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DA Classes at Zappkode Academy\Excel Classes\"/>
    </mc:Choice>
  </mc:AlternateContent>
  <xr:revisionPtr revIDLastSave="0" documentId="8_{9AADFC5E-E957-4AFB-AFB7-1C25302497F6}" xr6:coauthVersionLast="47" xr6:coauthVersionMax="47" xr10:uidLastSave="{00000000-0000-0000-0000-000000000000}"/>
  <bookViews>
    <workbookView xWindow="-120" yWindow="-120" windowWidth="29040" windowHeight="15720" activeTab="2" xr2:uid="{AD81E69A-7642-4B31-8AF4-9EA6436AD2EF}"/>
  </bookViews>
  <sheets>
    <sheet name="KPIs" sheetId="5" r:id="rId1"/>
    <sheet name="Graphs" sheetId="6" r:id="rId2"/>
    <sheet name="Dashboard" sheetId="7" r:id="rId3"/>
    <sheet name="Main Sheet" sheetId="4" r:id="rId4"/>
  </sheets>
  <definedNames>
    <definedName name="_xlnm._FilterDatabase" localSheetId="3" hidden="1">'Main Sheet'!$A$1:$U$1</definedName>
    <definedName name="_xlcn.WorksheetConnection_AutomotiveData_VisIV.xlsxMyData1" hidden="1">MyData[]</definedName>
    <definedName name="Slicer_Brand">#N/A</definedName>
    <definedName name="Slicer_Dealership_ID">#N/A</definedName>
    <definedName name="Slicer_Quarter">#N/A</definedName>
  </definedNames>
  <calcPr calcId="191029"/>
  <pivotCaches>
    <pivotCache cacheId="36" r:id="rId5"/>
    <pivotCache cacheId="15" r:id="rId6"/>
    <pivotCache cacheId="17" r:id="rId7"/>
    <pivotCache cacheId="19" r:id="rId8"/>
    <pivotCache cacheId="22" r:id="rId9"/>
    <pivotCache cacheId="25" r:id="rId10"/>
    <pivotCache cacheId="28" r:id="rId11"/>
    <pivotCache cacheId="31" r:id="rId12"/>
    <pivotCache cacheId="34"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yData" name="MyData" connection="WorksheetConnection_Automotive Data_VisIV.xlsx!My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4" l="1"/>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T1950" i="4"/>
  <c r="T1951" i="4"/>
  <c r="T1952" i="4"/>
  <c r="T1953" i="4"/>
  <c r="T1954" i="4"/>
  <c r="T1955" i="4"/>
  <c r="T1956" i="4"/>
  <c r="T1957" i="4"/>
  <c r="T1958" i="4"/>
  <c r="T1959" i="4"/>
  <c r="T1960" i="4"/>
  <c r="T1961" i="4"/>
  <c r="T1962" i="4"/>
  <c r="T1963" i="4"/>
  <c r="T1964" i="4"/>
  <c r="T1965" i="4"/>
  <c r="T1966" i="4"/>
  <c r="T1967" i="4"/>
  <c r="T1968" i="4"/>
  <c r="T1969" i="4"/>
  <c r="T1970" i="4"/>
  <c r="T1971" i="4"/>
  <c r="T1972" i="4"/>
  <c r="T1973" i="4"/>
  <c r="T1974" i="4"/>
  <c r="T1975" i="4"/>
  <c r="T1976" i="4"/>
  <c r="T1977" i="4"/>
  <c r="T1978" i="4"/>
  <c r="T1979" i="4"/>
  <c r="T1980" i="4"/>
  <c r="T1981" i="4"/>
  <c r="T1982" i="4"/>
  <c r="T1983" i="4"/>
  <c r="T1984" i="4"/>
  <c r="T1985" i="4"/>
  <c r="T1986" i="4"/>
  <c r="T1987" i="4"/>
  <c r="T1988" i="4"/>
  <c r="T1989" i="4"/>
  <c r="T1990" i="4"/>
  <c r="T1991" i="4"/>
  <c r="T1992" i="4"/>
  <c r="T1993" i="4"/>
  <c r="T1994" i="4"/>
  <c r="T1995" i="4"/>
  <c r="T1996" i="4"/>
  <c r="T1997" i="4"/>
  <c r="T1998" i="4"/>
  <c r="T1999" i="4"/>
  <c r="T2000" i="4"/>
  <c r="T2001" i="4"/>
  <c r="T2002" i="4"/>
  <c r="T2003" i="4"/>
  <c r="T2004" i="4"/>
  <c r="T2005" i="4"/>
  <c r="T2006" i="4"/>
  <c r="T2007" i="4"/>
  <c r="T2008" i="4"/>
  <c r="T2009" i="4"/>
  <c r="T2010" i="4"/>
  <c r="T2011" i="4"/>
  <c r="T2012" i="4"/>
  <c r="T2013" i="4"/>
  <c r="T2014" i="4"/>
  <c r="T2015" i="4"/>
  <c r="T2016" i="4"/>
  <c r="T2017" i="4"/>
  <c r="T2018" i="4"/>
  <c r="T2019" i="4"/>
  <c r="T2020" i="4"/>
  <c r="T2021" i="4"/>
  <c r="T2022" i="4"/>
  <c r="T2023" i="4"/>
  <c r="T2024" i="4"/>
  <c r="T2025" i="4"/>
  <c r="T2026" i="4"/>
  <c r="T2027" i="4"/>
  <c r="T2028" i="4"/>
  <c r="T2029" i="4"/>
  <c r="T2030" i="4"/>
  <c r="T2031" i="4"/>
  <c r="T2032" i="4"/>
  <c r="T2033" i="4"/>
  <c r="T2034" i="4"/>
  <c r="T2035" i="4"/>
  <c r="T2036" i="4"/>
  <c r="T2037" i="4"/>
  <c r="T2038" i="4"/>
  <c r="T2039" i="4"/>
  <c r="T2040" i="4"/>
  <c r="T2041" i="4"/>
  <c r="T2042" i="4"/>
  <c r="T2043" i="4"/>
  <c r="T2044" i="4"/>
  <c r="T2045" i="4"/>
  <c r="T2046" i="4"/>
  <c r="T2047" i="4"/>
  <c r="T2048" i="4"/>
  <c r="T2049" i="4"/>
  <c r="T2050" i="4"/>
  <c r="T2051" i="4"/>
  <c r="T2052" i="4"/>
  <c r="T2053" i="4"/>
  <c r="T2054" i="4"/>
  <c r="T2055" i="4"/>
  <c r="T2056" i="4"/>
  <c r="T2057" i="4"/>
  <c r="T2058" i="4"/>
  <c r="T2059" i="4"/>
  <c r="T2060" i="4"/>
  <c r="T2061" i="4"/>
  <c r="T2062" i="4"/>
  <c r="T2063" i="4"/>
  <c r="T2064" i="4"/>
  <c r="T2065" i="4"/>
  <c r="T2066" i="4"/>
  <c r="T2067" i="4"/>
  <c r="T2068" i="4"/>
  <c r="T2069" i="4"/>
  <c r="T2070" i="4"/>
  <c r="T2071" i="4"/>
  <c r="T2072" i="4"/>
  <c r="T2073" i="4"/>
  <c r="T2074" i="4"/>
  <c r="T2075" i="4"/>
  <c r="T2076" i="4"/>
  <c r="T2077" i="4"/>
  <c r="T2078" i="4"/>
  <c r="T2079" i="4"/>
  <c r="T2080" i="4"/>
  <c r="T2081" i="4"/>
  <c r="T2082" i="4"/>
  <c r="T2083" i="4"/>
  <c r="T2084" i="4"/>
  <c r="T2085" i="4"/>
  <c r="T2086" i="4"/>
  <c r="T2087" i="4"/>
  <c r="T2088" i="4"/>
  <c r="T2089" i="4"/>
  <c r="T2090" i="4"/>
  <c r="T2091" i="4"/>
  <c r="T2092" i="4"/>
  <c r="T2093" i="4"/>
  <c r="T2094" i="4"/>
  <c r="T2095" i="4"/>
  <c r="T2096" i="4"/>
  <c r="T2097" i="4"/>
  <c r="T2098" i="4"/>
  <c r="T2099" i="4"/>
  <c r="T2100" i="4"/>
  <c r="T2101" i="4"/>
  <c r="T2102" i="4"/>
  <c r="T2103" i="4"/>
  <c r="T2104" i="4"/>
  <c r="T2105" i="4"/>
  <c r="T2106" i="4"/>
  <c r="T2107" i="4"/>
  <c r="T2108" i="4"/>
  <c r="T2109" i="4"/>
  <c r="T2110" i="4"/>
  <c r="T2111" i="4"/>
  <c r="T2112" i="4"/>
  <c r="T2113" i="4"/>
  <c r="T2114" i="4"/>
  <c r="T2115" i="4"/>
  <c r="T2116" i="4"/>
  <c r="T2117" i="4"/>
  <c r="T2118" i="4"/>
  <c r="T2119" i="4"/>
  <c r="T2120" i="4"/>
  <c r="T2121" i="4"/>
  <c r="T2122" i="4"/>
  <c r="T2123" i="4"/>
  <c r="T2124" i="4"/>
  <c r="T2125" i="4"/>
  <c r="T2126" i="4"/>
  <c r="T2127" i="4"/>
  <c r="T2128" i="4"/>
  <c r="T2129" i="4"/>
  <c r="T2130" i="4"/>
  <c r="T2131" i="4"/>
  <c r="T2132" i="4"/>
  <c r="T2133" i="4"/>
  <c r="T2134" i="4"/>
  <c r="T2135" i="4"/>
  <c r="T2136" i="4"/>
  <c r="T2137" i="4"/>
  <c r="T2138" i="4"/>
  <c r="T2139" i="4"/>
  <c r="T2140" i="4"/>
  <c r="T2141" i="4"/>
  <c r="T2142" i="4"/>
  <c r="T2143" i="4"/>
  <c r="T2144" i="4"/>
  <c r="T2145" i="4"/>
  <c r="T2146" i="4"/>
  <c r="T2147" i="4"/>
  <c r="T2148" i="4"/>
  <c r="T2149" i="4"/>
  <c r="T2150" i="4"/>
  <c r="T2151" i="4"/>
  <c r="T2152" i="4"/>
  <c r="T2153" i="4"/>
  <c r="T2154" i="4"/>
  <c r="T2155" i="4"/>
  <c r="T2156" i="4"/>
  <c r="T2157" i="4"/>
  <c r="T2158" i="4"/>
  <c r="T2159" i="4"/>
  <c r="T2160" i="4"/>
  <c r="T2161" i="4"/>
  <c r="T2162" i="4"/>
  <c r="T2163" i="4"/>
  <c r="T2164" i="4"/>
  <c r="T2165" i="4"/>
  <c r="T2166" i="4"/>
  <c r="T2167" i="4"/>
  <c r="T2168" i="4"/>
  <c r="T2169" i="4"/>
  <c r="T2170" i="4"/>
  <c r="T2171" i="4"/>
  <c r="T2172" i="4"/>
  <c r="T2173" i="4"/>
  <c r="T2174" i="4"/>
  <c r="T2175" i="4"/>
  <c r="T2176" i="4"/>
  <c r="T2177" i="4"/>
  <c r="T2178" i="4"/>
  <c r="T2179" i="4"/>
  <c r="T2180" i="4"/>
  <c r="T2181" i="4"/>
  <c r="T2182" i="4"/>
  <c r="T2183" i="4"/>
  <c r="T2184" i="4"/>
  <c r="T2185" i="4"/>
  <c r="T2186" i="4"/>
  <c r="T2187" i="4"/>
  <c r="T2188" i="4"/>
  <c r="T2189" i="4"/>
  <c r="T2190" i="4"/>
  <c r="T2191" i="4"/>
  <c r="T2192" i="4"/>
  <c r="T2193" i="4"/>
  <c r="T2194" i="4"/>
  <c r="T2195" i="4"/>
  <c r="T2196" i="4"/>
  <c r="T2197" i="4"/>
  <c r="T2198" i="4"/>
  <c r="T2199" i="4"/>
  <c r="T2200" i="4"/>
  <c r="T2201" i="4"/>
  <c r="T2202" i="4"/>
  <c r="T2203" i="4"/>
  <c r="T2204" i="4"/>
  <c r="T2205" i="4"/>
  <c r="T2206" i="4"/>
  <c r="T2207" i="4"/>
  <c r="T2208" i="4"/>
  <c r="T2209" i="4"/>
  <c r="T2210" i="4"/>
  <c r="T2211" i="4"/>
  <c r="T2212" i="4"/>
  <c r="T2213" i="4"/>
  <c r="T2214" i="4"/>
  <c r="T2215" i="4"/>
  <c r="T2216" i="4"/>
  <c r="T2217" i="4"/>
  <c r="T2218" i="4"/>
  <c r="T2219" i="4"/>
  <c r="T2220" i="4"/>
  <c r="T2221" i="4"/>
  <c r="T2222" i="4"/>
  <c r="T2223" i="4"/>
  <c r="T2224" i="4"/>
  <c r="T2225" i="4"/>
  <c r="T2226" i="4"/>
  <c r="T2227" i="4"/>
  <c r="T2228" i="4"/>
  <c r="T2229" i="4"/>
  <c r="T2230" i="4"/>
  <c r="T2231" i="4"/>
  <c r="T2232" i="4"/>
  <c r="T2233" i="4"/>
  <c r="T2234" i="4"/>
  <c r="T2235" i="4"/>
  <c r="T2236" i="4"/>
  <c r="T2237" i="4"/>
  <c r="T2238" i="4"/>
  <c r="T2239" i="4"/>
  <c r="T2240" i="4"/>
  <c r="T2241" i="4"/>
  <c r="T2242" i="4"/>
  <c r="T2243" i="4"/>
  <c r="T2244" i="4"/>
  <c r="T2245" i="4"/>
  <c r="T2246" i="4"/>
  <c r="T2247" i="4"/>
  <c r="T2248" i="4"/>
  <c r="T2249" i="4"/>
  <c r="T2250" i="4"/>
  <c r="T2251" i="4"/>
  <c r="T2252" i="4"/>
  <c r="T2253" i="4"/>
  <c r="T2254" i="4"/>
  <c r="T2255" i="4"/>
  <c r="T2256" i="4"/>
  <c r="T2257" i="4"/>
  <c r="T2258" i="4"/>
  <c r="T2259" i="4"/>
  <c r="T2260" i="4"/>
  <c r="T2261" i="4"/>
  <c r="T2262" i="4"/>
  <c r="T2263" i="4"/>
  <c r="T2264" i="4"/>
  <c r="T2265" i="4"/>
  <c r="T2266" i="4"/>
  <c r="T2267" i="4"/>
  <c r="T2268" i="4"/>
  <c r="T2269" i="4"/>
  <c r="T2270" i="4"/>
  <c r="T2271" i="4"/>
  <c r="T2272" i="4"/>
  <c r="T2273" i="4"/>
  <c r="T2274" i="4"/>
  <c r="T2275" i="4"/>
  <c r="T2276" i="4"/>
  <c r="T2277" i="4"/>
  <c r="T2278" i="4"/>
  <c r="T2279" i="4"/>
  <c r="T2280" i="4"/>
  <c r="T2281" i="4"/>
  <c r="T2282" i="4"/>
  <c r="T2283" i="4"/>
  <c r="T2284" i="4"/>
  <c r="T2285" i="4"/>
  <c r="T2286" i="4"/>
  <c r="T2287" i="4"/>
  <c r="T2288" i="4"/>
  <c r="T2289" i="4"/>
  <c r="T2290" i="4"/>
  <c r="T2291" i="4"/>
  <c r="T2292" i="4"/>
  <c r="T2293" i="4"/>
  <c r="T2294" i="4"/>
  <c r="T2295" i="4"/>
  <c r="T2296" i="4"/>
  <c r="T2297" i="4"/>
  <c r="T2298" i="4"/>
  <c r="T2299" i="4"/>
  <c r="T2300" i="4"/>
  <c r="T2301" i="4"/>
  <c r="T2302" i="4"/>
  <c r="T2303" i="4"/>
  <c r="T2304" i="4"/>
  <c r="T2305" i="4"/>
  <c r="T2306" i="4"/>
  <c r="T2307" i="4"/>
  <c r="T2308" i="4"/>
  <c r="T2309" i="4"/>
  <c r="T2310" i="4"/>
  <c r="T2311" i="4"/>
  <c r="T2312" i="4"/>
  <c r="T2313" i="4"/>
  <c r="T2314" i="4"/>
  <c r="T2315" i="4"/>
  <c r="T2316" i="4"/>
  <c r="T2317" i="4"/>
  <c r="T2318" i="4"/>
  <c r="T2319" i="4"/>
  <c r="T2320" i="4"/>
  <c r="T2321" i="4"/>
  <c r="T2322" i="4"/>
  <c r="T2323" i="4"/>
  <c r="T2324" i="4"/>
  <c r="T2325" i="4"/>
  <c r="T2326" i="4"/>
  <c r="T2327" i="4"/>
  <c r="T2328" i="4"/>
  <c r="T2329" i="4"/>
  <c r="T2330" i="4"/>
  <c r="T2331" i="4"/>
  <c r="T2332" i="4"/>
  <c r="T2333" i="4"/>
  <c r="T2334" i="4"/>
  <c r="T2335" i="4"/>
  <c r="T2336" i="4"/>
  <c r="T2337" i="4"/>
  <c r="T2338" i="4"/>
  <c r="T2339" i="4"/>
  <c r="T2340" i="4"/>
  <c r="T2341" i="4"/>
  <c r="T2342" i="4"/>
  <c r="T2343" i="4"/>
  <c r="T2344" i="4"/>
  <c r="T2345" i="4"/>
  <c r="T2346" i="4"/>
  <c r="T2347" i="4"/>
  <c r="T2348" i="4"/>
  <c r="T2349" i="4"/>
  <c r="T2350" i="4"/>
  <c r="T2351" i="4"/>
  <c r="T2352" i="4"/>
  <c r="T2353" i="4"/>
  <c r="T2354" i="4"/>
  <c r="T2355" i="4"/>
  <c r="T2356" i="4"/>
  <c r="T2357" i="4"/>
  <c r="T2358" i="4"/>
  <c r="T2359" i="4"/>
  <c r="T2360" i="4"/>
  <c r="T2361" i="4"/>
  <c r="T2362" i="4"/>
  <c r="T2363" i="4"/>
  <c r="T2364" i="4"/>
  <c r="T2365" i="4"/>
  <c r="T2366" i="4"/>
  <c r="T2367" i="4"/>
  <c r="T2368" i="4"/>
  <c r="T2369" i="4"/>
  <c r="T2370" i="4"/>
  <c r="T2371" i="4"/>
  <c r="T2372" i="4"/>
  <c r="T2373" i="4"/>
  <c r="T2374" i="4"/>
  <c r="T2375" i="4"/>
  <c r="T2376" i="4"/>
  <c r="T2377" i="4"/>
  <c r="T2378" i="4"/>
  <c r="T2379" i="4"/>
  <c r="T2380" i="4"/>
  <c r="T2381" i="4"/>
  <c r="T2382" i="4"/>
  <c r="T2383" i="4"/>
  <c r="T2384" i="4"/>
  <c r="T2385" i="4"/>
  <c r="T2386" i="4"/>
  <c r="T2387" i="4"/>
  <c r="T2388" i="4"/>
  <c r="T2389" i="4"/>
  <c r="T2390" i="4"/>
  <c r="T2391" i="4"/>
  <c r="T2392" i="4"/>
  <c r="T2393" i="4"/>
  <c r="T2394" i="4"/>
  <c r="T2395" i="4"/>
  <c r="T2396" i="4"/>
  <c r="T2397" i="4"/>
  <c r="T2398" i="4"/>
  <c r="T2399" i="4"/>
  <c r="T2400" i="4"/>
  <c r="T2401" i="4"/>
  <c r="T2402" i="4"/>
  <c r="T2403" i="4"/>
  <c r="T2404" i="4"/>
  <c r="T2405" i="4"/>
  <c r="T2406" i="4"/>
  <c r="T2407" i="4"/>
  <c r="T2408" i="4"/>
  <c r="T2409" i="4"/>
  <c r="T2410" i="4"/>
  <c r="T2411" i="4"/>
  <c r="T2412" i="4"/>
  <c r="T2413" i="4"/>
  <c r="T2414" i="4"/>
  <c r="T2415" i="4"/>
  <c r="T2416" i="4"/>
  <c r="T2417" i="4"/>
  <c r="T2418" i="4"/>
  <c r="T2419" i="4"/>
  <c r="T2420" i="4"/>
  <c r="T2421" i="4"/>
  <c r="T2422" i="4"/>
  <c r="T2423" i="4"/>
  <c r="T2424" i="4"/>
  <c r="T2425" i="4"/>
  <c r="T2426" i="4"/>
  <c r="T2427" i="4"/>
  <c r="T2428" i="4"/>
  <c r="T2429" i="4"/>
  <c r="T2430" i="4"/>
  <c r="T2431" i="4"/>
  <c r="T2432" i="4"/>
  <c r="T2433" i="4"/>
  <c r="T2434" i="4"/>
  <c r="T2435" i="4"/>
  <c r="T2436" i="4"/>
  <c r="T2437" i="4"/>
  <c r="T2438" i="4"/>
  <c r="T2439" i="4"/>
  <c r="T2440" i="4"/>
  <c r="T2441" i="4"/>
  <c r="T2442" i="4"/>
  <c r="T2443" i="4"/>
  <c r="T2444" i="4"/>
  <c r="T2445" i="4"/>
  <c r="T2446" i="4"/>
  <c r="T2447" i="4"/>
  <c r="T2448" i="4"/>
  <c r="T2449" i="4"/>
  <c r="T2450" i="4"/>
  <c r="T2451" i="4"/>
  <c r="T2452" i="4"/>
  <c r="T2453" i="4"/>
  <c r="T2454" i="4"/>
  <c r="T2455" i="4"/>
  <c r="T2456" i="4"/>
  <c r="T2457" i="4"/>
  <c r="T2458" i="4"/>
  <c r="T2459" i="4"/>
  <c r="T2460" i="4"/>
  <c r="T2461" i="4"/>
  <c r="T2462" i="4"/>
  <c r="T2463" i="4"/>
  <c r="T2464" i="4"/>
  <c r="T2465" i="4"/>
  <c r="T2466" i="4"/>
  <c r="T2467" i="4"/>
  <c r="T2468" i="4"/>
  <c r="T2469" i="4"/>
  <c r="T2470" i="4"/>
  <c r="T2471" i="4"/>
  <c r="T2472" i="4"/>
  <c r="T2473" i="4"/>
  <c r="T2474" i="4"/>
  <c r="T2475" i="4"/>
  <c r="T2476" i="4"/>
  <c r="T2477" i="4"/>
  <c r="T2478" i="4"/>
  <c r="T2479" i="4"/>
  <c r="T2480" i="4"/>
  <c r="T2481" i="4"/>
  <c r="T2482" i="4"/>
  <c r="T2483" i="4"/>
  <c r="T2484" i="4"/>
  <c r="T2485" i="4"/>
  <c r="T2486" i="4"/>
  <c r="T2487" i="4"/>
  <c r="T2488" i="4"/>
  <c r="T2489" i="4"/>
  <c r="T2490" i="4"/>
  <c r="T2491" i="4"/>
  <c r="T2492" i="4"/>
  <c r="T2493" i="4"/>
  <c r="T2494" i="4"/>
  <c r="T2495" i="4"/>
  <c r="T2496" i="4"/>
  <c r="T2497" i="4"/>
  <c r="T2498" i="4"/>
  <c r="T2499" i="4"/>
  <c r="T2500" i="4"/>
  <c r="T2501" i="4"/>
  <c r="T2502" i="4"/>
  <c r="T2503" i="4"/>
  <c r="T2504" i="4"/>
  <c r="T2505" i="4"/>
  <c r="T2506" i="4"/>
  <c r="T2507" i="4"/>
  <c r="T2508" i="4"/>
  <c r="T2509" i="4"/>
  <c r="T2510" i="4"/>
  <c r="T2511" i="4"/>
  <c r="T2512" i="4"/>
  <c r="T2513" i="4"/>
  <c r="T2514" i="4"/>
  <c r="T2515" i="4"/>
  <c r="T2516" i="4"/>
  <c r="T2517" i="4"/>
  <c r="T2518" i="4"/>
  <c r="T2519" i="4"/>
  <c r="T2520" i="4"/>
  <c r="T2521" i="4"/>
  <c r="T2522" i="4"/>
  <c r="T2523" i="4"/>
  <c r="T2524" i="4"/>
  <c r="T2525" i="4"/>
  <c r="T2526" i="4"/>
  <c r="T2527" i="4"/>
  <c r="T2528" i="4"/>
  <c r="T2529" i="4"/>
  <c r="T2530" i="4"/>
  <c r="T2531" i="4"/>
  <c r="T2532" i="4"/>
  <c r="T2533" i="4"/>
  <c r="T2534" i="4"/>
  <c r="T2535" i="4"/>
  <c r="T2536" i="4"/>
  <c r="T2537" i="4"/>
  <c r="T2538" i="4"/>
  <c r="T2539" i="4"/>
  <c r="T2540" i="4"/>
  <c r="T2541" i="4"/>
  <c r="T2542" i="4"/>
  <c r="T2543" i="4"/>
  <c r="T2544" i="4"/>
  <c r="T2545" i="4"/>
  <c r="T2546" i="4"/>
  <c r="T2547" i="4"/>
  <c r="T2548" i="4"/>
  <c r="T2549" i="4"/>
  <c r="T2550" i="4"/>
  <c r="T2551" i="4"/>
  <c r="T2552" i="4"/>
  <c r="T2553" i="4"/>
  <c r="T2554" i="4"/>
  <c r="T2555" i="4"/>
  <c r="T2556" i="4"/>
  <c r="T2557" i="4"/>
  <c r="T2558" i="4"/>
  <c r="T2559" i="4"/>
  <c r="T2560" i="4"/>
  <c r="T2561" i="4"/>
  <c r="T2562" i="4"/>
  <c r="T2563" i="4"/>
  <c r="T2564" i="4"/>
  <c r="T2565" i="4"/>
  <c r="T2566" i="4"/>
  <c r="T2567" i="4"/>
  <c r="T2568" i="4"/>
  <c r="T2569" i="4"/>
  <c r="T2570" i="4"/>
  <c r="T2571" i="4"/>
  <c r="T2572" i="4"/>
  <c r="T2573" i="4"/>
  <c r="T2574" i="4"/>
  <c r="T2575" i="4"/>
  <c r="T2576" i="4"/>
  <c r="T2577" i="4"/>
  <c r="T2578" i="4"/>
  <c r="T2579" i="4"/>
  <c r="T2580" i="4"/>
  <c r="T2581" i="4"/>
  <c r="T2582" i="4"/>
  <c r="T2583" i="4"/>
  <c r="T2584" i="4"/>
  <c r="T2585" i="4"/>
  <c r="T2586" i="4"/>
  <c r="T2587" i="4"/>
  <c r="T2588" i="4"/>
  <c r="T2589" i="4"/>
  <c r="T2590" i="4"/>
  <c r="T2591" i="4"/>
  <c r="T2592" i="4"/>
  <c r="T2593" i="4"/>
  <c r="T2594" i="4"/>
  <c r="T2595" i="4"/>
  <c r="T2596" i="4"/>
  <c r="T2597" i="4"/>
  <c r="T2598" i="4"/>
  <c r="T2599" i="4"/>
  <c r="T2600" i="4"/>
  <c r="T2601" i="4"/>
  <c r="T2602" i="4"/>
  <c r="T2603" i="4"/>
  <c r="T2604" i="4"/>
  <c r="T2605" i="4"/>
  <c r="T2606" i="4"/>
  <c r="T2607" i="4"/>
  <c r="T2608" i="4"/>
  <c r="T2609" i="4"/>
  <c r="T2610" i="4"/>
  <c r="T2611" i="4"/>
  <c r="T2612" i="4"/>
  <c r="T2613" i="4"/>
  <c r="T2614" i="4"/>
  <c r="T2615" i="4"/>
  <c r="T2616" i="4"/>
  <c r="T2617" i="4"/>
  <c r="T2618" i="4"/>
  <c r="T2619" i="4"/>
  <c r="T2620" i="4"/>
  <c r="T2621" i="4"/>
  <c r="T2622" i="4"/>
  <c r="T2623" i="4"/>
  <c r="T2624" i="4"/>
  <c r="T2625" i="4"/>
  <c r="T2626" i="4"/>
  <c r="T2627" i="4"/>
  <c r="T2628" i="4"/>
  <c r="T2629" i="4"/>
  <c r="T2630" i="4"/>
  <c r="T2631" i="4"/>
  <c r="T2632" i="4"/>
  <c r="T2633" i="4"/>
  <c r="T2634" i="4"/>
  <c r="T2635" i="4"/>
  <c r="T2636" i="4"/>
  <c r="T2637" i="4"/>
  <c r="T2638" i="4"/>
  <c r="T2639" i="4"/>
  <c r="T2640" i="4"/>
  <c r="T2641" i="4"/>
  <c r="T2642" i="4"/>
  <c r="T2643" i="4"/>
  <c r="T2644" i="4"/>
  <c r="T2645" i="4"/>
  <c r="T2646" i="4"/>
  <c r="T2647" i="4"/>
  <c r="T2648" i="4"/>
  <c r="T2649" i="4"/>
  <c r="T2650" i="4"/>
  <c r="T2651" i="4"/>
  <c r="T2652" i="4"/>
  <c r="T2653" i="4"/>
  <c r="T2654" i="4"/>
  <c r="T2655" i="4"/>
  <c r="T2656" i="4"/>
  <c r="T2657" i="4"/>
  <c r="T2658" i="4"/>
  <c r="T2659" i="4"/>
  <c r="T2660" i="4"/>
  <c r="T2661" i="4"/>
  <c r="T2662" i="4"/>
  <c r="T2663" i="4"/>
  <c r="T2664" i="4"/>
  <c r="T2665" i="4"/>
  <c r="T2666" i="4"/>
  <c r="T2667" i="4"/>
  <c r="T2668" i="4"/>
  <c r="T2669" i="4"/>
  <c r="T2670" i="4"/>
  <c r="T2671" i="4"/>
  <c r="T2672" i="4"/>
  <c r="T2673" i="4"/>
  <c r="T2674" i="4"/>
  <c r="T2675" i="4"/>
  <c r="T2676" i="4"/>
  <c r="T2677" i="4"/>
  <c r="T2678" i="4"/>
  <c r="T2679" i="4"/>
  <c r="T2680" i="4"/>
  <c r="T2681" i="4"/>
  <c r="T2682" i="4"/>
  <c r="T2683" i="4"/>
  <c r="T2684" i="4"/>
  <c r="T2685" i="4"/>
  <c r="T2686" i="4"/>
  <c r="T2687" i="4"/>
  <c r="T2688" i="4"/>
  <c r="T2689" i="4"/>
  <c r="T2690" i="4"/>
  <c r="T2691" i="4"/>
  <c r="T2692" i="4"/>
  <c r="T2693" i="4"/>
  <c r="T2694" i="4"/>
  <c r="T2695" i="4"/>
  <c r="T2696" i="4"/>
  <c r="T2697" i="4"/>
  <c r="T2698" i="4"/>
  <c r="T2699" i="4"/>
  <c r="T2700" i="4"/>
  <c r="T2701" i="4"/>
  <c r="T2702" i="4"/>
  <c r="T2703" i="4"/>
  <c r="T2704" i="4"/>
  <c r="T2705" i="4"/>
  <c r="T2706" i="4"/>
  <c r="T2707" i="4"/>
  <c r="T2708" i="4"/>
  <c r="T2709" i="4"/>
  <c r="T2710" i="4"/>
  <c r="T2711" i="4"/>
  <c r="T2712" i="4"/>
  <c r="T2713" i="4"/>
  <c r="T2714" i="4"/>
  <c r="T2715" i="4"/>
  <c r="T2716" i="4"/>
  <c r="T2717" i="4"/>
  <c r="T2718" i="4"/>
  <c r="T2719" i="4"/>
  <c r="T2720" i="4"/>
  <c r="T2721" i="4"/>
  <c r="T2722" i="4"/>
  <c r="T2723" i="4"/>
  <c r="T2724" i="4"/>
  <c r="T2725" i="4"/>
  <c r="T2726" i="4"/>
  <c r="T2727" i="4"/>
  <c r="T2728" i="4"/>
  <c r="T2729" i="4"/>
  <c r="T2730" i="4"/>
  <c r="T2731" i="4"/>
  <c r="T2732" i="4"/>
  <c r="T2733" i="4"/>
  <c r="T2734" i="4"/>
  <c r="T2735" i="4"/>
  <c r="T2736" i="4"/>
  <c r="T2737" i="4"/>
  <c r="T2738" i="4"/>
  <c r="T2739" i="4"/>
  <c r="T2740" i="4"/>
  <c r="T2741" i="4"/>
  <c r="T2742" i="4"/>
  <c r="T2743" i="4"/>
  <c r="T2744" i="4"/>
  <c r="T2745" i="4"/>
  <c r="T2746" i="4"/>
  <c r="T2747" i="4"/>
  <c r="T2748" i="4"/>
  <c r="T2749" i="4"/>
  <c r="T2750" i="4"/>
  <c r="T2751" i="4"/>
  <c r="T2752" i="4"/>
  <c r="T2753" i="4"/>
  <c r="T2754" i="4"/>
  <c r="T2755" i="4"/>
  <c r="T2756" i="4"/>
  <c r="T2757" i="4"/>
  <c r="T2758" i="4"/>
  <c r="T2759" i="4"/>
  <c r="T2760" i="4"/>
  <c r="T2761" i="4"/>
  <c r="T2762" i="4"/>
  <c r="T2763" i="4"/>
  <c r="T2764" i="4"/>
  <c r="T2765" i="4"/>
  <c r="T2766" i="4"/>
  <c r="T2767" i="4"/>
  <c r="T2768" i="4"/>
  <c r="T2769" i="4"/>
  <c r="T2770" i="4"/>
  <c r="T2771" i="4"/>
  <c r="T2772" i="4"/>
  <c r="T2773" i="4"/>
  <c r="T2774" i="4"/>
  <c r="T2775" i="4"/>
  <c r="T2776" i="4"/>
  <c r="T2777" i="4"/>
  <c r="T2778" i="4"/>
  <c r="T2779" i="4"/>
  <c r="T2780" i="4"/>
  <c r="T2781" i="4"/>
  <c r="T2782" i="4"/>
  <c r="T2783" i="4"/>
  <c r="T2784" i="4"/>
  <c r="T2785" i="4"/>
  <c r="T2786" i="4"/>
  <c r="T2787" i="4"/>
  <c r="T2788" i="4"/>
  <c r="T2789" i="4"/>
  <c r="T2790" i="4"/>
  <c r="T2791" i="4"/>
  <c r="T2792" i="4"/>
  <c r="T2793" i="4"/>
  <c r="T2794" i="4"/>
  <c r="T2795" i="4"/>
  <c r="T2796" i="4"/>
  <c r="T2797" i="4"/>
  <c r="T2798" i="4"/>
  <c r="T2799" i="4"/>
  <c r="T2800" i="4"/>
  <c r="T2801" i="4"/>
  <c r="T2802" i="4"/>
  <c r="T2803" i="4"/>
  <c r="T2804" i="4"/>
  <c r="T2805" i="4"/>
  <c r="T2806" i="4"/>
  <c r="T2807" i="4"/>
  <c r="T2808" i="4"/>
  <c r="T2809" i="4"/>
  <c r="T2810" i="4"/>
  <c r="T2811" i="4"/>
  <c r="T2812" i="4"/>
  <c r="T2813" i="4"/>
  <c r="T2814" i="4"/>
  <c r="T2815" i="4"/>
  <c r="T2816" i="4"/>
  <c r="T2817" i="4"/>
  <c r="T2818" i="4"/>
  <c r="T2819" i="4"/>
  <c r="T2820" i="4"/>
  <c r="T2821" i="4"/>
  <c r="T2822" i="4"/>
  <c r="T2823" i="4"/>
  <c r="T2824" i="4"/>
  <c r="T2825" i="4"/>
  <c r="T2826" i="4"/>
  <c r="T2827" i="4"/>
  <c r="T2828" i="4"/>
  <c r="T2829" i="4"/>
  <c r="T2830" i="4"/>
  <c r="T2831" i="4"/>
  <c r="T2832" i="4"/>
  <c r="T2833" i="4"/>
  <c r="T2834" i="4"/>
  <c r="T2835" i="4"/>
  <c r="T2836" i="4"/>
  <c r="T2837" i="4"/>
  <c r="T2838" i="4"/>
  <c r="T2839" i="4"/>
  <c r="T2840" i="4"/>
  <c r="T2841" i="4"/>
  <c r="T2842" i="4"/>
  <c r="T2843" i="4"/>
  <c r="T2844" i="4"/>
  <c r="T2845" i="4"/>
  <c r="T2846" i="4"/>
  <c r="T2847" i="4"/>
  <c r="T2848" i="4"/>
  <c r="T2849" i="4"/>
  <c r="T2850" i="4"/>
  <c r="T2851" i="4"/>
  <c r="T2852" i="4"/>
  <c r="T2853" i="4"/>
  <c r="T2854" i="4"/>
  <c r="T2855" i="4"/>
  <c r="T2856" i="4"/>
  <c r="T2857" i="4"/>
  <c r="T2858" i="4"/>
  <c r="T2859" i="4"/>
  <c r="T2860" i="4"/>
  <c r="T2861" i="4"/>
  <c r="T2862" i="4"/>
  <c r="T2863" i="4"/>
  <c r="T2864" i="4"/>
  <c r="T2865" i="4"/>
  <c r="T2866" i="4"/>
  <c r="T2867" i="4"/>
  <c r="T2868" i="4"/>
  <c r="T2869" i="4"/>
  <c r="T2870" i="4"/>
  <c r="T2871" i="4"/>
  <c r="T2872" i="4"/>
  <c r="T2873" i="4"/>
  <c r="T2874" i="4"/>
  <c r="T2875" i="4"/>
  <c r="T2876" i="4"/>
  <c r="T2877" i="4"/>
  <c r="T2878" i="4"/>
  <c r="T2879" i="4"/>
  <c r="T2880" i="4"/>
  <c r="T2881" i="4"/>
  <c r="T2882" i="4"/>
  <c r="T2883" i="4"/>
  <c r="T2884" i="4"/>
  <c r="T2885" i="4"/>
  <c r="T2886" i="4"/>
  <c r="T2887" i="4"/>
  <c r="T2888" i="4"/>
  <c r="T2889" i="4"/>
  <c r="T2890" i="4"/>
  <c r="T2891" i="4"/>
  <c r="T2892" i="4"/>
  <c r="T2893" i="4"/>
  <c r="T2894" i="4"/>
  <c r="T2895" i="4"/>
  <c r="T2896" i="4"/>
  <c r="T2897" i="4"/>
  <c r="T2898" i="4"/>
  <c r="T2899" i="4"/>
  <c r="T2900" i="4"/>
  <c r="T2901" i="4"/>
  <c r="T2902" i="4"/>
  <c r="T2903" i="4"/>
  <c r="T2904" i="4"/>
  <c r="T2905" i="4"/>
  <c r="T2906" i="4"/>
  <c r="T2907" i="4"/>
  <c r="T2908" i="4"/>
  <c r="T2909" i="4"/>
  <c r="T2910" i="4"/>
  <c r="T2911" i="4"/>
  <c r="T2912" i="4"/>
  <c r="T2913" i="4"/>
  <c r="T2914" i="4"/>
  <c r="T2915" i="4"/>
  <c r="T2916" i="4"/>
  <c r="T2917" i="4"/>
  <c r="T2918" i="4"/>
  <c r="T2919" i="4"/>
  <c r="T2920" i="4"/>
  <c r="T2921" i="4"/>
  <c r="T2922" i="4"/>
  <c r="T2923" i="4"/>
  <c r="T2924" i="4"/>
  <c r="T2925" i="4"/>
  <c r="T2926" i="4"/>
  <c r="T2927" i="4"/>
  <c r="T2928" i="4"/>
  <c r="T2929" i="4"/>
  <c r="T2930" i="4"/>
  <c r="T2931" i="4"/>
  <c r="T2932" i="4"/>
  <c r="T2933" i="4"/>
  <c r="T2934" i="4"/>
  <c r="T2935" i="4"/>
  <c r="T2936" i="4"/>
  <c r="T2937" i="4"/>
  <c r="T2938" i="4"/>
  <c r="T2939" i="4"/>
  <c r="T2940" i="4"/>
  <c r="T2941" i="4"/>
  <c r="T2942" i="4"/>
  <c r="T2943" i="4"/>
  <c r="T2944" i="4"/>
  <c r="T2945" i="4"/>
  <c r="T2946" i="4"/>
  <c r="T2947" i="4"/>
  <c r="T2948" i="4"/>
  <c r="T2949" i="4"/>
  <c r="T2950" i="4"/>
  <c r="T2951" i="4"/>
  <c r="T2952" i="4"/>
  <c r="T2953" i="4"/>
  <c r="T2954" i="4"/>
  <c r="T2955" i="4"/>
  <c r="T2956" i="4"/>
  <c r="T2957" i="4"/>
  <c r="T2958" i="4"/>
  <c r="T2959" i="4"/>
  <c r="T2960" i="4"/>
  <c r="T2961" i="4"/>
  <c r="T2962" i="4"/>
  <c r="T2963" i="4"/>
  <c r="T2964" i="4"/>
  <c r="T2965" i="4"/>
  <c r="T2966" i="4"/>
  <c r="T2967" i="4"/>
  <c r="T2968" i="4"/>
  <c r="T2969" i="4"/>
  <c r="T2970" i="4"/>
  <c r="T2971" i="4"/>
  <c r="T2972" i="4"/>
  <c r="T2973" i="4"/>
  <c r="T2974" i="4"/>
  <c r="T2975" i="4"/>
  <c r="T2976" i="4"/>
  <c r="T2977" i="4"/>
  <c r="T2978" i="4"/>
  <c r="T2979" i="4"/>
  <c r="T2980" i="4"/>
  <c r="T2981" i="4"/>
  <c r="T2982" i="4"/>
  <c r="T2983" i="4"/>
  <c r="T2984" i="4"/>
  <c r="T2985" i="4"/>
  <c r="T2986" i="4"/>
  <c r="T2987" i="4"/>
  <c r="T2988" i="4"/>
  <c r="T2989" i="4"/>
  <c r="T2990" i="4"/>
  <c r="T2991" i="4"/>
  <c r="T2992" i="4"/>
  <c r="T2993" i="4"/>
  <c r="T2994" i="4"/>
  <c r="T2995" i="4"/>
  <c r="T2996" i="4"/>
  <c r="T2997" i="4"/>
  <c r="T2998" i="4"/>
  <c r="T2999" i="4"/>
  <c r="T3000" i="4"/>
  <c r="T3001" i="4"/>
  <c r="T3002" i="4"/>
  <c r="T3003" i="4"/>
  <c r="T3004" i="4"/>
  <c r="T3005" i="4"/>
  <c r="T3006" i="4"/>
  <c r="T3007" i="4"/>
  <c r="T3008" i="4"/>
  <c r="T3009" i="4"/>
  <c r="T3010" i="4"/>
  <c r="T3011" i="4"/>
  <c r="T3012" i="4"/>
  <c r="T3013" i="4"/>
  <c r="T3014" i="4"/>
  <c r="T3015" i="4"/>
  <c r="T3016" i="4"/>
  <c r="T3017" i="4"/>
  <c r="T3018" i="4"/>
  <c r="T3019" i="4"/>
  <c r="T3020" i="4"/>
  <c r="T3021" i="4"/>
  <c r="T3022" i="4"/>
  <c r="T3023" i="4"/>
  <c r="T3024" i="4"/>
  <c r="T3025" i="4"/>
  <c r="T3026" i="4"/>
  <c r="T3027" i="4"/>
  <c r="T3028" i="4"/>
  <c r="T3029" i="4"/>
  <c r="T3030" i="4"/>
  <c r="T3031" i="4"/>
  <c r="T3032" i="4"/>
  <c r="T3033" i="4"/>
  <c r="T3034" i="4"/>
  <c r="T3035" i="4"/>
  <c r="T3036" i="4"/>
  <c r="T3037" i="4"/>
  <c r="T3038" i="4"/>
  <c r="T3039" i="4"/>
  <c r="T3040" i="4"/>
  <c r="T3041" i="4"/>
  <c r="T3042" i="4"/>
  <c r="T3043" i="4"/>
  <c r="T3044" i="4"/>
  <c r="T3045" i="4"/>
  <c r="T3046" i="4"/>
  <c r="T3047" i="4"/>
  <c r="T3048" i="4"/>
  <c r="T3049" i="4"/>
  <c r="T3050" i="4"/>
  <c r="T3051" i="4"/>
  <c r="T3052" i="4"/>
  <c r="T3053" i="4"/>
  <c r="T3054" i="4"/>
  <c r="T3055" i="4"/>
  <c r="T3056" i="4"/>
  <c r="T3057" i="4"/>
  <c r="T3058" i="4"/>
  <c r="T3059" i="4"/>
  <c r="T3060" i="4"/>
  <c r="T3061" i="4"/>
  <c r="T3062" i="4"/>
  <c r="T3063" i="4"/>
  <c r="T3064" i="4"/>
  <c r="T3065" i="4"/>
  <c r="T3066" i="4"/>
  <c r="T3067" i="4"/>
  <c r="T3068" i="4"/>
  <c r="T3069" i="4"/>
  <c r="T3070" i="4"/>
  <c r="T3071" i="4"/>
  <c r="T3072" i="4"/>
  <c r="T3073" i="4"/>
  <c r="T3074" i="4"/>
  <c r="T3075" i="4"/>
  <c r="T3076" i="4"/>
  <c r="T3077" i="4"/>
  <c r="T3078" i="4"/>
  <c r="T3079" i="4"/>
  <c r="T3080" i="4"/>
  <c r="T3081" i="4"/>
  <c r="T3082" i="4"/>
  <c r="T3083" i="4"/>
  <c r="T3084" i="4"/>
  <c r="T3085" i="4"/>
  <c r="T3086" i="4"/>
  <c r="T3087" i="4"/>
  <c r="T3088" i="4"/>
  <c r="T3089" i="4"/>
  <c r="T3090" i="4"/>
  <c r="T3091" i="4"/>
  <c r="T3092" i="4"/>
  <c r="T3093" i="4"/>
  <c r="T3094" i="4"/>
  <c r="T3095" i="4"/>
  <c r="T3096" i="4"/>
  <c r="T3097" i="4"/>
  <c r="T3098" i="4"/>
  <c r="T3099" i="4"/>
  <c r="T3100" i="4"/>
  <c r="T3101" i="4"/>
  <c r="T3102" i="4"/>
  <c r="T3103" i="4"/>
  <c r="T3104" i="4"/>
  <c r="T3105" i="4"/>
  <c r="T3106" i="4"/>
  <c r="T3107" i="4"/>
  <c r="T3108" i="4"/>
  <c r="T3109" i="4"/>
  <c r="T3110" i="4"/>
  <c r="T3111" i="4"/>
  <c r="T3112" i="4"/>
  <c r="T3113" i="4"/>
  <c r="T3114" i="4"/>
  <c r="T3115" i="4"/>
  <c r="T3116" i="4"/>
  <c r="T3117" i="4"/>
  <c r="T3118" i="4"/>
  <c r="T3119" i="4"/>
  <c r="T3120" i="4"/>
  <c r="T3121" i="4"/>
  <c r="T3122" i="4"/>
  <c r="T3123" i="4"/>
  <c r="T3124" i="4"/>
  <c r="T3125" i="4"/>
  <c r="T3126" i="4"/>
  <c r="T3127" i="4"/>
  <c r="T3128" i="4"/>
  <c r="T3129" i="4"/>
  <c r="T3130" i="4"/>
  <c r="T3131" i="4"/>
  <c r="T3132" i="4"/>
  <c r="T3133" i="4"/>
  <c r="T3134" i="4"/>
  <c r="T3135" i="4"/>
  <c r="T3136" i="4"/>
  <c r="T3137" i="4"/>
  <c r="T3138" i="4"/>
  <c r="T3139" i="4"/>
  <c r="T3140" i="4"/>
  <c r="T3141" i="4"/>
  <c r="T3142" i="4"/>
  <c r="T3143" i="4"/>
  <c r="T3144" i="4"/>
  <c r="T3145" i="4"/>
  <c r="T3146" i="4"/>
  <c r="T3147" i="4"/>
  <c r="T3148" i="4"/>
  <c r="T3149" i="4"/>
  <c r="T3150" i="4"/>
  <c r="T3151" i="4"/>
  <c r="T3152" i="4"/>
  <c r="T3153" i="4"/>
  <c r="T3154" i="4"/>
  <c r="T3155" i="4"/>
  <c r="T3156" i="4"/>
  <c r="T3157" i="4"/>
  <c r="T3158" i="4"/>
  <c r="T3159" i="4"/>
  <c r="T3160" i="4"/>
  <c r="T3161" i="4"/>
  <c r="T3162" i="4"/>
  <c r="T3163" i="4"/>
  <c r="T3164" i="4"/>
  <c r="T3165" i="4"/>
  <c r="T3166" i="4"/>
  <c r="T3167" i="4"/>
  <c r="T3168" i="4"/>
  <c r="T3169" i="4"/>
  <c r="T3170" i="4"/>
  <c r="T3171" i="4"/>
  <c r="T3172" i="4"/>
  <c r="T3173" i="4"/>
  <c r="T3174" i="4"/>
  <c r="T3175" i="4"/>
  <c r="T3176" i="4"/>
  <c r="T3177" i="4"/>
  <c r="T3178" i="4"/>
  <c r="T3179" i="4"/>
  <c r="T3180" i="4"/>
  <c r="T3181" i="4"/>
  <c r="T3182" i="4"/>
  <c r="T3183" i="4"/>
  <c r="T3184" i="4"/>
  <c r="T3185" i="4"/>
  <c r="T3186" i="4"/>
  <c r="T3187" i="4"/>
  <c r="T3188" i="4"/>
  <c r="T3189" i="4"/>
  <c r="T3190" i="4"/>
  <c r="T3191" i="4"/>
  <c r="T3192" i="4"/>
  <c r="T3193" i="4"/>
  <c r="T3194" i="4"/>
  <c r="T3195" i="4"/>
  <c r="T3196" i="4"/>
  <c r="T3197" i="4"/>
  <c r="T3198" i="4"/>
  <c r="T3199" i="4"/>
  <c r="T3200" i="4"/>
  <c r="T3201" i="4"/>
  <c r="T3202" i="4"/>
  <c r="T3203" i="4"/>
  <c r="T3204" i="4"/>
  <c r="T3205" i="4"/>
  <c r="T3206" i="4"/>
  <c r="T3207" i="4"/>
  <c r="T3208" i="4"/>
  <c r="T3209" i="4"/>
  <c r="T3210" i="4"/>
  <c r="T3211" i="4"/>
  <c r="T3212" i="4"/>
  <c r="T3213" i="4"/>
  <c r="T3214" i="4"/>
  <c r="T3215" i="4"/>
  <c r="T3216" i="4"/>
  <c r="T3217" i="4"/>
  <c r="T3218" i="4"/>
  <c r="T3219" i="4"/>
  <c r="T3220" i="4"/>
  <c r="T3221" i="4"/>
  <c r="T3222" i="4"/>
  <c r="T3223" i="4"/>
  <c r="T3224" i="4"/>
  <c r="T3225" i="4"/>
  <c r="T3226" i="4"/>
  <c r="T3227" i="4"/>
  <c r="T3228" i="4"/>
  <c r="T3229" i="4"/>
  <c r="T3230" i="4"/>
  <c r="T3231" i="4"/>
  <c r="T3232" i="4"/>
  <c r="T3233" i="4"/>
  <c r="T3234" i="4"/>
  <c r="T3235" i="4"/>
  <c r="T3236" i="4"/>
  <c r="T3237" i="4"/>
  <c r="T3238" i="4"/>
  <c r="T3239" i="4"/>
  <c r="T3240" i="4"/>
  <c r="T3241" i="4"/>
  <c r="T3242" i="4"/>
  <c r="T3243" i="4"/>
  <c r="T3244" i="4"/>
  <c r="T3245" i="4"/>
  <c r="T3246" i="4"/>
  <c r="T3247" i="4"/>
  <c r="T3248" i="4"/>
  <c r="T3249" i="4"/>
  <c r="T3250" i="4"/>
  <c r="T3251" i="4"/>
  <c r="T3252" i="4"/>
  <c r="T3253" i="4"/>
  <c r="T3254" i="4"/>
  <c r="T3255" i="4"/>
  <c r="T3256" i="4"/>
  <c r="T3257" i="4"/>
  <c r="T3258" i="4"/>
  <c r="T3259" i="4"/>
  <c r="T3260" i="4"/>
  <c r="T3261" i="4"/>
  <c r="T3262" i="4"/>
  <c r="T3263" i="4"/>
  <c r="T3264" i="4"/>
  <c r="T3265" i="4"/>
  <c r="T3266" i="4"/>
  <c r="T3267" i="4"/>
  <c r="T3268" i="4"/>
  <c r="T3269" i="4"/>
  <c r="T3270" i="4"/>
  <c r="T3271" i="4"/>
  <c r="T3272" i="4"/>
  <c r="T3273" i="4"/>
  <c r="T3274" i="4"/>
  <c r="T3275" i="4"/>
  <c r="T3276" i="4"/>
  <c r="T3277" i="4"/>
  <c r="T3278" i="4"/>
  <c r="T3279" i="4"/>
  <c r="T3280" i="4"/>
  <c r="T3281" i="4"/>
  <c r="T3282" i="4"/>
  <c r="T3283" i="4"/>
  <c r="T3284" i="4"/>
  <c r="T3285" i="4"/>
  <c r="T3286" i="4"/>
  <c r="T3287" i="4"/>
  <c r="T3288" i="4"/>
  <c r="T3289" i="4"/>
  <c r="T3290" i="4"/>
  <c r="T3291" i="4"/>
  <c r="T3292" i="4"/>
  <c r="T3293" i="4"/>
  <c r="T3294" i="4"/>
  <c r="T3295" i="4"/>
  <c r="T3296" i="4"/>
  <c r="T3297" i="4"/>
  <c r="T3298" i="4"/>
  <c r="T3299" i="4"/>
  <c r="T3300" i="4"/>
  <c r="T3301" i="4"/>
  <c r="T3302" i="4"/>
  <c r="T3303" i="4"/>
  <c r="T3304" i="4"/>
  <c r="T3305" i="4"/>
  <c r="T3306" i="4"/>
  <c r="T3307" i="4"/>
  <c r="T3308" i="4"/>
  <c r="T3309" i="4"/>
  <c r="T3310" i="4"/>
  <c r="T3311" i="4"/>
  <c r="T3312" i="4"/>
  <c r="T3313" i="4"/>
  <c r="T3314" i="4"/>
  <c r="T3315" i="4"/>
  <c r="T3316" i="4"/>
  <c r="T3317" i="4"/>
  <c r="T3318" i="4"/>
  <c r="T3319" i="4"/>
  <c r="T3320" i="4"/>
  <c r="T3321" i="4"/>
  <c r="T3322" i="4"/>
  <c r="T3323" i="4"/>
  <c r="T3324" i="4"/>
  <c r="T3325" i="4"/>
  <c r="T3326" i="4"/>
  <c r="T3327" i="4"/>
  <c r="T3328" i="4"/>
  <c r="T3329" i="4"/>
  <c r="T3330" i="4"/>
  <c r="T3331" i="4"/>
  <c r="T3332" i="4"/>
  <c r="T3333" i="4"/>
  <c r="T3334" i="4"/>
  <c r="T3335" i="4"/>
  <c r="T3336" i="4"/>
  <c r="T3337" i="4"/>
  <c r="T3338" i="4"/>
  <c r="T3339" i="4"/>
  <c r="T3340" i="4"/>
  <c r="T3341" i="4"/>
  <c r="T3342" i="4"/>
  <c r="T3343" i="4"/>
  <c r="T3344" i="4"/>
  <c r="T3345" i="4"/>
  <c r="T3346" i="4"/>
  <c r="T3347" i="4"/>
  <c r="T3348" i="4"/>
  <c r="T3349" i="4"/>
  <c r="T3350" i="4"/>
  <c r="T3351" i="4"/>
  <c r="T3352" i="4"/>
  <c r="T3353" i="4"/>
  <c r="T3354" i="4"/>
  <c r="T3355" i="4"/>
  <c r="T3356" i="4"/>
  <c r="T3357" i="4"/>
  <c r="T3358" i="4"/>
  <c r="T3359" i="4"/>
  <c r="T3360" i="4"/>
  <c r="T3361" i="4"/>
  <c r="T3362" i="4"/>
  <c r="T3363" i="4"/>
  <c r="T3364" i="4"/>
  <c r="T3365" i="4"/>
  <c r="T3366" i="4"/>
  <c r="T3367" i="4"/>
  <c r="T3368" i="4"/>
  <c r="T3369" i="4"/>
  <c r="T3370" i="4"/>
  <c r="T3371" i="4"/>
  <c r="T3372" i="4"/>
  <c r="T3373" i="4"/>
  <c r="T3374" i="4"/>
  <c r="T3375" i="4"/>
  <c r="T3376" i="4"/>
  <c r="T3377" i="4"/>
  <c r="T3378" i="4"/>
  <c r="T3379" i="4"/>
  <c r="T3380" i="4"/>
  <c r="T3381" i="4"/>
  <c r="T3382" i="4"/>
  <c r="T3383" i="4"/>
  <c r="T3384" i="4"/>
  <c r="T3385" i="4"/>
  <c r="T3386" i="4"/>
  <c r="T3387" i="4"/>
  <c r="T3388" i="4"/>
  <c r="T3389" i="4"/>
  <c r="T3390" i="4"/>
  <c r="T3391" i="4"/>
  <c r="T3392" i="4"/>
  <c r="T3393" i="4"/>
  <c r="T3394" i="4"/>
  <c r="T3395" i="4"/>
  <c r="T3396" i="4"/>
  <c r="T3397" i="4"/>
  <c r="T3398" i="4"/>
  <c r="T3399" i="4"/>
  <c r="T3400" i="4"/>
  <c r="T3401" i="4"/>
  <c r="T3402" i="4"/>
  <c r="T3403" i="4"/>
  <c r="T3404" i="4"/>
  <c r="T3405" i="4"/>
  <c r="T3406" i="4"/>
  <c r="T3407" i="4"/>
  <c r="T3408" i="4"/>
  <c r="T3409" i="4"/>
  <c r="T3410" i="4"/>
  <c r="T3411" i="4"/>
  <c r="T3412" i="4"/>
  <c r="T3413" i="4"/>
  <c r="T3414" i="4"/>
  <c r="T3415" i="4"/>
  <c r="T3416" i="4"/>
  <c r="T3417" i="4"/>
  <c r="T3418" i="4"/>
  <c r="T3419" i="4"/>
  <c r="T3420" i="4"/>
  <c r="T3421" i="4"/>
  <c r="T3422" i="4"/>
  <c r="T3423" i="4"/>
  <c r="T3424" i="4"/>
  <c r="T3425" i="4"/>
  <c r="T3426" i="4"/>
  <c r="T3427" i="4"/>
  <c r="T3428" i="4"/>
  <c r="T3429" i="4"/>
  <c r="T3430" i="4"/>
  <c r="T3431" i="4"/>
  <c r="T3432" i="4"/>
  <c r="T3433" i="4"/>
  <c r="T3434" i="4"/>
  <c r="T3435" i="4"/>
  <c r="T3436" i="4"/>
  <c r="T3437" i="4"/>
  <c r="T3438" i="4"/>
  <c r="T3439" i="4"/>
  <c r="T3440" i="4"/>
  <c r="T3441" i="4"/>
  <c r="T3442" i="4"/>
  <c r="T3443" i="4"/>
  <c r="T3444" i="4"/>
  <c r="T3445" i="4"/>
  <c r="T3446" i="4"/>
  <c r="T3447" i="4"/>
  <c r="T3448" i="4"/>
  <c r="T3449" i="4"/>
  <c r="T3450" i="4"/>
  <c r="T3451" i="4"/>
  <c r="T3452" i="4"/>
  <c r="T3453" i="4"/>
  <c r="T3454" i="4"/>
  <c r="T3455" i="4"/>
  <c r="T3456" i="4"/>
  <c r="T3457" i="4"/>
  <c r="T3458" i="4"/>
  <c r="T3459" i="4"/>
  <c r="T3460" i="4"/>
  <c r="T3461" i="4"/>
  <c r="T3462" i="4"/>
  <c r="T3463" i="4"/>
  <c r="T3464" i="4"/>
  <c r="T3465" i="4"/>
  <c r="T3466" i="4"/>
  <c r="T3467" i="4"/>
  <c r="T3468" i="4"/>
  <c r="T3469" i="4"/>
  <c r="T3470" i="4"/>
  <c r="T3471" i="4"/>
  <c r="T3472" i="4"/>
  <c r="T3473" i="4"/>
  <c r="T3474" i="4"/>
  <c r="T3475" i="4"/>
  <c r="T3476" i="4"/>
  <c r="T3477" i="4"/>
  <c r="T3478" i="4"/>
  <c r="T3479" i="4"/>
  <c r="T3480" i="4"/>
  <c r="T3481" i="4"/>
  <c r="T3482" i="4"/>
  <c r="T3483" i="4"/>
  <c r="T3484" i="4"/>
  <c r="T3485" i="4"/>
  <c r="T3486" i="4"/>
  <c r="T3487" i="4"/>
  <c r="T3488" i="4"/>
  <c r="T3489" i="4"/>
  <c r="T3490" i="4"/>
  <c r="T3491" i="4"/>
  <c r="T3492" i="4"/>
  <c r="T3493" i="4"/>
  <c r="T3494" i="4"/>
  <c r="T3495" i="4"/>
  <c r="T3496" i="4"/>
  <c r="T3497" i="4"/>
  <c r="T3498" i="4"/>
  <c r="T3499" i="4"/>
  <c r="T3500" i="4"/>
  <c r="T3501" i="4"/>
  <c r="T3502" i="4"/>
  <c r="T3503" i="4"/>
  <c r="T3504" i="4"/>
  <c r="T3505" i="4"/>
  <c r="T3506" i="4"/>
  <c r="T3507" i="4"/>
  <c r="T3508" i="4"/>
  <c r="T3509" i="4"/>
  <c r="T3510" i="4"/>
  <c r="T3511" i="4"/>
  <c r="T3512" i="4"/>
  <c r="T3513" i="4"/>
  <c r="T3514" i="4"/>
  <c r="T3515" i="4"/>
  <c r="T3516" i="4"/>
  <c r="T3517" i="4"/>
  <c r="T3518" i="4"/>
  <c r="T3519" i="4"/>
  <c r="T3520" i="4"/>
  <c r="T3521" i="4"/>
  <c r="T3522" i="4"/>
  <c r="T3523" i="4"/>
  <c r="T3524" i="4"/>
  <c r="T3525" i="4"/>
  <c r="T3526" i="4"/>
  <c r="T3527" i="4"/>
  <c r="T3528" i="4"/>
  <c r="T3529" i="4"/>
  <c r="T3530" i="4"/>
  <c r="T3531" i="4"/>
  <c r="T3532" i="4"/>
  <c r="T3533" i="4"/>
  <c r="T3534" i="4"/>
  <c r="T3535" i="4"/>
  <c r="T3536" i="4"/>
  <c r="T3537" i="4"/>
  <c r="T3538" i="4"/>
  <c r="T3539" i="4"/>
  <c r="T3540" i="4"/>
  <c r="T3541" i="4"/>
  <c r="T3542" i="4"/>
  <c r="T3543" i="4"/>
  <c r="T3544" i="4"/>
  <c r="T3545" i="4"/>
  <c r="T3546" i="4"/>
  <c r="T3547" i="4"/>
  <c r="T3548" i="4"/>
  <c r="T3549" i="4"/>
  <c r="T3550" i="4"/>
  <c r="T3551" i="4"/>
  <c r="T3552" i="4"/>
  <c r="T3553" i="4"/>
  <c r="T3554" i="4"/>
  <c r="T3555" i="4"/>
  <c r="T3556" i="4"/>
  <c r="T3557" i="4"/>
  <c r="T3558" i="4"/>
  <c r="T3559" i="4"/>
  <c r="T3560" i="4"/>
  <c r="T3561" i="4"/>
  <c r="T3562" i="4"/>
  <c r="T3563" i="4"/>
  <c r="T3564" i="4"/>
  <c r="T3565" i="4"/>
  <c r="T3566" i="4"/>
  <c r="T3567" i="4"/>
  <c r="T3568" i="4"/>
  <c r="T3569" i="4"/>
  <c r="T3570" i="4"/>
  <c r="T3571" i="4"/>
  <c r="T3572" i="4"/>
  <c r="T3573" i="4"/>
  <c r="T3574" i="4"/>
  <c r="T3575" i="4"/>
  <c r="T3576" i="4"/>
  <c r="T3577" i="4"/>
  <c r="T3578" i="4"/>
  <c r="T3579" i="4"/>
  <c r="T3580" i="4"/>
  <c r="T3581" i="4"/>
  <c r="T3582" i="4"/>
  <c r="T3583" i="4"/>
  <c r="T3584" i="4"/>
  <c r="T3585" i="4"/>
  <c r="T3586" i="4"/>
  <c r="T3587" i="4"/>
  <c r="T3588" i="4"/>
  <c r="T3589" i="4"/>
  <c r="T3590" i="4"/>
  <c r="T3591" i="4"/>
  <c r="T3592" i="4"/>
  <c r="T3593" i="4"/>
  <c r="T3594" i="4"/>
  <c r="T3595" i="4"/>
  <c r="T3596" i="4"/>
  <c r="T3597" i="4"/>
  <c r="T3598" i="4"/>
  <c r="T3599" i="4"/>
  <c r="T3600" i="4"/>
  <c r="T3601" i="4"/>
  <c r="T3602" i="4"/>
  <c r="T3603" i="4"/>
  <c r="T3604" i="4"/>
  <c r="T3605" i="4"/>
  <c r="T3606" i="4"/>
  <c r="T3607" i="4"/>
  <c r="T3608" i="4"/>
  <c r="T3609" i="4"/>
  <c r="T3610" i="4"/>
  <c r="T3611" i="4"/>
  <c r="T3612" i="4"/>
  <c r="T3613" i="4"/>
  <c r="T3614" i="4"/>
  <c r="T3615" i="4"/>
  <c r="T3616" i="4"/>
  <c r="T3617" i="4"/>
  <c r="T3618" i="4"/>
  <c r="T3619" i="4"/>
  <c r="T3620" i="4"/>
  <c r="T3621" i="4"/>
  <c r="T3622" i="4"/>
  <c r="T3623" i="4"/>
  <c r="T3624" i="4"/>
  <c r="T3625" i="4"/>
  <c r="T3626" i="4"/>
  <c r="T3627" i="4"/>
  <c r="T3628" i="4"/>
  <c r="T3629" i="4"/>
  <c r="T3630" i="4"/>
  <c r="T3631" i="4"/>
  <c r="T3632" i="4"/>
  <c r="T3633" i="4"/>
  <c r="T3634" i="4"/>
  <c r="T3635" i="4"/>
  <c r="T3636" i="4"/>
  <c r="T3637" i="4"/>
  <c r="T3638" i="4"/>
  <c r="T3639" i="4"/>
  <c r="T3640" i="4"/>
  <c r="T3641" i="4"/>
  <c r="T3642" i="4"/>
  <c r="T3643" i="4"/>
  <c r="T3644" i="4"/>
  <c r="T3645" i="4"/>
  <c r="T3646" i="4"/>
  <c r="T3647" i="4"/>
  <c r="T3648" i="4"/>
  <c r="T3649" i="4"/>
  <c r="T3650" i="4"/>
  <c r="T3651" i="4"/>
  <c r="T3652" i="4"/>
  <c r="T3653" i="4"/>
  <c r="T3654" i="4"/>
  <c r="T3655" i="4"/>
  <c r="T3656" i="4"/>
  <c r="T3657" i="4"/>
  <c r="T3658" i="4"/>
  <c r="T3659" i="4"/>
  <c r="T3660" i="4"/>
  <c r="T3661" i="4"/>
  <c r="T3662" i="4"/>
  <c r="T3663" i="4"/>
  <c r="T3664" i="4"/>
  <c r="T3665" i="4"/>
  <c r="T3666" i="4"/>
  <c r="T3667" i="4"/>
  <c r="T3668" i="4"/>
  <c r="T3669" i="4"/>
  <c r="T3670" i="4"/>
  <c r="T3671" i="4"/>
  <c r="T3672" i="4"/>
  <c r="T3673" i="4"/>
  <c r="T3674" i="4"/>
  <c r="T3675" i="4"/>
  <c r="T3676" i="4"/>
  <c r="T3677" i="4"/>
  <c r="T3678" i="4"/>
  <c r="T3679" i="4"/>
  <c r="T3680" i="4"/>
  <c r="T3681" i="4"/>
  <c r="T3682" i="4"/>
  <c r="T3683" i="4"/>
  <c r="T3684" i="4"/>
  <c r="T3685" i="4"/>
  <c r="T3686" i="4"/>
  <c r="T3687" i="4"/>
  <c r="T3688" i="4"/>
  <c r="T3689" i="4"/>
  <c r="T3690" i="4"/>
  <c r="T3691" i="4"/>
  <c r="T3692" i="4"/>
  <c r="T3693" i="4"/>
  <c r="T3694" i="4"/>
  <c r="T3695" i="4"/>
  <c r="T3696" i="4"/>
  <c r="T3697" i="4"/>
  <c r="T3698" i="4"/>
  <c r="T3699" i="4"/>
  <c r="T3700" i="4"/>
  <c r="T3701" i="4"/>
  <c r="T3702" i="4"/>
  <c r="T3703" i="4"/>
  <c r="T3704" i="4"/>
  <c r="T3705" i="4"/>
  <c r="T3706" i="4"/>
  <c r="T3707" i="4"/>
  <c r="T3708" i="4"/>
  <c r="T3709" i="4"/>
  <c r="T3710" i="4"/>
  <c r="T3711" i="4"/>
  <c r="T3712" i="4"/>
  <c r="T3713" i="4"/>
  <c r="T3714" i="4"/>
  <c r="T3715" i="4"/>
  <c r="T3716" i="4"/>
  <c r="T3717" i="4"/>
  <c r="T3718" i="4"/>
  <c r="T3719" i="4"/>
  <c r="T3720" i="4"/>
  <c r="T3721" i="4"/>
  <c r="T3722" i="4"/>
  <c r="T3723" i="4"/>
  <c r="T3724" i="4"/>
  <c r="T3725" i="4"/>
  <c r="T3726" i="4"/>
  <c r="T3727" i="4"/>
  <c r="T3728" i="4"/>
  <c r="T3729" i="4"/>
  <c r="T3730" i="4"/>
  <c r="T3731" i="4"/>
  <c r="T3732" i="4"/>
  <c r="T3733" i="4"/>
  <c r="T3734" i="4"/>
  <c r="T3735" i="4"/>
  <c r="T3736" i="4"/>
  <c r="T3737" i="4"/>
  <c r="T3738" i="4"/>
  <c r="T3739" i="4"/>
  <c r="T3740" i="4"/>
  <c r="T3741" i="4"/>
  <c r="T3742" i="4"/>
  <c r="T3743" i="4"/>
  <c r="T3744" i="4"/>
  <c r="T3745" i="4"/>
  <c r="T3746" i="4"/>
  <c r="T3747" i="4"/>
  <c r="T3748" i="4"/>
  <c r="T3749" i="4"/>
  <c r="T3750" i="4"/>
  <c r="T3751" i="4"/>
  <c r="T3752" i="4"/>
  <c r="T3753" i="4"/>
  <c r="T3754" i="4"/>
  <c r="T3755" i="4"/>
  <c r="T3756" i="4"/>
  <c r="T3757" i="4"/>
  <c r="T3758" i="4"/>
  <c r="T3759" i="4"/>
  <c r="T3760" i="4"/>
  <c r="T3761" i="4"/>
  <c r="T3762" i="4"/>
  <c r="T3763" i="4"/>
  <c r="T3764" i="4"/>
  <c r="T3765" i="4"/>
  <c r="T3766" i="4"/>
  <c r="T3767" i="4"/>
  <c r="T3768" i="4"/>
  <c r="T3769" i="4"/>
  <c r="T3770" i="4"/>
  <c r="T3771" i="4"/>
  <c r="T3772" i="4"/>
  <c r="T3773" i="4"/>
  <c r="T3774" i="4"/>
  <c r="T3775" i="4"/>
  <c r="T3776" i="4"/>
  <c r="T3777" i="4"/>
  <c r="T3778" i="4"/>
  <c r="T3779" i="4"/>
  <c r="T3780" i="4"/>
  <c r="T3781" i="4"/>
  <c r="T3782" i="4"/>
  <c r="T3783" i="4"/>
  <c r="T3784" i="4"/>
  <c r="T3785" i="4"/>
  <c r="T3786" i="4"/>
  <c r="T3787" i="4"/>
  <c r="T3788" i="4"/>
  <c r="T3789" i="4"/>
  <c r="T3790" i="4"/>
  <c r="T3791" i="4"/>
  <c r="T3792" i="4"/>
  <c r="T3793" i="4"/>
  <c r="T3794" i="4"/>
  <c r="T3795" i="4"/>
  <c r="T3796" i="4"/>
  <c r="T3797" i="4"/>
  <c r="T3798" i="4"/>
  <c r="T3799" i="4"/>
  <c r="T3800" i="4"/>
  <c r="T3801" i="4"/>
  <c r="T3802" i="4"/>
  <c r="T3803" i="4"/>
  <c r="T3804" i="4"/>
  <c r="T3805" i="4"/>
  <c r="T3806" i="4"/>
  <c r="T3807" i="4"/>
  <c r="T3808" i="4"/>
  <c r="T3809" i="4"/>
  <c r="T3810" i="4"/>
  <c r="T3811" i="4"/>
  <c r="T3812" i="4"/>
  <c r="T3813" i="4"/>
  <c r="T3814" i="4"/>
  <c r="T3815" i="4"/>
  <c r="T3816" i="4"/>
  <c r="T3817" i="4"/>
  <c r="T3818" i="4"/>
  <c r="T3819" i="4"/>
  <c r="T3820" i="4"/>
  <c r="T3821" i="4"/>
  <c r="T3822" i="4"/>
  <c r="T3823" i="4"/>
  <c r="T3824" i="4"/>
  <c r="T3825" i="4"/>
  <c r="T3826" i="4"/>
  <c r="T3827" i="4"/>
  <c r="T3828" i="4"/>
  <c r="T3829" i="4"/>
  <c r="T3830" i="4"/>
  <c r="T3831" i="4"/>
  <c r="T3832" i="4"/>
  <c r="T3833" i="4"/>
  <c r="T3834" i="4"/>
  <c r="T3835" i="4"/>
  <c r="T3836" i="4"/>
  <c r="T3837" i="4"/>
  <c r="T3838" i="4"/>
  <c r="T3839" i="4"/>
  <c r="T3840" i="4"/>
  <c r="T3841" i="4"/>
  <c r="T3842" i="4"/>
  <c r="T3843" i="4"/>
  <c r="T3844" i="4"/>
  <c r="T3845" i="4"/>
  <c r="T3846" i="4"/>
  <c r="T3847" i="4"/>
  <c r="T3848" i="4"/>
  <c r="T3849" i="4"/>
  <c r="T3850" i="4"/>
  <c r="T3851" i="4"/>
  <c r="T3852" i="4"/>
  <c r="T3853" i="4"/>
  <c r="T3854" i="4"/>
  <c r="T3855" i="4"/>
  <c r="T3856" i="4"/>
  <c r="T3857" i="4"/>
  <c r="T3858" i="4"/>
  <c r="T3859" i="4"/>
  <c r="T3860" i="4"/>
  <c r="T3861" i="4"/>
  <c r="T3862" i="4"/>
  <c r="T3863" i="4"/>
  <c r="T3864" i="4"/>
  <c r="T3865" i="4"/>
  <c r="T3866" i="4"/>
  <c r="T3867" i="4"/>
  <c r="T3868" i="4"/>
  <c r="T3869" i="4"/>
  <c r="T3870" i="4"/>
  <c r="T3871" i="4"/>
  <c r="T3872" i="4"/>
  <c r="T3873" i="4"/>
  <c r="T3874" i="4"/>
  <c r="T3875" i="4"/>
  <c r="T3876" i="4"/>
  <c r="T3877" i="4"/>
  <c r="T3878" i="4"/>
  <c r="T3879" i="4"/>
  <c r="T3880" i="4"/>
  <c r="T3881" i="4"/>
  <c r="T3882" i="4"/>
  <c r="T3883" i="4"/>
  <c r="T3884" i="4"/>
  <c r="T3885" i="4"/>
  <c r="T3886" i="4"/>
  <c r="T3887" i="4"/>
  <c r="T3888" i="4"/>
  <c r="T3889" i="4"/>
  <c r="T3890" i="4"/>
  <c r="T3891" i="4"/>
  <c r="T3892" i="4"/>
  <c r="T3893" i="4"/>
  <c r="T3894" i="4"/>
  <c r="T3895" i="4"/>
  <c r="T3896" i="4"/>
  <c r="T3897" i="4"/>
  <c r="T3898" i="4"/>
  <c r="T3899" i="4"/>
  <c r="T3900" i="4"/>
  <c r="T3901" i="4"/>
  <c r="T3902" i="4"/>
  <c r="T3903" i="4"/>
  <c r="T3904" i="4"/>
  <c r="T3905" i="4"/>
  <c r="T3906" i="4"/>
  <c r="T3907" i="4"/>
  <c r="T3908" i="4"/>
  <c r="T3909" i="4"/>
  <c r="T3910" i="4"/>
  <c r="T3911" i="4"/>
  <c r="T3912" i="4"/>
  <c r="T3913" i="4"/>
  <c r="T3914" i="4"/>
  <c r="T3915" i="4"/>
  <c r="T3916" i="4"/>
  <c r="T3917" i="4"/>
  <c r="T3918" i="4"/>
  <c r="T3919" i="4"/>
  <c r="T3920" i="4"/>
  <c r="T3921" i="4"/>
  <c r="T3922" i="4"/>
  <c r="T3923" i="4"/>
  <c r="T3924" i="4"/>
  <c r="T3925" i="4"/>
  <c r="T3926" i="4"/>
  <c r="T3927" i="4"/>
  <c r="T3928" i="4"/>
  <c r="T3929" i="4"/>
  <c r="T3930" i="4"/>
  <c r="T3931" i="4"/>
  <c r="T3932" i="4"/>
  <c r="T3933" i="4"/>
  <c r="T3934" i="4"/>
  <c r="T3935" i="4"/>
  <c r="T3936" i="4"/>
  <c r="T3937" i="4"/>
  <c r="T3938" i="4"/>
  <c r="T3939" i="4"/>
  <c r="T3940" i="4"/>
  <c r="T3941" i="4"/>
  <c r="T3942" i="4"/>
  <c r="T3943" i="4"/>
  <c r="T3944" i="4"/>
  <c r="T3945" i="4"/>
  <c r="T3946" i="4"/>
  <c r="T3947" i="4"/>
  <c r="T3948" i="4"/>
  <c r="T3949" i="4"/>
  <c r="T3950" i="4"/>
  <c r="T3951" i="4"/>
  <c r="T3952" i="4"/>
  <c r="T3953" i="4"/>
  <c r="T3954" i="4"/>
  <c r="T3955" i="4"/>
  <c r="T3956" i="4"/>
  <c r="T3957" i="4"/>
  <c r="T3958" i="4"/>
  <c r="T3959" i="4"/>
  <c r="T3960" i="4"/>
  <c r="T3961" i="4"/>
  <c r="T3962" i="4"/>
  <c r="T3963" i="4"/>
  <c r="T3964" i="4"/>
  <c r="T3965" i="4"/>
  <c r="T3966" i="4"/>
  <c r="T3967" i="4"/>
  <c r="T3968" i="4"/>
  <c r="T3969" i="4"/>
  <c r="T3970" i="4"/>
  <c r="T3971" i="4"/>
  <c r="T3972" i="4"/>
  <c r="T3973" i="4"/>
  <c r="T3974" i="4"/>
  <c r="T3975" i="4"/>
  <c r="T3976" i="4"/>
  <c r="T3977" i="4"/>
  <c r="T3978" i="4"/>
  <c r="T3979" i="4"/>
  <c r="T3980" i="4"/>
  <c r="T3981" i="4"/>
  <c r="T3982" i="4"/>
  <c r="T3983" i="4"/>
  <c r="T3984" i="4"/>
  <c r="T3985" i="4"/>
  <c r="T3986" i="4"/>
  <c r="T3987" i="4"/>
  <c r="T3988" i="4"/>
  <c r="T3989" i="4"/>
  <c r="T3990" i="4"/>
  <c r="T3991" i="4"/>
  <c r="T3992" i="4"/>
  <c r="T3993" i="4"/>
  <c r="T3994" i="4"/>
  <c r="T3995" i="4"/>
  <c r="T3996" i="4"/>
  <c r="T3997" i="4"/>
  <c r="T3998" i="4"/>
  <c r="T3999" i="4"/>
  <c r="T4000" i="4"/>
  <c r="T4001" i="4"/>
  <c r="T4002" i="4"/>
  <c r="T4003" i="4"/>
  <c r="T4004" i="4"/>
  <c r="T4005" i="4"/>
  <c r="T4006" i="4"/>
  <c r="T4007" i="4"/>
  <c r="T4008" i="4"/>
  <c r="T4009" i="4"/>
  <c r="T4010" i="4"/>
  <c r="T4011" i="4"/>
  <c r="T4012" i="4"/>
  <c r="T4013" i="4"/>
  <c r="T4014" i="4"/>
  <c r="T4015" i="4"/>
  <c r="T4016" i="4"/>
  <c r="T4017" i="4"/>
  <c r="T4018" i="4"/>
  <c r="T4019" i="4"/>
  <c r="T4020" i="4"/>
  <c r="T4021" i="4"/>
  <c r="T4022" i="4"/>
  <c r="T4023" i="4"/>
  <c r="T4024" i="4"/>
  <c r="T4025" i="4"/>
  <c r="T4026" i="4"/>
  <c r="T4027" i="4"/>
  <c r="T4028" i="4"/>
  <c r="T4029" i="4"/>
  <c r="T4030" i="4"/>
  <c r="T4031" i="4"/>
  <c r="T4032" i="4"/>
  <c r="T4033" i="4"/>
  <c r="T4034" i="4"/>
  <c r="T4035" i="4"/>
  <c r="T4036" i="4"/>
  <c r="T4037" i="4"/>
  <c r="T4038" i="4"/>
  <c r="T4039" i="4"/>
  <c r="T4040" i="4"/>
  <c r="T4041" i="4"/>
  <c r="T4042" i="4"/>
  <c r="T4043" i="4"/>
  <c r="T4044" i="4"/>
  <c r="T4045" i="4"/>
  <c r="T4046" i="4"/>
  <c r="T4047" i="4"/>
  <c r="T4048" i="4"/>
  <c r="T4049" i="4"/>
  <c r="T4050" i="4"/>
  <c r="T4051" i="4"/>
  <c r="T4052" i="4"/>
  <c r="T4053" i="4"/>
  <c r="T4054" i="4"/>
  <c r="T4055" i="4"/>
  <c r="T4056" i="4"/>
  <c r="T4057" i="4"/>
  <c r="T4058" i="4"/>
  <c r="T4059" i="4"/>
  <c r="T4060" i="4"/>
  <c r="T4061" i="4"/>
  <c r="T4062" i="4"/>
  <c r="T4063" i="4"/>
  <c r="T4064" i="4"/>
  <c r="T4065" i="4"/>
  <c r="T4066" i="4"/>
  <c r="T4067" i="4"/>
  <c r="T4068" i="4"/>
  <c r="T4069" i="4"/>
  <c r="T4070" i="4"/>
  <c r="T4071" i="4"/>
  <c r="T4072" i="4"/>
  <c r="T4073" i="4"/>
  <c r="T4074" i="4"/>
  <c r="T4075" i="4"/>
  <c r="T4076" i="4"/>
  <c r="T4077" i="4"/>
  <c r="T4078" i="4"/>
  <c r="T4079" i="4"/>
  <c r="T4080" i="4"/>
  <c r="T4081" i="4"/>
  <c r="T4082" i="4"/>
  <c r="T4083" i="4"/>
  <c r="T4084" i="4"/>
  <c r="T4085" i="4"/>
  <c r="T4086" i="4"/>
  <c r="T4087" i="4"/>
  <c r="T4088" i="4"/>
  <c r="T4089" i="4"/>
  <c r="T4090" i="4"/>
  <c r="T4091" i="4"/>
  <c r="T4092" i="4"/>
  <c r="T4093" i="4"/>
  <c r="T4094" i="4"/>
  <c r="T4095" i="4"/>
  <c r="T4096" i="4"/>
  <c r="T4097" i="4"/>
  <c r="T4098" i="4"/>
  <c r="T4099" i="4"/>
  <c r="T4100" i="4"/>
  <c r="T4101" i="4"/>
  <c r="T4102" i="4"/>
  <c r="T4103" i="4"/>
  <c r="T4104" i="4"/>
  <c r="T4105" i="4"/>
  <c r="T4106" i="4"/>
  <c r="T4107" i="4"/>
  <c r="T4108" i="4"/>
  <c r="T4109" i="4"/>
  <c r="T4110" i="4"/>
  <c r="T4111" i="4"/>
  <c r="T4112" i="4"/>
  <c r="T4113" i="4"/>
  <c r="T4114" i="4"/>
  <c r="T4115" i="4"/>
  <c r="T4116" i="4"/>
  <c r="T4117" i="4"/>
  <c r="T4118" i="4"/>
  <c r="T4119" i="4"/>
  <c r="T4120" i="4"/>
  <c r="T4121" i="4"/>
  <c r="T4122" i="4"/>
  <c r="T4123" i="4"/>
  <c r="T4124" i="4"/>
  <c r="T4125" i="4"/>
  <c r="T4126" i="4"/>
  <c r="T4127" i="4"/>
  <c r="T4128" i="4"/>
  <c r="T4129" i="4"/>
  <c r="T4130" i="4"/>
  <c r="T4131" i="4"/>
  <c r="T4132" i="4"/>
  <c r="T4133" i="4"/>
  <c r="T4134" i="4"/>
  <c r="T4135" i="4"/>
  <c r="T4136" i="4"/>
  <c r="T4137" i="4"/>
  <c r="T4138" i="4"/>
  <c r="T4139" i="4"/>
  <c r="T4140" i="4"/>
  <c r="T4141" i="4"/>
  <c r="T4142" i="4"/>
  <c r="T4143" i="4"/>
  <c r="T4144" i="4"/>
  <c r="T4145" i="4"/>
  <c r="T4146" i="4"/>
  <c r="T4147" i="4"/>
  <c r="T4148" i="4"/>
  <c r="T4149" i="4"/>
  <c r="T4150" i="4"/>
  <c r="T4151" i="4"/>
  <c r="T4152" i="4"/>
  <c r="T4153" i="4"/>
  <c r="T4154" i="4"/>
  <c r="T4155" i="4"/>
  <c r="T4156" i="4"/>
  <c r="T4157" i="4"/>
  <c r="T4158" i="4"/>
  <c r="T4159" i="4"/>
  <c r="T4160" i="4"/>
  <c r="T4161" i="4"/>
  <c r="T4162" i="4"/>
  <c r="T4163" i="4"/>
  <c r="T4164" i="4"/>
  <c r="T4165" i="4"/>
  <c r="T4166" i="4"/>
  <c r="T4167" i="4"/>
  <c r="T4168" i="4"/>
  <c r="T4169" i="4"/>
  <c r="T4170" i="4"/>
  <c r="T4171" i="4"/>
  <c r="T4172" i="4"/>
  <c r="T4173" i="4"/>
  <c r="T4174" i="4"/>
  <c r="T4175" i="4"/>
  <c r="T4176" i="4"/>
  <c r="T4177" i="4"/>
  <c r="T4178" i="4"/>
  <c r="T4179" i="4"/>
  <c r="T4180" i="4"/>
  <c r="T4181" i="4"/>
  <c r="T4182" i="4"/>
  <c r="T4183" i="4"/>
  <c r="T4184" i="4"/>
  <c r="T4185" i="4"/>
  <c r="T4186" i="4"/>
  <c r="T4187" i="4"/>
  <c r="T4188" i="4"/>
  <c r="T4189" i="4"/>
  <c r="T4190" i="4"/>
  <c r="T4191" i="4"/>
  <c r="T4192" i="4"/>
  <c r="T4193" i="4"/>
  <c r="T4194" i="4"/>
  <c r="T4195" i="4"/>
  <c r="T4196" i="4"/>
  <c r="T4197" i="4"/>
  <c r="T4198" i="4"/>
  <c r="T4199" i="4"/>
  <c r="T4200" i="4"/>
  <c r="T4201" i="4"/>
  <c r="T4202" i="4"/>
  <c r="T4203" i="4"/>
  <c r="T4204" i="4"/>
  <c r="T4205" i="4"/>
  <c r="T4206" i="4"/>
  <c r="T4207" i="4"/>
  <c r="T4208" i="4"/>
  <c r="T4209" i="4"/>
  <c r="T4210" i="4"/>
  <c r="T4211" i="4"/>
  <c r="T4212" i="4"/>
  <c r="T4213" i="4"/>
  <c r="T4214" i="4"/>
  <c r="T4215" i="4"/>
  <c r="T4216" i="4"/>
  <c r="T4217" i="4"/>
  <c r="T4218" i="4"/>
  <c r="T4219" i="4"/>
  <c r="T4220" i="4"/>
  <c r="T4221" i="4"/>
  <c r="T4222" i="4"/>
  <c r="T4223" i="4"/>
  <c r="T4224" i="4"/>
  <c r="T4225" i="4"/>
  <c r="T4226" i="4"/>
  <c r="T4227" i="4"/>
  <c r="T4228" i="4"/>
  <c r="T4229" i="4"/>
  <c r="T4230" i="4"/>
  <c r="T4231" i="4"/>
  <c r="T4232" i="4"/>
  <c r="T4233" i="4"/>
  <c r="T4234" i="4"/>
  <c r="T4235" i="4"/>
  <c r="T4236" i="4"/>
  <c r="T4237" i="4"/>
  <c r="T4238" i="4"/>
  <c r="T4239" i="4"/>
  <c r="T4240" i="4"/>
  <c r="T4241" i="4"/>
  <c r="T4242" i="4"/>
  <c r="T4243" i="4"/>
  <c r="T4244" i="4"/>
  <c r="T4245" i="4"/>
  <c r="T4246" i="4"/>
  <c r="T4247" i="4"/>
  <c r="T4248" i="4"/>
  <c r="T4249" i="4"/>
  <c r="T4250" i="4"/>
  <c r="T4251" i="4"/>
  <c r="T4252" i="4"/>
  <c r="T4253" i="4"/>
  <c r="T4254" i="4"/>
  <c r="T4255" i="4"/>
  <c r="T4256" i="4"/>
  <c r="T4257" i="4"/>
  <c r="T4258" i="4"/>
  <c r="T4259" i="4"/>
  <c r="T4260" i="4"/>
  <c r="T4261" i="4"/>
  <c r="T4262" i="4"/>
  <c r="T4263" i="4"/>
  <c r="T4264" i="4"/>
  <c r="T4265" i="4"/>
  <c r="T4266" i="4"/>
  <c r="T4267" i="4"/>
  <c r="T4268" i="4"/>
  <c r="T4269" i="4"/>
  <c r="T4270" i="4"/>
  <c r="T4271" i="4"/>
  <c r="T4272" i="4"/>
  <c r="T4273" i="4"/>
  <c r="T4274" i="4"/>
  <c r="T4275" i="4"/>
  <c r="T4276" i="4"/>
  <c r="T4277" i="4"/>
  <c r="T4278" i="4"/>
  <c r="T4279" i="4"/>
  <c r="T4280" i="4"/>
  <c r="T4281" i="4"/>
  <c r="T4282" i="4"/>
  <c r="T4283" i="4"/>
  <c r="T4284" i="4"/>
  <c r="T4285" i="4"/>
  <c r="T4286" i="4"/>
  <c r="T4287" i="4"/>
  <c r="T4288" i="4"/>
  <c r="T4289" i="4"/>
  <c r="T4290" i="4"/>
  <c r="T4291" i="4"/>
  <c r="T4292" i="4"/>
  <c r="T4293" i="4"/>
  <c r="T4294" i="4"/>
  <c r="T4295" i="4"/>
  <c r="T4296" i="4"/>
  <c r="T4297" i="4"/>
  <c r="T4298" i="4"/>
  <c r="T4299" i="4"/>
  <c r="T4300" i="4"/>
  <c r="T4301" i="4"/>
  <c r="T4302" i="4"/>
  <c r="T4303" i="4"/>
  <c r="T4304" i="4"/>
  <c r="T4305" i="4"/>
  <c r="T4306" i="4"/>
  <c r="T4307" i="4"/>
  <c r="T4308" i="4"/>
  <c r="T4309" i="4"/>
  <c r="T4310" i="4"/>
  <c r="T4311" i="4"/>
  <c r="T4312" i="4"/>
  <c r="T4313" i="4"/>
  <c r="T4314" i="4"/>
  <c r="T4315" i="4"/>
  <c r="T4316" i="4"/>
  <c r="T4317" i="4"/>
  <c r="T4318" i="4"/>
  <c r="T4319" i="4"/>
  <c r="T4320" i="4"/>
  <c r="T4321" i="4"/>
  <c r="T4322" i="4"/>
  <c r="T4323" i="4"/>
  <c r="T4324" i="4"/>
  <c r="T4325" i="4"/>
  <c r="T4326" i="4"/>
  <c r="T4327" i="4"/>
  <c r="T4328" i="4"/>
  <c r="T4329" i="4"/>
  <c r="T4330" i="4"/>
  <c r="T4331" i="4"/>
  <c r="T4332" i="4"/>
  <c r="T4333" i="4"/>
  <c r="T4334" i="4"/>
  <c r="T4335" i="4"/>
  <c r="T4336" i="4"/>
  <c r="T4337" i="4"/>
  <c r="T4338" i="4"/>
  <c r="T4339" i="4"/>
  <c r="T4340" i="4"/>
  <c r="T4341" i="4"/>
  <c r="T4342" i="4"/>
  <c r="T4343" i="4"/>
  <c r="T4344" i="4"/>
  <c r="T4345" i="4"/>
  <c r="T4346" i="4"/>
  <c r="T4347" i="4"/>
  <c r="T4348" i="4"/>
  <c r="T4349" i="4"/>
  <c r="T4350" i="4"/>
  <c r="T4351" i="4"/>
  <c r="T4352" i="4"/>
  <c r="T4353" i="4"/>
  <c r="T4354" i="4"/>
  <c r="T4355" i="4"/>
  <c r="T4356" i="4"/>
  <c r="T4357" i="4"/>
  <c r="T4358" i="4"/>
  <c r="T4359" i="4"/>
  <c r="T4360" i="4"/>
  <c r="T4361" i="4"/>
  <c r="T4362" i="4"/>
  <c r="T4363" i="4"/>
  <c r="T4364" i="4"/>
  <c r="T4365" i="4"/>
  <c r="T4366" i="4"/>
  <c r="T4367" i="4"/>
  <c r="T4368" i="4"/>
  <c r="T4369" i="4"/>
  <c r="T4370" i="4"/>
  <c r="T4371" i="4"/>
  <c r="T4372" i="4"/>
  <c r="T4373" i="4"/>
  <c r="T4374" i="4"/>
  <c r="T4375" i="4"/>
  <c r="T4376" i="4"/>
  <c r="T4377" i="4"/>
  <c r="T4378" i="4"/>
  <c r="T4379" i="4"/>
  <c r="T4380" i="4"/>
  <c r="T4381"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S1353" i="4"/>
  <c r="S1354" i="4"/>
  <c r="S1355" i="4"/>
  <c r="S1356" i="4"/>
  <c r="S1357" i="4"/>
  <c r="S1358" i="4"/>
  <c r="S1359" i="4"/>
  <c r="S1360" i="4"/>
  <c r="S1361" i="4"/>
  <c r="S1362" i="4"/>
  <c r="S1363" i="4"/>
  <c r="S1364" i="4"/>
  <c r="S1365" i="4"/>
  <c r="S1366" i="4"/>
  <c r="S1367" i="4"/>
  <c r="S1368" i="4"/>
  <c r="S1369" i="4"/>
  <c r="S1370" i="4"/>
  <c r="S1371" i="4"/>
  <c r="S1372" i="4"/>
  <c r="S1373" i="4"/>
  <c r="S1374" i="4"/>
  <c r="S1375" i="4"/>
  <c r="S1376" i="4"/>
  <c r="S1377" i="4"/>
  <c r="S1378" i="4"/>
  <c r="S1379" i="4"/>
  <c r="S1380" i="4"/>
  <c r="S1381" i="4"/>
  <c r="S1382" i="4"/>
  <c r="S1383" i="4"/>
  <c r="S1384" i="4"/>
  <c r="S1385" i="4"/>
  <c r="S1386" i="4"/>
  <c r="S1387" i="4"/>
  <c r="S1388" i="4"/>
  <c r="S1389" i="4"/>
  <c r="S1390" i="4"/>
  <c r="S1391" i="4"/>
  <c r="S1392" i="4"/>
  <c r="S1393" i="4"/>
  <c r="S1394" i="4"/>
  <c r="S1395" i="4"/>
  <c r="S1396" i="4"/>
  <c r="S1397" i="4"/>
  <c r="S1398" i="4"/>
  <c r="S1399" i="4"/>
  <c r="S1400" i="4"/>
  <c r="S1401" i="4"/>
  <c r="S1402" i="4"/>
  <c r="S1403" i="4"/>
  <c r="S1404" i="4"/>
  <c r="S1405" i="4"/>
  <c r="S1406" i="4"/>
  <c r="S1407" i="4"/>
  <c r="S1408" i="4"/>
  <c r="S1409" i="4"/>
  <c r="S1410" i="4"/>
  <c r="S1411" i="4"/>
  <c r="S1412" i="4"/>
  <c r="S1413" i="4"/>
  <c r="S1414" i="4"/>
  <c r="S1415" i="4"/>
  <c r="S1416" i="4"/>
  <c r="S1417" i="4"/>
  <c r="S1418" i="4"/>
  <c r="S1419" i="4"/>
  <c r="S1420" i="4"/>
  <c r="S1421" i="4"/>
  <c r="S1422" i="4"/>
  <c r="S1423" i="4"/>
  <c r="S1424" i="4"/>
  <c r="S1425" i="4"/>
  <c r="S1426" i="4"/>
  <c r="S1427" i="4"/>
  <c r="S1428" i="4"/>
  <c r="S1429" i="4"/>
  <c r="S1430" i="4"/>
  <c r="S1431" i="4"/>
  <c r="S1432" i="4"/>
  <c r="S1433" i="4"/>
  <c r="S1434" i="4"/>
  <c r="S1435" i="4"/>
  <c r="S1436" i="4"/>
  <c r="S1437" i="4"/>
  <c r="S1438" i="4"/>
  <c r="S1439" i="4"/>
  <c r="S1440" i="4"/>
  <c r="S1441" i="4"/>
  <c r="S1442" i="4"/>
  <c r="S1443" i="4"/>
  <c r="S1444" i="4"/>
  <c r="S1445" i="4"/>
  <c r="S1446" i="4"/>
  <c r="S1447" i="4"/>
  <c r="S1448" i="4"/>
  <c r="S1449" i="4"/>
  <c r="S1450" i="4"/>
  <c r="S1451" i="4"/>
  <c r="S1452" i="4"/>
  <c r="S1453" i="4"/>
  <c r="S1454" i="4"/>
  <c r="S1455" i="4"/>
  <c r="S1456" i="4"/>
  <c r="S1457" i="4"/>
  <c r="S1458" i="4"/>
  <c r="S1459" i="4"/>
  <c r="S1460" i="4"/>
  <c r="S1461" i="4"/>
  <c r="S1462" i="4"/>
  <c r="S1463" i="4"/>
  <c r="S1464" i="4"/>
  <c r="S1465" i="4"/>
  <c r="S1466" i="4"/>
  <c r="S1467" i="4"/>
  <c r="S1468" i="4"/>
  <c r="S1469" i="4"/>
  <c r="S1470" i="4"/>
  <c r="S1471" i="4"/>
  <c r="S1472" i="4"/>
  <c r="S1473" i="4"/>
  <c r="S1474" i="4"/>
  <c r="S1475" i="4"/>
  <c r="S1476" i="4"/>
  <c r="S1477" i="4"/>
  <c r="S1478" i="4"/>
  <c r="S1479" i="4"/>
  <c r="S1480" i="4"/>
  <c r="S1481" i="4"/>
  <c r="S1482" i="4"/>
  <c r="S1483" i="4"/>
  <c r="S1484" i="4"/>
  <c r="S1485" i="4"/>
  <c r="S1486" i="4"/>
  <c r="S1487" i="4"/>
  <c r="S1488" i="4"/>
  <c r="S1489" i="4"/>
  <c r="S1490" i="4"/>
  <c r="S1491" i="4"/>
  <c r="S1492" i="4"/>
  <c r="S1493" i="4"/>
  <c r="S1494" i="4"/>
  <c r="S1495" i="4"/>
  <c r="S1496" i="4"/>
  <c r="S1497" i="4"/>
  <c r="S1498" i="4"/>
  <c r="S1499" i="4"/>
  <c r="S1500" i="4"/>
  <c r="S1501" i="4"/>
  <c r="S1502" i="4"/>
  <c r="S1503" i="4"/>
  <c r="S1504" i="4"/>
  <c r="S1505" i="4"/>
  <c r="S1506" i="4"/>
  <c r="S1507" i="4"/>
  <c r="S1508" i="4"/>
  <c r="S1509" i="4"/>
  <c r="S1510" i="4"/>
  <c r="S1511" i="4"/>
  <c r="S1512" i="4"/>
  <c r="S1513" i="4"/>
  <c r="S1514" i="4"/>
  <c r="S1515" i="4"/>
  <c r="S1516" i="4"/>
  <c r="S1517" i="4"/>
  <c r="S1518" i="4"/>
  <c r="S1519" i="4"/>
  <c r="S1520" i="4"/>
  <c r="S1521" i="4"/>
  <c r="S1522" i="4"/>
  <c r="S1523" i="4"/>
  <c r="S1524" i="4"/>
  <c r="S1525" i="4"/>
  <c r="S1526" i="4"/>
  <c r="S1527" i="4"/>
  <c r="S1528" i="4"/>
  <c r="S1529" i="4"/>
  <c r="S1530" i="4"/>
  <c r="S1531" i="4"/>
  <c r="S1532" i="4"/>
  <c r="S1533" i="4"/>
  <c r="S1534" i="4"/>
  <c r="S1535" i="4"/>
  <c r="S1536" i="4"/>
  <c r="S1537" i="4"/>
  <c r="S1538" i="4"/>
  <c r="S1539" i="4"/>
  <c r="S1540" i="4"/>
  <c r="S1541" i="4"/>
  <c r="S1542" i="4"/>
  <c r="S1543" i="4"/>
  <c r="S1544" i="4"/>
  <c r="S1545" i="4"/>
  <c r="S1546" i="4"/>
  <c r="S1547" i="4"/>
  <c r="S1548" i="4"/>
  <c r="S1549" i="4"/>
  <c r="S1550" i="4"/>
  <c r="S1551" i="4"/>
  <c r="S1552" i="4"/>
  <c r="S1553" i="4"/>
  <c r="S1554" i="4"/>
  <c r="S1555" i="4"/>
  <c r="S1556" i="4"/>
  <c r="S1557" i="4"/>
  <c r="S1558" i="4"/>
  <c r="S1559" i="4"/>
  <c r="S1560" i="4"/>
  <c r="S1561" i="4"/>
  <c r="S1562" i="4"/>
  <c r="S1563" i="4"/>
  <c r="S1564" i="4"/>
  <c r="S1565" i="4"/>
  <c r="S1566" i="4"/>
  <c r="S1567" i="4"/>
  <c r="S1568" i="4"/>
  <c r="S1569" i="4"/>
  <c r="S1570" i="4"/>
  <c r="S1571" i="4"/>
  <c r="S1572" i="4"/>
  <c r="S1573" i="4"/>
  <c r="S1574" i="4"/>
  <c r="S1575" i="4"/>
  <c r="S1576" i="4"/>
  <c r="S1577" i="4"/>
  <c r="S1578" i="4"/>
  <c r="S1579" i="4"/>
  <c r="S1580" i="4"/>
  <c r="S1581" i="4"/>
  <c r="S1582" i="4"/>
  <c r="S1583" i="4"/>
  <c r="S1584" i="4"/>
  <c r="S1585" i="4"/>
  <c r="S1586" i="4"/>
  <c r="S1587" i="4"/>
  <c r="S1588" i="4"/>
  <c r="S1589" i="4"/>
  <c r="S1590" i="4"/>
  <c r="S1591" i="4"/>
  <c r="S1592" i="4"/>
  <c r="S1593" i="4"/>
  <c r="S1594" i="4"/>
  <c r="S1595" i="4"/>
  <c r="S1596" i="4"/>
  <c r="S1597" i="4"/>
  <c r="S1598" i="4"/>
  <c r="S1599" i="4"/>
  <c r="S1600" i="4"/>
  <c r="S1601" i="4"/>
  <c r="S1602" i="4"/>
  <c r="S1603" i="4"/>
  <c r="S1604" i="4"/>
  <c r="S1605" i="4"/>
  <c r="S1606" i="4"/>
  <c r="S1607" i="4"/>
  <c r="S1608" i="4"/>
  <c r="S1609" i="4"/>
  <c r="S1610" i="4"/>
  <c r="S1611" i="4"/>
  <c r="S1612" i="4"/>
  <c r="S1613" i="4"/>
  <c r="S1614" i="4"/>
  <c r="S1615" i="4"/>
  <c r="S1616" i="4"/>
  <c r="S1617" i="4"/>
  <c r="S1618" i="4"/>
  <c r="S1619" i="4"/>
  <c r="S1620" i="4"/>
  <c r="S1621" i="4"/>
  <c r="S1622" i="4"/>
  <c r="S1623" i="4"/>
  <c r="S1624" i="4"/>
  <c r="S1625" i="4"/>
  <c r="S1626" i="4"/>
  <c r="S1627" i="4"/>
  <c r="S1628" i="4"/>
  <c r="S1629" i="4"/>
  <c r="S1630" i="4"/>
  <c r="S1631" i="4"/>
  <c r="S1632" i="4"/>
  <c r="S1633" i="4"/>
  <c r="S1634" i="4"/>
  <c r="S1635" i="4"/>
  <c r="S1636" i="4"/>
  <c r="S1637" i="4"/>
  <c r="S1638" i="4"/>
  <c r="S1639" i="4"/>
  <c r="S1640" i="4"/>
  <c r="S1641" i="4"/>
  <c r="S1642" i="4"/>
  <c r="S1643" i="4"/>
  <c r="S1644" i="4"/>
  <c r="S1645" i="4"/>
  <c r="S1646" i="4"/>
  <c r="S1647" i="4"/>
  <c r="S1648" i="4"/>
  <c r="S1649" i="4"/>
  <c r="S1650" i="4"/>
  <c r="S1651" i="4"/>
  <c r="S1652" i="4"/>
  <c r="S1653" i="4"/>
  <c r="S1654" i="4"/>
  <c r="S1655" i="4"/>
  <c r="S1656" i="4"/>
  <c r="S1657" i="4"/>
  <c r="S1658" i="4"/>
  <c r="S1659" i="4"/>
  <c r="S1660" i="4"/>
  <c r="S1661" i="4"/>
  <c r="S1662" i="4"/>
  <c r="S1663" i="4"/>
  <c r="S1664" i="4"/>
  <c r="S1665" i="4"/>
  <c r="S1666" i="4"/>
  <c r="S1667" i="4"/>
  <c r="S1668" i="4"/>
  <c r="S1669" i="4"/>
  <c r="S1670" i="4"/>
  <c r="S1671" i="4"/>
  <c r="S1672" i="4"/>
  <c r="S1673" i="4"/>
  <c r="S1674" i="4"/>
  <c r="S1675" i="4"/>
  <c r="S1676" i="4"/>
  <c r="S1677" i="4"/>
  <c r="S1678" i="4"/>
  <c r="S1679" i="4"/>
  <c r="S1680" i="4"/>
  <c r="S1681" i="4"/>
  <c r="S1682" i="4"/>
  <c r="S1683" i="4"/>
  <c r="S1684" i="4"/>
  <c r="S1685" i="4"/>
  <c r="S1686" i="4"/>
  <c r="S1687" i="4"/>
  <c r="S1688" i="4"/>
  <c r="S1689" i="4"/>
  <c r="S1690" i="4"/>
  <c r="S1691" i="4"/>
  <c r="S1692" i="4"/>
  <c r="S1693" i="4"/>
  <c r="S1694" i="4"/>
  <c r="S1695" i="4"/>
  <c r="S1696" i="4"/>
  <c r="S1697" i="4"/>
  <c r="S1698" i="4"/>
  <c r="S1699" i="4"/>
  <c r="S1700" i="4"/>
  <c r="S1701" i="4"/>
  <c r="S1702" i="4"/>
  <c r="S1703" i="4"/>
  <c r="S1704" i="4"/>
  <c r="S1705" i="4"/>
  <c r="S1706" i="4"/>
  <c r="S1707" i="4"/>
  <c r="S1708" i="4"/>
  <c r="S1709" i="4"/>
  <c r="S1710" i="4"/>
  <c r="S1711" i="4"/>
  <c r="S1712" i="4"/>
  <c r="S1713" i="4"/>
  <c r="S1714" i="4"/>
  <c r="S1715" i="4"/>
  <c r="S1716" i="4"/>
  <c r="S1717" i="4"/>
  <c r="S1718" i="4"/>
  <c r="S1719" i="4"/>
  <c r="S1720" i="4"/>
  <c r="S1721" i="4"/>
  <c r="S1722" i="4"/>
  <c r="S1723" i="4"/>
  <c r="S1724" i="4"/>
  <c r="S1725" i="4"/>
  <c r="S1726" i="4"/>
  <c r="S1727" i="4"/>
  <c r="S1728" i="4"/>
  <c r="S1729" i="4"/>
  <c r="S1730" i="4"/>
  <c r="S1731" i="4"/>
  <c r="S1732" i="4"/>
  <c r="S1733" i="4"/>
  <c r="S1734" i="4"/>
  <c r="S1735" i="4"/>
  <c r="S1736" i="4"/>
  <c r="S1737" i="4"/>
  <c r="S1738" i="4"/>
  <c r="S1739" i="4"/>
  <c r="S1740" i="4"/>
  <c r="S1741" i="4"/>
  <c r="S1742" i="4"/>
  <c r="S1743" i="4"/>
  <c r="S1744" i="4"/>
  <c r="S1745" i="4"/>
  <c r="S1746" i="4"/>
  <c r="S1747" i="4"/>
  <c r="S1748" i="4"/>
  <c r="S1749" i="4"/>
  <c r="S1750" i="4"/>
  <c r="S1751" i="4"/>
  <c r="S1752" i="4"/>
  <c r="S1753" i="4"/>
  <c r="S1754" i="4"/>
  <c r="S1755" i="4"/>
  <c r="S1756" i="4"/>
  <c r="S1757" i="4"/>
  <c r="S1758" i="4"/>
  <c r="S1759" i="4"/>
  <c r="S1760" i="4"/>
  <c r="S1761" i="4"/>
  <c r="S1762" i="4"/>
  <c r="S1763" i="4"/>
  <c r="S1764" i="4"/>
  <c r="S1765" i="4"/>
  <c r="S1766" i="4"/>
  <c r="S1767" i="4"/>
  <c r="S1768" i="4"/>
  <c r="S1769" i="4"/>
  <c r="S1770" i="4"/>
  <c r="S1771" i="4"/>
  <c r="S1772" i="4"/>
  <c r="S1773" i="4"/>
  <c r="S1774" i="4"/>
  <c r="S1775" i="4"/>
  <c r="S1776" i="4"/>
  <c r="S1777" i="4"/>
  <c r="S1778" i="4"/>
  <c r="S1779" i="4"/>
  <c r="S1780" i="4"/>
  <c r="S1781" i="4"/>
  <c r="S1782" i="4"/>
  <c r="S1783" i="4"/>
  <c r="S1784" i="4"/>
  <c r="S1785" i="4"/>
  <c r="S1786" i="4"/>
  <c r="S1787" i="4"/>
  <c r="S1788" i="4"/>
  <c r="S1789" i="4"/>
  <c r="S1790" i="4"/>
  <c r="S1791" i="4"/>
  <c r="S1792" i="4"/>
  <c r="S1793" i="4"/>
  <c r="S1794" i="4"/>
  <c r="S1795" i="4"/>
  <c r="S1796" i="4"/>
  <c r="S1797" i="4"/>
  <c r="S1798" i="4"/>
  <c r="S1799" i="4"/>
  <c r="S1800" i="4"/>
  <c r="S1801" i="4"/>
  <c r="S1802" i="4"/>
  <c r="S1803" i="4"/>
  <c r="S1804" i="4"/>
  <c r="S1805" i="4"/>
  <c r="S1806" i="4"/>
  <c r="S1807" i="4"/>
  <c r="S1808" i="4"/>
  <c r="S1809" i="4"/>
  <c r="S1810" i="4"/>
  <c r="S1811" i="4"/>
  <c r="S1812" i="4"/>
  <c r="S1813" i="4"/>
  <c r="S1814" i="4"/>
  <c r="S1815" i="4"/>
  <c r="S1816" i="4"/>
  <c r="S1817" i="4"/>
  <c r="S1818" i="4"/>
  <c r="S1819" i="4"/>
  <c r="S1820" i="4"/>
  <c r="S1821" i="4"/>
  <c r="S1822" i="4"/>
  <c r="S1823" i="4"/>
  <c r="S1824" i="4"/>
  <c r="S1825" i="4"/>
  <c r="S1826" i="4"/>
  <c r="S1827" i="4"/>
  <c r="S1828" i="4"/>
  <c r="S1829" i="4"/>
  <c r="S1830" i="4"/>
  <c r="S1831" i="4"/>
  <c r="S1832" i="4"/>
  <c r="S1833" i="4"/>
  <c r="S1834" i="4"/>
  <c r="S1835" i="4"/>
  <c r="S1836" i="4"/>
  <c r="S1837" i="4"/>
  <c r="S1838" i="4"/>
  <c r="S1839" i="4"/>
  <c r="S1840" i="4"/>
  <c r="S1841" i="4"/>
  <c r="S1842" i="4"/>
  <c r="S1843" i="4"/>
  <c r="S1844" i="4"/>
  <c r="S1845" i="4"/>
  <c r="S1846" i="4"/>
  <c r="S1847" i="4"/>
  <c r="S1848" i="4"/>
  <c r="S1849" i="4"/>
  <c r="S1850" i="4"/>
  <c r="S1851" i="4"/>
  <c r="S1852" i="4"/>
  <c r="S1853" i="4"/>
  <c r="S1854" i="4"/>
  <c r="S1855" i="4"/>
  <c r="S1856" i="4"/>
  <c r="S1857" i="4"/>
  <c r="S1858" i="4"/>
  <c r="S1859" i="4"/>
  <c r="S1860" i="4"/>
  <c r="S1861" i="4"/>
  <c r="S1862" i="4"/>
  <c r="S1863" i="4"/>
  <c r="S1864" i="4"/>
  <c r="S1865" i="4"/>
  <c r="S1866" i="4"/>
  <c r="S1867" i="4"/>
  <c r="S1868" i="4"/>
  <c r="S1869" i="4"/>
  <c r="S1870" i="4"/>
  <c r="S1871" i="4"/>
  <c r="S1872" i="4"/>
  <c r="S1873" i="4"/>
  <c r="S1874" i="4"/>
  <c r="S1875" i="4"/>
  <c r="S1876" i="4"/>
  <c r="S1877" i="4"/>
  <c r="S1878" i="4"/>
  <c r="S1879" i="4"/>
  <c r="S1880" i="4"/>
  <c r="S1881" i="4"/>
  <c r="S1882" i="4"/>
  <c r="S1883" i="4"/>
  <c r="S1884" i="4"/>
  <c r="S1885" i="4"/>
  <c r="S1886" i="4"/>
  <c r="S1887" i="4"/>
  <c r="S1888" i="4"/>
  <c r="S1889" i="4"/>
  <c r="S1890" i="4"/>
  <c r="S1891" i="4"/>
  <c r="S1892" i="4"/>
  <c r="S1893" i="4"/>
  <c r="S1894" i="4"/>
  <c r="S1895" i="4"/>
  <c r="S1896" i="4"/>
  <c r="S1897" i="4"/>
  <c r="S1898" i="4"/>
  <c r="S1899" i="4"/>
  <c r="S1900" i="4"/>
  <c r="S1901" i="4"/>
  <c r="S1902" i="4"/>
  <c r="S1903" i="4"/>
  <c r="S1904" i="4"/>
  <c r="S1905" i="4"/>
  <c r="S1906" i="4"/>
  <c r="S1907" i="4"/>
  <c r="S1908" i="4"/>
  <c r="S1909" i="4"/>
  <c r="S1910" i="4"/>
  <c r="S1911" i="4"/>
  <c r="S1912" i="4"/>
  <c r="S1913" i="4"/>
  <c r="S1914" i="4"/>
  <c r="S1915" i="4"/>
  <c r="S1916" i="4"/>
  <c r="S1917" i="4"/>
  <c r="S1918" i="4"/>
  <c r="S1919" i="4"/>
  <c r="S1920" i="4"/>
  <c r="S1921" i="4"/>
  <c r="S1922" i="4"/>
  <c r="S1923" i="4"/>
  <c r="S1924" i="4"/>
  <c r="S1925" i="4"/>
  <c r="S1926" i="4"/>
  <c r="S1927" i="4"/>
  <c r="S1928" i="4"/>
  <c r="S1929" i="4"/>
  <c r="S1930" i="4"/>
  <c r="S1931" i="4"/>
  <c r="S1932" i="4"/>
  <c r="S1933" i="4"/>
  <c r="S1934" i="4"/>
  <c r="S1935" i="4"/>
  <c r="S1936" i="4"/>
  <c r="S1937" i="4"/>
  <c r="S1938" i="4"/>
  <c r="S1939" i="4"/>
  <c r="S1940" i="4"/>
  <c r="S1941" i="4"/>
  <c r="S1942" i="4"/>
  <c r="S1943" i="4"/>
  <c r="S1944" i="4"/>
  <c r="S1945" i="4"/>
  <c r="S1946" i="4"/>
  <c r="S1947" i="4"/>
  <c r="S1948" i="4"/>
  <c r="S1949" i="4"/>
  <c r="S1950" i="4"/>
  <c r="S1951" i="4"/>
  <c r="S1952" i="4"/>
  <c r="S1953" i="4"/>
  <c r="S1954" i="4"/>
  <c r="S1955" i="4"/>
  <c r="S1956" i="4"/>
  <c r="S1957" i="4"/>
  <c r="S1958" i="4"/>
  <c r="S1959" i="4"/>
  <c r="S1960" i="4"/>
  <c r="S1961" i="4"/>
  <c r="S1962" i="4"/>
  <c r="S1963" i="4"/>
  <c r="S1964" i="4"/>
  <c r="S1965" i="4"/>
  <c r="S1966" i="4"/>
  <c r="S1967" i="4"/>
  <c r="S1968" i="4"/>
  <c r="S1969" i="4"/>
  <c r="S1970" i="4"/>
  <c r="S1971" i="4"/>
  <c r="S1972" i="4"/>
  <c r="S1973" i="4"/>
  <c r="S1974" i="4"/>
  <c r="S1975" i="4"/>
  <c r="S1976" i="4"/>
  <c r="S1977" i="4"/>
  <c r="S1978" i="4"/>
  <c r="S1979" i="4"/>
  <c r="S1980" i="4"/>
  <c r="S1981" i="4"/>
  <c r="S1982" i="4"/>
  <c r="S1983" i="4"/>
  <c r="S1984" i="4"/>
  <c r="S1985" i="4"/>
  <c r="S1986" i="4"/>
  <c r="S1987" i="4"/>
  <c r="S1988" i="4"/>
  <c r="S1989" i="4"/>
  <c r="S1990" i="4"/>
  <c r="S1991" i="4"/>
  <c r="S1992" i="4"/>
  <c r="S1993" i="4"/>
  <c r="S1994" i="4"/>
  <c r="S1995" i="4"/>
  <c r="S1996" i="4"/>
  <c r="S1997" i="4"/>
  <c r="S1998" i="4"/>
  <c r="S1999" i="4"/>
  <c r="S2000" i="4"/>
  <c r="S2001" i="4"/>
  <c r="S2002" i="4"/>
  <c r="S2003" i="4"/>
  <c r="S2004" i="4"/>
  <c r="S2005" i="4"/>
  <c r="S2006" i="4"/>
  <c r="S2007" i="4"/>
  <c r="S2008" i="4"/>
  <c r="S2009" i="4"/>
  <c r="S2010" i="4"/>
  <c r="S2011" i="4"/>
  <c r="S2012" i="4"/>
  <c r="S2013" i="4"/>
  <c r="S2014" i="4"/>
  <c r="S2015" i="4"/>
  <c r="S2016" i="4"/>
  <c r="S2017" i="4"/>
  <c r="S2018" i="4"/>
  <c r="S2019" i="4"/>
  <c r="S2020" i="4"/>
  <c r="S2021" i="4"/>
  <c r="S2022" i="4"/>
  <c r="S2023" i="4"/>
  <c r="S2024" i="4"/>
  <c r="S2025" i="4"/>
  <c r="S2026" i="4"/>
  <c r="S2027" i="4"/>
  <c r="S2028" i="4"/>
  <c r="S2029" i="4"/>
  <c r="S2030" i="4"/>
  <c r="S2031" i="4"/>
  <c r="S2032" i="4"/>
  <c r="S2033" i="4"/>
  <c r="S2034" i="4"/>
  <c r="S2035" i="4"/>
  <c r="S2036" i="4"/>
  <c r="S2037" i="4"/>
  <c r="S2038" i="4"/>
  <c r="S2039" i="4"/>
  <c r="S2040" i="4"/>
  <c r="S2041" i="4"/>
  <c r="S2042" i="4"/>
  <c r="S2043" i="4"/>
  <c r="S2044" i="4"/>
  <c r="S2045" i="4"/>
  <c r="S2046" i="4"/>
  <c r="S2047" i="4"/>
  <c r="S2048" i="4"/>
  <c r="S2049" i="4"/>
  <c r="S2050" i="4"/>
  <c r="S2051" i="4"/>
  <c r="S2052" i="4"/>
  <c r="S2053" i="4"/>
  <c r="S2054" i="4"/>
  <c r="S2055" i="4"/>
  <c r="S2056" i="4"/>
  <c r="S2057" i="4"/>
  <c r="S2058" i="4"/>
  <c r="S2059" i="4"/>
  <c r="S2060" i="4"/>
  <c r="S2061" i="4"/>
  <c r="S2062" i="4"/>
  <c r="S2063" i="4"/>
  <c r="S2064" i="4"/>
  <c r="S2065" i="4"/>
  <c r="S2066" i="4"/>
  <c r="S2067" i="4"/>
  <c r="S2068" i="4"/>
  <c r="S2069" i="4"/>
  <c r="S2070" i="4"/>
  <c r="S2071" i="4"/>
  <c r="S2072" i="4"/>
  <c r="S2073" i="4"/>
  <c r="S2074" i="4"/>
  <c r="S2075" i="4"/>
  <c r="S2076" i="4"/>
  <c r="S2077" i="4"/>
  <c r="S2078" i="4"/>
  <c r="S2079" i="4"/>
  <c r="S2080" i="4"/>
  <c r="S2081" i="4"/>
  <c r="S2082" i="4"/>
  <c r="S2083" i="4"/>
  <c r="S2084" i="4"/>
  <c r="S2085" i="4"/>
  <c r="S2086" i="4"/>
  <c r="S2087" i="4"/>
  <c r="S2088" i="4"/>
  <c r="S2089" i="4"/>
  <c r="S2090" i="4"/>
  <c r="S2091" i="4"/>
  <c r="S2092" i="4"/>
  <c r="S2093" i="4"/>
  <c r="S2094" i="4"/>
  <c r="S2095" i="4"/>
  <c r="S2096" i="4"/>
  <c r="S2097" i="4"/>
  <c r="S2098" i="4"/>
  <c r="S2099" i="4"/>
  <c r="S2100" i="4"/>
  <c r="S2101" i="4"/>
  <c r="S2102" i="4"/>
  <c r="S2103" i="4"/>
  <c r="S2104" i="4"/>
  <c r="S2105" i="4"/>
  <c r="S2106" i="4"/>
  <c r="S2107" i="4"/>
  <c r="S2108" i="4"/>
  <c r="S2109" i="4"/>
  <c r="S2110" i="4"/>
  <c r="S2111" i="4"/>
  <c r="S2112" i="4"/>
  <c r="S2113" i="4"/>
  <c r="S2114" i="4"/>
  <c r="S2115" i="4"/>
  <c r="S2116" i="4"/>
  <c r="S2117" i="4"/>
  <c r="S2118" i="4"/>
  <c r="S2119" i="4"/>
  <c r="S2120" i="4"/>
  <c r="S2121" i="4"/>
  <c r="S2122" i="4"/>
  <c r="S2123" i="4"/>
  <c r="S2124" i="4"/>
  <c r="S2125" i="4"/>
  <c r="S2126" i="4"/>
  <c r="S2127" i="4"/>
  <c r="S2128" i="4"/>
  <c r="S2129" i="4"/>
  <c r="S2130" i="4"/>
  <c r="S2131" i="4"/>
  <c r="S2132" i="4"/>
  <c r="S2133" i="4"/>
  <c r="S2134" i="4"/>
  <c r="S2135" i="4"/>
  <c r="S2136" i="4"/>
  <c r="S2137" i="4"/>
  <c r="S2138" i="4"/>
  <c r="S2139" i="4"/>
  <c r="S2140" i="4"/>
  <c r="S2141" i="4"/>
  <c r="S2142" i="4"/>
  <c r="S2143" i="4"/>
  <c r="S2144" i="4"/>
  <c r="S2145" i="4"/>
  <c r="S2146" i="4"/>
  <c r="S2147" i="4"/>
  <c r="S2148" i="4"/>
  <c r="S2149" i="4"/>
  <c r="S2150" i="4"/>
  <c r="S2151" i="4"/>
  <c r="S2152" i="4"/>
  <c r="S2153" i="4"/>
  <c r="S2154" i="4"/>
  <c r="S2155" i="4"/>
  <c r="S2156" i="4"/>
  <c r="S2157" i="4"/>
  <c r="S2158" i="4"/>
  <c r="S2159" i="4"/>
  <c r="S2160" i="4"/>
  <c r="S2161" i="4"/>
  <c r="S2162" i="4"/>
  <c r="S2163" i="4"/>
  <c r="S2164" i="4"/>
  <c r="S2165" i="4"/>
  <c r="S2166" i="4"/>
  <c r="S2167" i="4"/>
  <c r="S2168" i="4"/>
  <c r="S2169" i="4"/>
  <c r="S2170" i="4"/>
  <c r="S2171" i="4"/>
  <c r="S2172" i="4"/>
  <c r="S2173" i="4"/>
  <c r="S2174" i="4"/>
  <c r="S2175" i="4"/>
  <c r="S2176" i="4"/>
  <c r="S2177" i="4"/>
  <c r="S2178" i="4"/>
  <c r="S2179" i="4"/>
  <c r="S2180" i="4"/>
  <c r="S2181" i="4"/>
  <c r="S2182" i="4"/>
  <c r="S2183" i="4"/>
  <c r="S2184" i="4"/>
  <c r="S2185" i="4"/>
  <c r="S2186" i="4"/>
  <c r="S2187" i="4"/>
  <c r="S2188" i="4"/>
  <c r="S2189" i="4"/>
  <c r="S2190" i="4"/>
  <c r="S2191" i="4"/>
  <c r="S2192" i="4"/>
  <c r="S2193" i="4"/>
  <c r="S2194" i="4"/>
  <c r="S2195" i="4"/>
  <c r="S2196" i="4"/>
  <c r="S2197" i="4"/>
  <c r="S2198" i="4"/>
  <c r="S2199" i="4"/>
  <c r="S2200" i="4"/>
  <c r="S2201" i="4"/>
  <c r="S2202" i="4"/>
  <c r="S2203" i="4"/>
  <c r="S2204" i="4"/>
  <c r="S2205" i="4"/>
  <c r="S2206" i="4"/>
  <c r="S2207" i="4"/>
  <c r="S2208" i="4"/>
  <c r="S2209" i="4"/>
  <c r="S2210" i="4"/>
  <c r="S2211" i="4"/>
  <c r="S2212" i="4"/>
  <c r="S2213" i="4"/>
  <c r="S2214" i="4"/>
  <c r="S2215" i="4"/>
  <c r="S2216" i="4"/>
  <c r="S2217" i="4"/>
  <c r="S2218" i="4"/>
  <c r="S2219" i="4"/>
  <c r="S2220" i="4"/>
  <c r="S2221" i="4"/>
  <c r="S2222" i="4"/>
  <c r="S2223" i="4"/>
  <c r="S2224" i="4"/>
  <c r="S2225" i="4"/>
  <c r="S2226" i="4"/>
  <c r="S2227" i="4"/>
  <c r="S2228" i="4"/>
  <c r="S2229" i="4"/>
  <c r="S2230" i="4"/>
  <c r="S2231" i="4"/>
  <c r="S2232" i="4"/>
  <c r="S2233" i="4"/>
  <c r="S2234" i="4"/>
  <c r="S2235" i="4"/>
  <c r="S2236" i="4"/>
  <c r="S2237" i="4"/>
  <c r="S2238" i="4"/>
  <c r="S2239" i="4"/>
  <c r="S2240" i="4"/>
  <c r="S2241" i="4"/>
  <c r="S2242" i="4"/>
  <c r="S2243" i="4"/>
  <c r="S2244" i="4"/>
  <c r="S2245" i="4"/>
  <c r="S2246" i="4"/>
  <c r="S2247" i="4"/>
  <c r="S2248" i="4"/>
  <c r="S2249" i="4"/>
  <c r="S2250" i="4"/>
  <c r="S2251" i="4"/>
  <c r="S2252" i="4"/>
  <c r="S2253" i="4"/>
  <c r="S2254" i="4"/>
  <c r="S2255" i="4"/>
  <c r="S2256" i="4"/>
  <c r="S2257" i="4"/>
  <c r="S2258" i="4"/>
  <c r="S2259" i="4"/>
  <c r="S2260" i="4"/>
  <c r="S2261" i="4"/>
  <c r="S2262" i="4"/>
  <c r="S2263" i="4"/>
  <c r="S2264" i="4"/>
  <c r="S2265" i="4"/>
  <c r="S2266" i="4"/>
  <c r="S2267" i="4"/>
  <c r="S2268" i="4"/>
  <c r="S2269" i="4"/>
  <c r="S2270" i="4"/>
  <c r="S2271" i="4"/>
  <c r="S2272" i="4"/>
  <c r="S2273" i="4"/>
  <c r="S2274" i="4"/>
  <c r="S2275" i="4"/>
  <c r="S2276" i="4"/>
  <c r="S2277" i="4"/>
  <c r="S2278" i="4"/>
  <c r="S2279" i="4"/>
  <c r="S2280" i="4"/>
  <c r="S2281" i="4"/>
  <c r="S2282" i="4"/>
  <c r="S2283" i="4"/>
  <c r="S2284" i="4"/>
  <c r="S2285" i="4"/>
  <c r="S2286" i="4"/>
  <c r="S2287" i="4"/>
  <c r="S2288" i="4"/>
  <c r="S2289" i="4"/>
  <c r="S2290" i="4"/>
  <c r="S2291" i="4"/>
  <c r="S2292" i="4"/>
  <c r="S2293" i="4"/>
  <c r="S2294" i="4"/>
  <c r="S2295" i="4"/>
  <c r="S2296" i="4"/>
  <c r="S2297" i="4"/>
  <c r="S2298" i="4"/>
  <c r="S2299" i="4"/>
  <c r="S2300" i="4"/>
  <c r="S2301" i="4"/>
  <c r="S2302" i="4"/>
  <c r="S2303" i="4"/>
  <c r="S2304" i="4"/>
  <c r="S2305" i="4"/>
  <c r="S2306" i="4"/>
  <c r="S2307" i="4"/>
  <c r="S2308" i="4"/>
  <c r="S2309" i="4"/>
  <c r="S2310" i="4"/>
  <c r="S2311" i="4"/>
  <c r="S2312" i="4"/>
  <c r="S2313" i="4"/>
  <c r="S2314" i="4"/>
  <c r="S2315" i="4"/>
  <c r="S2316" i="4"/>
  <c r="S2317" i="4"/>
  <c r="S2318" i="4"/>
  <c r="S2319" i="4"/>
  <c r="S2320" i="4"/>
  <c r="S2321" i="4"/>
  <c r="S2322" i="4"/>
  <c r="S2323" i="4"/>
  <c r="S2324" i="4"/>
  <c r="S2325" i="4"/>
  <c r="S2326" i="4"/>
  <c r="S2327" i="4"/>
  <c r="S2328" i="4"/>
  <c r="S2329" i="4"/>
  <c r="S2330" i="4"/>
  <c r="S2331" i="4"/>
  <c r="S2332" i="4"/>
  <c r="S2333" i="4"/>
  <c r="S2334" i="4"/>
  <c r="S2335" i="4"/>
  <c r="S2336" i="4"/>
  <c r="S2337" i="4"/>
  <c r="S2338" i="4"/>
  <c r="S2339" i="4"/>
  <c r="S2340" i="4"/>
  <c r="S2341" i="4"/>
  <c r="S2342" i="4"/>
  <c r="S2343" i="4"/>
  <c r="S2344" i="4"/>
  <c r="S2345" i="4"/>
  <c r="S2346" i="4"/>
  <c r="S2347" i="4"/>
  <c r="S2348" i="4"/>
  <c r="S2349" i="4"/>
  <c r="S2350" i="4"/>
  <c r="S2351" i="4"/>
  <c r="S2352" i="4"/>
  <c r="S2353" i="4"/>
  <c r="S2354" i="4"/>
  <c r="S2355" i="4"/>
  <c r="S2356" i="4"/>
  <c r="S2357" i="4"/>
  <c r="S2358" i="4"/>
  <c r="S2359" i="4"/>
  <c r="S2360" i="4"/>
  <c r="S2361" i="4"/>
  <c r="S2362" i="4"/>
  <c r="S2363" i="4"/>
  <c r="S2364" i="4"/>
  <c r="S2365" i="4"/>
  <c r="S2366" i="4"/>
  <c r="S2367" i="4"/>
  <c r="S2368" i="4"/>
  <c r="S2369" i="4"/>
  <c r="S2370" i="4"/>
  <c r="S2371" i="4"/>
  <c r="S2372" i="4"/>
  <c r="S2373" i="4"/>
  <c r="S2374" i="4"/>
  <c r="S2375" i="4"/>
  <c r="S2376" i="4"/>
  <c r="S2377" i="4"/>
  <c r="S2378" i="4"/>
  <c r="S2379" i="4"/>
  <c r="S2380" i="4"/>
  <c r="S2381" i="4"/>
  <c r="S2382" i="4"/>
  <c r="S2383" i="4"/>
  <c r="S2384" i="4"/>
  <c r="S2385" i="4"/>
  <c r="S2386" i="4"/>
  <c r="S2387" i="4"/>
  <c r="S2388" i="4"/>
  <c r="S2389" i="4"/>
  <c r="S2390" i="4"/>
  <c r="S2391" i="4"/>
  <c r="S2392" i="4"/>
  <c r="S2393" i="4"/>
  <c r="S2394" i="4"/>
  <c r="S2395" i="4"/>
  <c r="S2396" i="4"/>
  <c r="S2397" i="4"/>
  <c r="S2398" i="4"/>
  <c r="S2399" i="4"/>
  <c r="S2400" i="4"/>
  <c r="S2401" i="4"/>
  <c r="S2402" i="4"/>
  <c r="S2403" i="4"/>
  <c r="S2404" i="4"/>
  <c r="S2405" i="4"/>
  <c r="S2406" i="4"/>
  <c r="S2407" i="4"/>
  <c r="S2408" i="4"/>
  <c r="S2409" i="4"/>
  <c r="S2410" i="4"/>
  <c r="S2411" i="4"/>
  <c r="S2412" i="4"/>
  <c r="S2413" i="4"/>
  <c r="S2414" i="4"/>
  <c r="S2415" i="4"/>
  <c r="S2416" i="4"/>
  <c r="S2417" i="4"/>
  <c r="S2418" i="4"/>
  <c r="S2419" i="4"/>
  <c r="S2420" i="4"/>
  <c r="S2421" i="4"/>
  <c r="S2422" i="4"/>
  <c r="S2423" i="4"/>
  <c r="S2424" i="4"/>
  <c r="S2425" i="4"/>
  <c r="S2426" i="4"/>
  <c r="S2427" i="4"/>
  <c r="S2428" i="4"/>
  <c r="S2429" i="4"/>
  <c r="S2430" i="4"/>
  <c r="S2431" i="4"/>
  <c r="S2432" i="4"/>
  <c r="S2433" i="4"/>
  <c r="S2434" i="4"/>
  <c r="S2435" i="4"/>
  <c r="S2436" i="4"/>
  <c r="S2437" i="4"/>
  <c r="S2438" i="4"/>
  <c r="S2439" i="4"/>
  <c r="S2440" i="4"/>
  <c r="S2441" i="4"/>
  <c r="S2442" i="4"/>
  <c r="S2443" i="4"/>
  <c r="S2444" i="4"/>
  <c r="S2445" i="4"/>
  <c r="S2446" i="4"/>
  <c r="S2447" i="4"/>
  <c r="S2448" i="4"/>
  <c r="S2449" i="4"/>
  <c r="S2450" i="4"/>
  <c r="S2451" i="4"/>
  <c r="S2452" i="4"/>
  <c r="S2453" i="4"/>
  <c r="S2454" i="4"/>
  <c r="S2455" i="4"/>
  <c r="S2456" i="4"/>
  <c r="S2457" i="4"/>
  <c r="S2458" i="4"/>
  <c r="S2459" i="4"/>
  <c r="S2460" i="4"/>
  <c r="S2461" i="4"/>
  <c r="S2462" i="4"/>
  <c r="S2463" i="4"/>
  <c r="S2464" i="4"/>
  <c r="S2465" i="4"/>
  <c r="S2466" i="4"/>
  <c r="S2467" i="4"/>
  <c r="S2468" i="4"/>
  <c r="S2469" i="4"/>
  <c r="S2470" i="4"/>
  <c r="S2471" i="4"/>
  <c r="S2472" i="4"/>
  <c r="S2473" i="4"/>
  <c r="S2474" i="4"/>
  <c r="S2475" i="4"/>
  <c r="S2476" i="4"/>
  <c r="S2477" i="4"/>
  <c r="S2478" i="4"/>
  <c r="S2479" i="4"/>
  <c r="S2480" i="4"/>
  <c r="S2481" i="4"/>
  <c r="S2482" i="4"/>
  <c r="S2483" i="4"/>
  <c r="S2484" i="4"/>
  <c r="S2485" i="4"/>
  <c r="S2486" i="4"/>
  <c r="S2487" i="4"/>
  <c r="S2488" i="4"/>
  <c r="S2489" i="4"/>
  <c r="S2490" i="4"/>
  <c r="S2491" i="4"/>
  <c r="S2492" i="4"/>
  <c r="S2493" i="4"/>
  <c r="S2494" i="4"/>
  <c r="S2495" i="4"/>
  <c r="S2496" i="4"/>
  <c r="S2497" i="4"/>
  <c r="S2498" i="4"/>
  <c r="S2499" i="4"/>
  <c r="S2500" i="4"/>
  <c r="S2501" i="4"/>
  <c r="S2502" i="4"/>
  <c r="S2503" i="4"/>
  <c r="S2504" i="4"/>
  <c r="S2505" i="4"/>
  <c r="S2506" i="4"/>
  <c r="S2507" i="4"/>
  <c r="S2508" i="4"/>
  <c r="S2509" i="4"/>
  <c r="S2510" i="4"/>
  <c r="S2511" i="4"/>
  <c r="S2512" i="4"/>
  <c r="S2513" i="4"/>
  <c r="S2514" i="4"/>
  <c r="S2515" i="4"/>
  <c r="S2516" i="4"/>
  <c r="S2517" i="4"/>
  <c r="S2518" i="4"/>
  <c r="S2519" i="4"/>
  <c r="S2520" i="4"/>
  <c r="S2521" i="4"/>
  <c r="S2522" i="4"/>
  <c r="S2523" i="4"/>
  <c r="S2524" i="4"/>
  <c r="S2525" i="4"/>
  <c r="S2526" i="4"/>
  <c r="S2527" i="4"/>
  <c r="S2528" i="4"/>
  <c r="S2529" i="4"/>
  <c r="S2530" i="4"/>
  <c r="S2531" i="4"/>
  <c r="S2532" i="4"/>
  <c r="S2533" i="4"/>
  <c r="S2534" i="4"/>
  <c r="S2535" i="4"/>
  <c r="S2536" i="4"/>
  <c r="S2537" i="4"/>
  <c r="S2538" i="4"/>
  <c r="S2539" i="4"/>
  <c r="S2540" i="4"/>
  <c r="S2541" i="4"/>
  <c r="S2542" i="4"/>
  <c r="S2543" i="4"/>
  <c r="S2544" i="4"/>
  <c r="S2545" i="4"/>
  <c r="S2546" i="4"/>
  <c r="S2547" i="4"/>
  <c r="S2548" i="4"/>
  <c r="S2549" i="4"/>
  <c r="S2550" i="4"/>
  <c r="S2551" i="4"/>
  <c r="S2552" i="4"/>
  <c r="S2553" i="4"/>
  <c r="S2554" i="4"/>
  <c r="S2555" i="4"/>
  <c r="S2556" i="4"/>
  <c r="S2557" i="4"/>
  <c r="S2558" i="4"/>
  <c r="S2559" i="4"/>
  <c r="S2560" i="4"/>
  <c r="S2561" i="4"/>
  <c r="S2562" i="4"/>
  <c r="S2563" i="4"/>
  <c r="S2564" i="4"/>
  <c r="S2565" i="4"/>
  <c r="S2566" i="4"/>
  <c r="S2567" i="4"/>
  <c r="S2568" i="4"/>
  <c r="S2569" i="4"/>
  <c r="S2570" i="4"/>
  <c r="S2571" i="4"/>
  <c r="S2572" i="4"/>
  <c r="S2573" i="4"/>
  <c r="S2574" i="4"/>
  <c r="S2575" i="4"/>
  <c r="S2576" i="4"/>
  <c r="S2577" i="4"/>
  <c r="S2578" i="4"/>
  <c r="S2579" i="4"/>
  <c r="S2580" i="4"/>
  <c r="S2581" i="4"/>
  <c r="S2582" i="4"/>
  <c r="S2583" i="4"/>
  <c r="S2584" i="4"/>
  <c r="S2585" i="4"/>
  <c r="S2586" i="4"/>
  <c r="S2587" i="4"/>
  <c r="S2588" i="4"/>
  <c r="S2589" i="4"/>
  <c r="S2590" i="4"/>
  <c r="S2591" i="4"/>
  <c r="S2592" i="4"/>
  <c r="S2593" i="4"/>
  <c r="S2594" i="4"/>
  <c r="S2595" i="4"/>
  <c r="S2596" i="4"/>
  <c r="S2597" i="4"/>
  <c r="S2598" i="4"/>
  <c r="S2599" i="4"/>
  <c r="S2600" i="4"/>
  <c r="S2601" i="4"/>
  <c r="S2602" i="4"/>
  <c r="S2603" i="4"/>
  <c r="S2604" i="4"/>
  <c r="S2605" i="4"/>
  <c r="S2606" i="4"/>
  <c r="S2607" i="4"/>
  <c r="S2608" i="4"/>
  <c r="S2609" i="4"/>
  <c r="S2610" i="4"/>
  <c r="S2611" i="4"/>
  <c r="S2612" i="4"/>
  <c r="S2613" i="4"/>
  <c r="S2614" i="4"/>
  <c r="S2615" i="4"/>
  <c r="S2616" i="4"/>
  <c r="S2617" i="4"/>
  <c r="S2618" i="4"/>
  <c r="S2619" i="4"/>
  <c r="S2620" i="4"/>
  <c r="S2621" i="4"/>
  <c r="S2622" i="4"/>
  <c r="S2623" i="4"/>
  <c r="S2624" i="4"/>
  <c r="S2625" i="4"/>
  <c r="S2626" i="4"/>
  <c r="S2627" i="4"/>
  <c r="S2628" i="4"/>
  <c r="S2629" i="4"/>
  <c r="S2630" i="4"/>
  <c r="S2631" i="4"/>
  <c r="S2632" i="4"/>
  <c r="S2633" i="4"/>
  <c r="S2634" i="4"/>
  <c r="S2635" i="4"/>
  <c r="S2636" i="4"/>
  <c r="S2637" i="4"/>
  <c r="S2638" i="4"/>
  <c r="S2639" i="4"/>
  <c r="S2640" i="4"/>
  <c r="S2641" i="4"/>
  <c r="S2642" i="4"/>
  <c r="S2643" i="4"/>
  <c r="S2644" i="4"/>
  <c r="S2645" i="4"/>
  <c r="S2646" i="4"/>
  <c r="S2647" i="4"/>
  <c r="S2648" i="4"/>
  <c r="S2649" i="4"/>
  <c r="S2650" i="4"/>
  <c r="S2651" i="4"/>
  <c r="S2652" i="4"/>
  <c r="S2653" i="4"/>
  <c r="S2654" i="4"/>
  <c r="S2655" i="4"/>
  <c r="S2656" i="4"/>
  <c r="S2657" i="4"/>
  <c r="S2658" i="4"/>
  <c r="S2659" i="4"/>
  <c r="S2660" i="4"/>
  <c r="S2661" i="4"/>
  <c r="S2662" i="4"/>
  <c r="S2663" i="4"/>
  <c r="S2664" i="4"/>
  <c r="S2665" i="4"/>
  <c r="S2666" i="4"/>
  <c r="S2667" i="4"/>
  <c r="S2668" i="4"/>
  <c r="S2669" i="4"/>
  <c r="S2670" i="4"/>
  <c r="S2671" i="4"/>
  <c r="S2672" i="4"/>
  <c r="S2673" i="4"/>
  <c r="S2674" i="4"/>
  <c r="S2675" i="4"/>
  <c r="S2676" i="4"/>
  <c r="S2677" i="4"/>
  <c r="S2678" i="4"/>
  <c r="S2679" i="4"/>
  <c r="S2680" i="4"/>
  <c r="S2681" i="4"/>
  <c r="S2682" i="4"/>
  <c r="S2683" i="4"/>
  <c r="S2684" i="4"/>
  <c r="S2685" i="4"/>
  <c r="S2686" i="4"/>
  <c r="S2687" i="4"/>
  <c r="S2688" i="4"/>
  <c r="S2689" i="4"/>
  <c r="S2690" i="4"/>
  <c r="S2691" i="4"/>
  <c r="S2692" i="4"/>
  <c r="S2693" i="4"/>
  <c r="S2694" i="4"/>
  <c r="S2695" i="4"/>
  <c r="S2696" i="4"/>
  <c r="S2697" i="4"/>
  <c r="S2698" i="4"/>
  <c r="S2699" i="4"/>
  <c r="S2700" i="4"/>
  <c r="S2701" i="4"/>
  <c r="S2702" i="4"/>
  <c r="S2703" i="4"/>
  <c r="S2704" i="4"/>
  <c r="S2705" i="4"/>
  <c r="S2706" i="4"/>
  <c r="S2707" i="4"/>
  <c r="S2708" i="4"/>
  <c r="S2709" i="4"/>
  <c r="S2710" i="4"/>
  <c r="S2711" i="4"/>
  <c r="S2712" i="4"/>
  <c r="S2713" i="4"/>
  <c r="S2714" i="4"/>
  <c r="S2715" i="4"/>
  <c r="S2716" i="4"/>
  <c r="S2717" i="4"/>
  <c r="S2718" i="4"/>
  <c r="S2719" i="4"/>
  <c r="S2720" i="4"/>
  <c r="S2721" i="4"/>
  <c r="S2722" i="4"/>
  <c r="S2723" i="4"/>
  <c r="S2724" i="4"/>
  <c r="S2725" i="4"/>
  <c r="S2726" i="4"/>
  <c r="S2727" i="4"/>
  <c r="S2728" i="4"/>
  <c r="S2729" i="4"/>
  <c r="S2730" i="4"/>
  <c r="S2731" i="4"/>
  <c r="S2732" i="4"/>
  <c r="S2733" i="4"/>
  <c r="S2734" i="4"/>
  <c r="S2735" i="4"/>
  <c r="S2736" i="4"/>
  <c r="S2737" i="4"/>
  <c r="S2738" i="4"/>
  <c r="S2739" i="4"/>
  <c r="S2740" i="4"/>
  <c r="S2741" i="4"/>
  <c r="S2742" i="4"/>
  <c r="S2743" i="4"/>
  <c r="S2744" i="4"/>
  <c r="S2745" i="4"/>
  <c r="S2746" i="4"/>
  <c r="S2747" i="4"/>
  <c r="S2748" i="4"/>
  <c r="S2749" i="4"/>
  <c r="S2750" i="4"/>
  <c r="S2751" i="4"/>
  <c r="S2752" i="4"/>
  <c r="S2753" i="4"/>
  <c r="S2754" i="4"/>
  <c r="S2755" i="4"/>
  <c r="S2756" i="4"/>
  <c r="S2757" i="4"/>
  <c r="S2758" i="4"/>
  <c r="S2759" i="4"/>
  <c r="S2760" i="4"/>
  <c r="S2761" i="4"/>
  <c r="S2762" i="4"/>
  <c r="S2763" i="4"/>
  <c r="S2764" i="4"/>
  <c r="S2765" i="4"/>
  <c r="S2766" i="4"/>
  <c r="S2767" i="4"/>
  <c r="S2768" i="4"/>
  <c r="S2769" i="4"/>
  <c r="S2770" i="4"/>
  <c r="S2771" i="4"/>
  <c r="S2772" i="4"/>
  <c r="S2773" i="4"/>
  <c r="S2774" i="4"/>
  <c r="S2775" i="4"/>
  <c r="S2776" i="4"/>
  <c r="S2777" i="4"/>
  <c r="S2778" i="4"/>
  <c r="S2779" i="4"/>
  <c r="S2780" i="4"/>
  <c r="S2781" i="4"/>
  <c r="S2782" i="4"/>
  <c r="S2783" i="4"/>
  <c r="S2784" i="4"/>
  <c r="S2785" i="4"/>
  <c r="S2786" i="4"/>
  <c r="S2787" i="4"/>
  <c r="S2788" i="4"/>
  <c r="S2789" i="4"/>
  <c r="S2790" i="4"/>
  <c r="S2791" i="4"/>
  <c r="S2792" i="4"/>
  <c r="S2793" i="4"/>
  <c r="S2794" i="4"/>
  <c r="S2795" i="4"/>
  <c r="S2796" i="4"/>
  <c r="S2797" i="4"/>
  <c r="S2798" i="4"/>
  <c r="S2799" i="4"/>
  <c r="S2800" i="4"/>
  <c r="S2801" i="4"/>
  <c r="S2802" i="4"/>
  <c r="S2803" i="4"/>
  <c r="S2804" i="4"/>
  <c r="S2805" i="4"/>
  <c r="S2806" i="4"/>
  <c r="S2807" i="4"/>
  <c r="S2808" i="4"/>
  <c r="S2809" i="4"/>
  <c r="S2810" i="4"/>
  <c r="S2811" i="4"/>
  <c r="S2812" i="4"/>
  <c r="S2813" i="4"/>
  <c r="S2814" i="4"/>
  <c r="S2815" i="4"/>
  <c r="S2816" i="4"/>
  <c r="S2817" i="4"/>
  <c r="S2818" i="4"/>
  <c r="S2819" i="4"/>
  <c r="S2820" i="4"/>
  <c r="S2821" i="4"/>
  <c r="S2822" i="4"/>
  <c r="S2823" i="4"/>
  <c r="S2824" i="4"/>
  <c r="S2825" i="4"/>
  <c r="S2826" i="4"/>
  <c r="S2827" i="4"/>
  <c r="S2828" i="4"/>
  <c r="S2829" i="4"/>
  <c r="S2830" i="4"/>
  <c r="S2831" i="4"/>
  <c r="S2832" i="4"/>
  <c r="S2833" i="4"/>
  <c r="S2834" i="4"/>
  <c r="S2835" i="4"/>
  <c r="S2836" i="4"/>
  <c r="S2837" i="4"/>
  <c r="S2838" i="4"/>
  <c r="S2839" i="4"/>
  <c r="S2840" i="4"/>
  <c r="S2841" i="4"/>
  <c r="S2842" i="4"/>
  <c r="S2843" i="4"/>
  <c r="S2844" i="4"/>
  <c r="S2845" i="4"/>
  <c r="S2846" i="4"/>
  <c r="S2847" i="4"/>
  <c r="S2848" i="4"/>
  <c r="S2849" i="4"/>
  <c r="S2850" i="4"/>
  <c r="S2851" i="4"/>
  <c r="S2852" i="4"/>
  <c r="S2853" i="4"/>
  <c r="S2854" i="4"/>
  <c r="S2855" i="4"/>
  <c r="S2856" i="4"/>
  <c r="S2857" i="4"/>
  <c r="S2858" i="4"/>
  <c r="S2859" i="4"/>
  <c r="S2860" i="4"/>
  <c r="S2861" i="4"/>
  <c r="S2862" i="4"/>
  <c r="S2863" i="4"/>
  <c r="S2864" i="4"/>
  <c r="S2865" i="4"/>
  <c r="S2866" i="4"/>
  <c r="S2867" i="4"/>
  <c r="S2868" i="4"/>
  <c r="S2869" i="4"/>
  <c r="S2870" i="4"/>
  <c r="S2871" i="4"/>
  <c r="S2872" i="4"/>
  <c r="S2873" i="4"/>
  <c r="S2874" i="4"/>
  <c r="S2875" i="4"/>
  <c r="S2876" i="4"/>
  <c r="S2877" i="4"/>
  <c r="S2878" i="4"/>
  <c r="S2879" i="4"/>
  <c r="S2880" i="4"/>
  <c r="S2881" i="4"/>
  <c r="S2882" i="4"/>
  <c r="S2883" i="4"/>
  <c r="S2884" i="4"/>
  <c r="S2885" i="4"/>
  <c r="S2886" i="4"/>
  <c r="S2887" i="4"/>
  <c r="S2888" i="4"/>
  <c r="S2889" i="4"/>
  <c r="S2890" i="4"/>
  <c r="S2891" i="4"/>
  <c r="S2892" i="4"/>
  <c r="S2893" i="4"/>
  <c r="S2894" i="4"/>
  <c r="S2895" i="4"/>
  <c r="S2896" i="4"/>
  <c r="S2897" i="4"/>
  <c r="S2898" i="4"/>
  <c r="S2899" i="4"/>
  <c r="S2900" i="4"/>
  <c r="S2901" i="4"/>
  <c r="S2902" i="4"/>
  <c r="S2903" i="4"/>
  <c r="S2904" i="4"/>
  <c r="S2905" i="4"/>
  <c r="S2906" i="4"/>
  <c r="S2907" i="4"/>
  <c r="S2908" i="4"/>
  <c r="S2909" i="4"/>
  <c r="S2910" i="4"/>
  <c r="S2911" i="4"/>
  <c r="S2912" i="4"/>
  <c r="S2913" i="4"/>
  <c r="S2914" i="4"/>
  <c r="S2915" i="4"/>
  <c r="S2916" i="4"/>
  <c r="S2917" i="4"/>
  <c r="S2918" i="4"/>
  <c r="S2919" i="4"/>
  <c r="S2920" i="4"/>
  <c r="S2921" i="4"/>
  <c r="S2922" i="4"/>
  <c r="S2923" i="4"/>
  <c r="S2924" i="4"/>
  <c r="S2925" i="4"/>
  <c r="S2926" i="4"/>
  <c r="S2927" i="4"/>
  <c r="S2928" i="4"/>
  <c r="S2929" i="4"/>
  <c r="S2930" i="4"/>
  <c r="S2931" i="4"/>
  <c r="S2932" i="4"/>
  <c r="S2933" i="4"/>
  <c r="S2934" i="4"/>
  <c r="S2935" i="4"/>
  <c r="S2936" i="4"/>
  <c r="S2937" i="4"/>
  <c r="S2938" i="4"/>
  <c r="S2939" i="4"/>
  <c r="S2940" i="4"/>
  <c r="S2941" i="4"/>
  <c r="S2942" i="4"/>
  <c r="S2943" i="4"/>
  <c r="S2944" i="4"/>
  <c r="S2945" i="4"/>
  <c r="S2946" i="4"/>
  <c r="S2947" i="4"/>
  <c r="S2948" i="4"/>
  <c r="S2949" i="4"/>
  <c r="S2950" i="4"/>
  <c r="S2951" i="4"/>
  <c r="S2952" i="4"/>
  <c r="S2953" i="4"/>
  <c r="S2954" i="4"/>
  <c r="S2955" i="4"/>
  <c r="S2956" i="4"/>
  <c r="S2957" i="4"/>
  <c r="S2958" i="4"/>
  <c r="S2959" i="4"/>
  <c r="S2960" i="4"/>
  <c r="S2961" i="4"/>
  <c r="S2962" i="4"/>
  <c r="S2963" i="4"/>
  <c r="S2964" i="4"/>
  <c r="S2965" i="4"/>
  <c r="S2966" i="4"/>
  <c r="S2967" i="4"/>
  <c r="S2968" i="4"/>
  <c r="S2969" i="4"/>
  <c r="S2970" i="4"/>
  <c r="S2971" i="4"/>
  <c r="S2972" i="4"/>
  <c r="S2973" i="4"/>
  <c r="S2974" i="4"/>
  <c r="S2975" i="4"/>
  <c r="S2976" i="4"/>
  <c r="S2977" i="4"/>
  <c r="S2978" i="4"/>
  <c r="S2979" i="4"/>
  <c r="S2980" i="4"/>
  <c r="S2981" i="4"/>
  <c r="S2982" i="4"/>
  <c r="S2983" i="4"/>
  <c r="S2984" i="4"/>
  <c r="S2985" i="4"/>
  <c r="S2986" i="4"/>
  <c r="S2987" i="4"/>
  <c r="S2988" i="4"/>
  <c r="S2989" i="4"/>
  <c r="S2990" i="4"/>
  <c r="S2991" i="4"/>
  <c r="S2992" i="4"/>
  <c r="S2993" i="4"/>
  <c r="S2994" i="4"/>
  <c r="S2995" i="4"/>
  <c r="S2996" i="4"/>
  <c r="S2997" i="4"/>
  <c r="S2998" i="4"/>
  <c r="S2999" i="4"/>
  <c r="S3000" i="4"/>
  <c r="S3001" i="4"/>
  <c r="S3002" i="4"/>
  <c r="S3003" i="4"/>
  <c r="S3004" i="4"/>
  <c r="S3005" i="4"/>
  <c r="S3006" i="4"/>
  <c r="S3007" i="4"/>
  <c r="S3008" i="4"/>
  <c r="S3009" i="4"/>
  <c r="S3010" i="4"/>
  <c r="S3011" i="4"/>
  <c r="S3012" i="4"/>
  <c r="S3013" i="4"/>
  <c r="S3014" i="4"/>
  <c r="S3015" i="4"/>
  <c r="S3016" i="4"/>
  <c r="S3017" i="4"/>
  <c r="S3018" i="4"/>
  <c r="S3019" i="4"/>
  <c r="S3020" i="4"/>
  <c r="S3021" i="4"/>
  <c r="S3022" i="4"/>
  <c r="S3023" i="4"/>
  <c r="S3024" i="4"/>
  <c r="S3025" i="4"/>
  <c r="S3026" i="4"/>
  <c r="S3027" i="4"/>
  <c r="S3028" i="4"/>
  <c r="S3029" i="4"/>
  <c r="S3030" i="4"/>
  <c r="S3031" i="4"/>
  <c r="S3032" i="4"/>
  <c r="S3033" i="4"/>
  <c r="S3034" i="4"/>
  <c r="S3035" i="4"/>
  <c r="S3036" i="4"/>
  <c r="S3037" i="4"/>
  <c r="S3038" i="4"/>
  <c r="S3039" i="4"/>
  <c r="S3040" i="4"/>
  <c r="S3041" i="4"/>
  <c r="S3042" i="4"/>
  <c r="S3043" i="4"/>
  <c r="S3044" i="4"/>
  <c r="S3045" i="4"/>
  <c r="S3046" i="4"/>
  <c r="S3047" i="4"/>
  <c r="S3048" i="4"/>
  <c r="S3049" i="4"/>
  <c r="S3050" i="4"/>
  <c r="S3051" i="4"/>
  <c r="S3052" i="4"/>
  <c r="S3053" i="4"/>
  <c r="S3054" i="4"/>
  <c r="S3055" i="4"/>
  <c r="S3056" i="4"/>
  <c r="S3057" i="4"/>
  <c r="S3058" i="4"/>
  <c r="S3059" i="4"/>
  <c r="S3060" i="4"/>
  <c r="S3061" i="4"/>
  <c r="S3062" i="4"/>
  <c r="S3063" i="4"/>
  <c r="S3064" i="4"/>
  <c r="S3065" i="4"/>
  <c r="S3066" i="4"/>
  <c r="S3067" i="4"/>
  <c r="S3068" i="4"/>
  <c r="S3069" i="4"/>
  <c r="S3070" i="4"/>
  <c r="S3071" i="4"/>
  <c r="S3072" i="4"/>
  <c r="S3073" i="4"/>
  <c r="S3074" i="4"/>
  <c r="S3075" i="4"/>
  <c r="S3076" i="4"/>
  <c r="S3077" i="4"/>
  <c r="S3078" i="4"/>
  <c r="S3079" i="4"/>
  <c r="S3080" i="4"/>
  <c r="S3081" i="4"/>
  <c r="S3082" i="4"/>
  <c r="S3083" i="4"/>
  <c r="S3084" i="4"/>
  <c r="S3085" i="4"/>
  <c r="S3086" i="4"/>
  <c r="S3087" i="4"/>
  <c r="S3088" i="4"/>
  <c r="S3089" i="4"/>
  <c r="S3090" i="4"/>
  <c r="S3091" i="4"/>
  <c r="S3092" i="4"/>
  <c r="S3093" i="4"/>
  <c r="S3094" i="4"/>
  <c r="S3095" i="4"/>
  <c r="S3096" i="4"/>
  <c r="S3097" i="4"/>
  <c r="S3098" i="4"/>
  <c r="S3099" i="4"/>
  <c r="S3100" i="4"/>
  <c r="S3101" i="4"/>
  <c r="S3102" i="4"/>
  <c r="S3103" i="4"/>
  <c r="S3104" i="4"/>
  <c r="S3105" i="4"/>
  <c r="S3106" i="4"/>
  <c r="S3107" i="4"/>
  <c r="S3108" i="4"/>
  <c r="S3109" i="4"/>
  <c r="S3110" i="4"/>
  <c r="S3111" i="4"/>
  <c r="S3112" i="4"/>
  <c r="S3113" i="4"/>
  <c r="S3114" i="4"/>
  <c r="S3115" i="4"/>
  <c r="S3116" i="4"/>
  <c r="S3117" i="4"/>
  <c r="S3118" i="4"/>
  <c r="S3119" i="4"/>
  <c r="S3120" i="4"/>
  <c r="S3121" i="4"/>
  <c r="S3122" i="4"/>
  <c r="S3123" i="4"/>
  <c r="S3124" i="4"/>
  <c r="S3125" i="4"/>
  <c r="S3126" i="4"/>
  <c r="S3127" i="4"/>
  <c r="S3128" i="4"/>
  <c r="S3129" i="4"/>
  <c r="S3130" i="4"/>
  <c r="S3131" i="4"/>
  <c r="S3132" i="4"/>
  <c r="S3133" i="4"/>
  <c r="S3134" i="4"/>
  <c r="S3135" i="4"/>
  <c r="S3136" i="4"/>
  <c r="S3137" i="4"/>
  <c r="S3138" i="4"/>
  <c r="S3139" i="4"/>
  <c r="S3140" i="4"/>
  <c r="S3141" i="4"/>
  <c r="S3142" i="4"/>
  <c r="S3143" i="4"/>
  <c r="S3144" i="4"/>
  <c r="S3145" i="4"/>
  <c r="S3146" i="4"/>
  <c r="S3147" i="4"/>
  <c r="S3148" i="4"/>
  <c r="S3149" i="4"/>
  <c r="S3150" i="4"/>
  <c r="S3151" i="4"/>
  <c r="S3152" i="4"/>
  <c r="S3153" i="4"/>
  <c r="S3154" i="4"/>
  <c r="S3155" i="4"/>
  <c r="S3156" i="4"/>
  <c r="S3157" i="4"/>
  <c r="S3158" i="4"/>
  <c r="S3159" i="4"/>
  <c r="S3160" i="4"/>
  <c r="S3161" i="4"/>
  <c r="S3162" i="4"/>
  <c r="S3163" i="4"/>
  <c r="S3164" i="4"/>
  <c r="S3165" i="4"/>
  <c r="S3166" i="4"/>
  <c r="S3167" i="4"/>
  <c r="S3168" i="4"/>
  <c r="S3169" i="4"/>
  <c r="S3170" i="4"/>
  <c r="S3171" i="4"/>
  <c r="S3172" i="4"/>
  <c r="S3173" i="4"/>
  <c r="S3174" i="4"/>
  <c r="S3175" i="4"/>
  <c r="S3176" i="4"/>
  <c r="S3177" i="4"/>
  <c r="S3178" i="4"/>
  <c r="S3179" i="4"/>
  <c r="S3180" i="4"/>
  <c r="S3181" i="4"/>
  <c r="S3182" i="4"/>
  <c r="S3183" i="4"/>
  <c r="S3184" i="4"/>
  <c r="S3185" i="4"/>
  <c r="S3186" i="4"/>
  <c r="S3187" i="4"/>
  <c r="S3188" i="4"/>
  <c r="S3189" i="4"/>
  <c r="S3190" i="4"/>
  <c r="S3191" i="4"/>
  <c r="S3192" i="4"/>
  <c r="S3193" i="4"/>
  <c r="S3194" i="4"/>
  <c r="S3195" i="4"/>
  <c r="S3196" i="4"/>
  <c r="S3197" i="4"/>
  <c r="S3198" i="4"/>
  <c r="S3199" i="4"/>
  <c r="S3200" i="4"/>
  <c r="S3201" i="4"/>
  <c r="S3202" i="4"/>
  <c r="S3203" i="4"/>
  <c r="S3204" i="4"/>
  <c r="S3205" i="4"/>
  <c r="S3206" i="4"/>
  <c r="S3207" i="4"/>
  <c r="S3208" i="4"/>
  <c r="S3209" i="4"/>
  <c r="S3210" i="4"/>
  <c r="S3211" i="4"/>
  <c r="S3212" i="4"/>
  <c r="S3213" i="4"/>
  <c r="S3214" i="4"/>
  <c r="S3215" i="4"/>
  <c r="S3216" i="4"/>
  <c r="S3217" i="4"/>
  <c r="S3218" i="4"/>
  <c r="S3219" i="4"/>
  <c r="S3220" i="4"/>
  <c r="S3221" i="4"/>
  <c r="S3222" i="4"/>
  <c r="S3223" i="4"/>
  <c r="S3224" i="4"/>
  <c r="S3225" i="4"/>
  <c r="S3226" i="4"/>
  <c r="S3227" i="4"/>
  <c r="S3228" i="4"/>
  <c r="S3229" i="4"/>
  <c r="S3230" i="4"/>
  <c r="S3231" i="4"/>
  <c r="S3232" i="4"/>
  <c r="S3233" i="4"/>
  <c r="S3234" i="4"/>
  <c r="S3235" i="4"/>
  <c r="S3236" i="4"/>
  <c r="S3237" i="4"/>
  <c r="S3238" i="4"/>
  <c r="S3239" i="4"/>
  <c r="S3240" i="4"/>
  <c r="S3241" i="4"/>
  <c r="S3242" i="4"/>
  <c r="S3243" i="4"/>
  <c r="S3244" i="4"/>
  <c r="S3245" i="4"/>
  <c r="S3246" i="4"/>
  <c r="S3247" i="4"/>
  <c r="S3248" i="4"/>
  <c r="S3249" i="4"/>
  <c r="S3250" i="4"/>
  <c r="S3251" i="4"/>
  <c r="S3252" i="4"/>
  <c r="S3253" i="4"/>
  <c r="S3254" i="4"/>
  <c r="S3255" i="4"/>
  <c r="S3256" i="4"/>
  <c r="S3257" i="4"/>
  <c r="S3258" i="4"/>
  <c r="S3259" i="4"/>
  <c r="S3260" i="4"/>
  <c r="S3261" i="4"/>
  <c r="S3262" i="4"/>
  <c r="S3263" i="4"/>
  <c r="S3264" i="4"/>
  <c r="S3265" i="4"/>
  <c r="S3266" i="4"/>
  <c r="S3267" i="4"/>
  <c r="S3268" i="4"/>
  <c r="S3269" i="4"/>
  <c r="S3270" i="4"/>
  <c r="S3271" i="4"/>
  <c r="S3272" i="4"/>
  <c r="S3273" i="4"/>
  <c r="S3274" i="4"/>
  <c r="S3275" i="4"/>
  <c r="S3276" i="4"/>
  <c r="S3277" i="4"/>
  <c r="S3278" i="4"/>
  <c r="S3279" i="4"/>
  <c r="S3280" i="4"/>
  <c r="S3281" i="4"/>
  <c r="S3282" i="4"/>
  <c r="S3283" i="4"/>
  <c r="S3284" i="4"/>
  <c r="S3285" i="4"/>
  <c r="S3286" i="4"/>
  <c r="S3287" i="4"/>
  <c r="S3288" i="4"/>
  <c r="S3289" i="4"/>
  <c r="S3290" i="4"/>
  <c r="S3291" i="4"/>
  <c r="S3292" i="4"/>
  <c r="S3293" i="4"/>
  <c r="S3294" i="4"/>
  <c r="S3295" i="4"/>
  <c r="S3296" i="4"/>
  <c r="S3297" i="4"/>
  <c r="S3298" i="4"/>
  <c r="S3299" i="4"/>
  <c r="S3300" i="4"/>
  <c r="S3301" i="4"/>
  <c r="S3302" i="4"/>
  <c r="S3303" i="4"/>
  <c r="S3304" i="4"/>
  <c r="S3305" i="4"/>
  <c r="S3306" i="4"/>
  <c r="S3307" i="4"/>
  <c r="S3308" i="4"/>
  <c r="S3309" i="4"/>
  <c r="S3310" i="4"/>
  <c r="S3311" i="4"/>
  <c r="S3312" i="4"/>
  <c r="S3313" i="4"/>
  <c r="S3314" i="4"/>
  <c r="S3315" i="4"/>
  <c r="S3316" i="4"/>
  <c r="S3317" i="4"/>
  <c r="S3318" i="4"/>
  <c r="S3319" i="4"/>
  <c r="S3320" i="4"/>
  <c r="S3321" i="4"/>
  <c r="S3322" i="4"/>
  <c r="S3323" i="4"/>
  <c r="S3324" i="4"/>
  <c r="S3325" i="4"/>
  <c r="S3326" i="4"/>
  <c r="S3327" i="4"/>
  <c r="S3328" i="4"/>
  <c r="S3329" i="4"/>
  <c r="S3330" i="4"/>
  <c r="S3331" i="4"/>
  <c r="S3332" i="4"/>
  <c r="S3333" i="4"/>
  <c r="S3334" i="4"/>
  <c r="S3335" i="4"/>
  <c r="S3336" i="4"/>
  <c r="S3337" i="4"/>
  <c r="S3338" i="4"/>
  <c r="S3339" i="4"/>
  <c r="S3340" i="4"/>
  <c r="S3341" i="4"/>
  <c r="S3342" i="4"/>
  <c r="S3343" i="4"/>
  <c r="S3344" i="4"/>
  <c r="S3345" i="4"/>
  <c r="S3346" i="4"/>
  <c r="S3347" i="4"/>
  <c r="S3348" i="4"/>
  <c r="S3349" i="4"/>
  <c r="S3350" i="4"/>
  <c r="S3351" i="4"/>
  <c r="S3352" i="4"/>
  <c r="S3353" i="4"/>
  <c r="S3354" i="4"/>
  <c r="S3355" i="4"/>
  <c r="S3356" i="4"/>
  <c r="S3357" i="4"/>
  <c r="S3358" i="4"/>
  <c r="S3359" i="4"/>
  <c r="S3360" i="4"/>
  <c r="S3361" i="4"/>
  <c r="S3362" i="4"/>
  <c r="S3363" i="4"/>
  <c r="S3364" i="4"/>
  <c r="S3365" i="4"/>
  <c r="S3366" i="4"/>
  <c r="S3367" i="4"/>
  <c r="S3368" i="4"/>
  <c r="S3369" i="4"/>
  <c r="S3370" i="4"/>
  <c r="S3371" i="4"/>
  <c r="S3372" i="4"/>
  <c r="S3373" i="4"/>
  <c r="S3374" i="4"/>
  <c r="S3375" i="4"/>
  <c r="S3376" i="4"/>
  <c r="S3377" i="4"/>
  <c r="S3378" i="4"/>
  <c r="S3379" i="4"/>
  <c r="S3380" i="4"/>
  <c r="S3381" i="4"/>
  <c r="S3382" i="4"/>
  <c r="S3383" i="4"/>
  <c r="S3384" i="4"/>
  <c r="S3385" i="4"/>
  <c r="S3386" i="4"/>
  <c r="S3387" i="4"/>
  <c r="S3388" i="4"/>
  <c r="S3389" i="4"/>
  <c r="S3390" i="4"/>
  <c r="S3391" i="4"/>
  <c r="S3392" i="4"/>
  <c r="S3393" i="4"/>
  <c r="S3394" i="4"/>
  <c r="S3395" i="4"/>
  <c r="S3396" i="4"/>
  <c r="S3397" i="4"/>
  <c r="S3398" i="4"/>
  <c r="S3399" i="4"/>
  <c r="S3400" i="4"/>
  <c r="S3401" i="4"/>
  <c r="S3402" i="4"/>
  <c r="S3403" i="4"/>
  <c r="S3404" i="4"/>
  <c r="S3405" i="4"/>
  <c r="S3406" i="4"/>
  <c r="S3407" i="4"/>
  <c r="S3408" i="4"/>
  <c r="S3409" i="4"/>
  <c r="S3410" i="4"/>
  <c r="S3411" i="4"/>
  <c r="S3412" i="4"/>
  <c r="S3413" i="4"/>
  <c r="S3414" i="4"/>
  <c r="S3415" i="4"/>
  <c r="S3416" i="4"/>
  <c r="S3417" i="4"/>
  <c r="S3418" i="4"/>
  <c r="S3419" i="4"/>
  <c r="S3420" i="4"/>
  <c r="S3421" i="4"/>
  <c r="S3422" i="4"/>
  <c r="S3423" i="4"/>
  <c r="S3424" i="4"/>
  <c r="S3425" i="4"/>
  <c r="S3426" i="4"/>
  <c r="S3427" i="4"/>
  <c r="S3428" i="4"/>
  <c r="S3429" i="4"/>
  <c r="S3430" i="4"/>
  <c r="S3431" i="4"/>
  <c r="S3432" i="4"/>
  <c r="S3433" i="4"/>
  <c r="S3434" i="4"/>
  <c r="S3435" i="4"/>
  <c r="S3436" i="4"/>
  <c r="S3437" i="4"/>
  <c r="S3438" i="4"/>
  <c r="S3439" i="4"/>
  <c r="S3440" i="4"/>
  <c r="S3441" i="4"/>
  <c r="S3442" i="4"/>
  <c r="S3443" i="4"/>
  <c r="S3444" i="4"/>
  <c r="S3445" i="4"/>
  <c r="S3446" i="4"/>
  <c r="S3447" i="4"/>
  <c r="S3448" i="4"/>
  <c r="S3449" i="4"/>
  <c r="S3450" i="4"/>
  <c r="S3451" i="4"/>
  <c r="S3452" i="4"/>
  <c r="S3453" i="4"/>
  <c r="S3454" i="4"/>
  <c r="S3455" i="4"/>
  <c r="S3456" i="4"/>
  <c r="S3457" i="4"/>
  <c r="S3458" i="4"/>
  <c r="S3459" i="4"/>
  <c r="S3460" i="4"/>
  <c r="S3461" i="4"/>
  <c r="S3462" i="4"/>
  <c r="S3463" i="4"/>
  <c r="S3464" i="4"/>
  <c r="S3465" i="4"/>
  <c r="S3466" i="4"/>
  <c r="S3467" i="4"/>
  <c r="S3468" i="4"/>
  <c r="S3469" i="4"/>
  <c r="S3470" i="4"/>
  <c r="S3471" i="4"/>
  <c r="S3472" i="4"/>
  <c r="S3473" i="4"/>
  <c r="S3474" i="4"/>
  <c r="S3475" i="4"/>
  <c r="S3476" i="4"/>
  <c r="S3477" i="4"/>
  <c r="S3478" i="4"/>
  <c r="S3479" i="4"/>
  <c r="S3480" i="4"/>
  <c r="S3481" i="4"/>
  <c r="S3482" i="4"/>
  <c r="S3483" i="4"/>
  <c r="S3484" i="4"/>
  <c r="S3485" i="4"/>
  <c r="S3486" i="4"/>
  <c r="S3487" i="4"/>
  <c r="S3488" i="4"/>
  <c r="S3489" i="4"/>
  <c r="S3490" i="4"/>
  <c r="S3491" i="4"/>
  <c r="S3492" i="4"/>
  <c r="S3493" i="4"/>
  <c r="S3494" i="4"/>
  <c r="S3495" i="4"/>
  <c r="S3496" i="4"/>
  <c r="S3497" i="4"/>
  <c r="S3498" i="4"/>
  <c r="S3499" i="4"/>
  <c r="S3500" i="4"/>
  <c r="S3501" i="4"/>
  <c r="S3502" i="4"/>
  <c r="S3503" i="4"/>
  <c r="S3504" i="4"/>
  <c r="S3505" i="4"/>
  <c r="S3506" i="4"/>
  <c r="S3507" i="4"/>
  <c r="S3508" i="4"/>
  <c r="S3509" i="4"/>
  <c r="S3510" i="4"/>
  <c r="S3511" i="4"/>
  <c r="S3512" i="4"/>
  <c r="S3513" i="4"/>
  <c r="S3514" i="4"/>
  <c r="S3515" i="4"/>
  <c r="S3516" i="4"/>
  <c r="S3517" i="4"/>
  <c r="S3518" i="4"/>
  <c r="S3519" i="4"/>
  <c r="S3520" i="4"/>
  <c r="S3521" i="4"/>
  <c r="S3522" i="4"/>
  <c r="S3523" i="4"/>
  <c r="S3524" i="4"/>
  <c r="S3525" i="4"/>
  <c r="S3526" i="4"/>
  <c r="S3527" i="4"/>
  <c r="S3528" i="4"/>
  <c r="S3529" i="4"/>
  <c r="S3530" i="4"/>
  <c r="S3531" i="4"/>
  <c r="S3532" i="4"/>
  <c r="S3533" i="4"/>
  <c r="S3534" i="4"/>
  <c r="S3535" i="4"/>
  <c r="S3536" i="4"/>
  <c r="S3537" i="4"/>
  <c r="S3538" i="4"/>
  <c r="S3539" i="4"/>
  <c r="S3540" i="4"/>
  <c r="S3541" i="4"/>
  <c r="S3542" i="4"/>
  <c r="S3543" i="4"/>
  <c r="S3544" i="4"/>
  <c r="S3545" i="4"/>
  <c r="S3546" i="4"/>
  <c r="S3547" i="4"/>
  <c r="S3548" i="4"/>
  <c r="S3549" i="4"/>
  <c r="S3550" i="4"/>
  <c r="S3551" i="4"/>
  <c r="S3552" i="4"/>
  <c r="S3553" i="4"/>
  <c r="S3554" i="4"/>
  <c r="S3555" i="4"/>
  <c r="S3556" i="4"/>
  <c r="S3557" i="4"/>
  <c r="S3558" i="4"/>
  <c r="S3559" i="4"/>
  <c r="S3560" i="4"/>
  <c r="S3561" i="4"/>
  <c r="S3562" i="4"/>
  <c r="S3563" i="4"/>
  <c r="S3564" i="4"/>
  <c r="S3565" i="4"/>
  <c r="S3566" i="4"/>
  <c r="S3567" i="4"/>
  <c r="S3568" i="4"/>
  <c r="S3569" i="4"/>
  <c r="S3570" i="4"/>
  <c r="S3571" i="4"/>
  <c r="S3572" i="4"/>
  <c r="S3573" i="4"/>
  <c r="S3574" i="4"/>
  <c r="S3575" i="4"/>
  <c r="S3576" i="4"/>
  <c r="S3577" i="4"/>
  <c r="S3578" i="4"/>
  <c r="S3579" i="4"/>
  <c r="S3580" i="4"/>
  <c r="S3581" i="4"/>
  <c r="S3582" i="4"/>
  <c r="S3583" i="4"/>
  <c r="S3584" i="4"/>
  <c r="S3585" i="4"/>
  <c r="S3586" i="4"/>
  <c r="S3587" i="4"/>
  <c r="S3588" i="4"/>
  <c r="S3589" i="4"/>
  <c r="S3590" i="4"/>
  <c r="S3591" i="4"/>
  <c r="S3592" i="4"/>
  <c r="S3593" i="4"/>
  <c r="S3594" i="4"/>
  <c r="S3595" i="4"/>
  <c r="S3596" i="4"/>
  <c r="S3597" i="4"/>
  <c r="S3598" i="4"/>
  <c r="S3599" i="4"/>
  <c r="S3600" i="4"/>
  <c r="S3601" i="4"/>
  <c r="S3602" i="4"/>
  <c r="S3603" i="4"/>
  <c r="S3604" i="4"/>
  <c r="S3605" i="4"/>
  <c r="S3606" i="4"/>
  <c r="S3607" i="4"/>
  <c r="S3608" i="4"/>
  <c r="S3609" i="4"/>
  <c r="S3610" i="4"/>
  <c r="S3611" i="4"/>
  <c r="S3612" i="4"/>
  <c r="S3613" i="4"/>
  <c r="S3614" i="4"/>
  <c r="S3615" i="4"/>
  <c r="S3616" i="4"/>
  <c r="S3617" i="4"/>
  <c r="S3618" i="4"/>
  <c r="S3619" i="4"/>
  <c r="S3620" i="4"/>
  <c r="S3621" i="4"/>
  <c r="S3622" i="4"/>
  <c r="S3623" i="4"/>
  <c r="S3624" i="4"/>
  <c r="S3625" i="4"/>
  <c r="S3626" i="4"/>
  <c r="S3627" i="4"/>
  <c r="S3628" i="4"/>
  <c r="S3629" i="4"/>
  <c r="S3630" i="4"/>
  <c r="S3631" i="4"/>
  <c r="S3632" i="4"/>
  <c r="S3633" i="4"/>
  <c r="S3634" i="4"/>
  <c r="S3635" i="4"/>
  <c r="S3636" i="4"/>
  <c r="S3637" i="4"/>
  <c r="S3638" i="4"/>
  <c r="S3639" i="4"/>
  <c r="S3640" i="4"/>
  <c r="S3641" i="4"/>
  <c r="S3642" i="4"/>
  <c r="S3643" i="4"/>
  <c r="S3644" i="4"/>
  <c r="S3645" i="4"/>
  <c r="S3646" i="4"/>
  <c r="S3647" i="4"/>
  <c r="S3648" i="4"/>
  <c r="S3649" i="4"/>
  <c r="S3650" i="4"/>
  <c r="S3651" i="4"/>
  <c r="S3652" i="4"/>
  <c r="S3653" i="4"/>
  <c r="S3654" i="4"/>
  <c r="S3655" i="4"/>
  <c r="S3656" i="4"/>
  <c r="S3657" i="4"/>
  <c r="S3658" i="4"/>
  <c r="S3659" i="4"/>
  <c r="S3660" i="4"/>
  <c r="S3661" i="4"/>
  <c r="S3662" i="4"/>
  <c r="S3663" i="4"/>
  <c r="S3664" i="4"/>
  <c r="S3665" i="4"/>
  <c r="S3666" i="4"/>
  <c r="S3667" i="4"/>
  <c r="S3668" i="4"/>
  <c r="S3669" i="4"/>
  <c r="S3670" i="4"/>
  <c r="S3671" i="4"/>
  <c r="S3672" i="4"/>
  <c r="S3673" i="4"/>
  <c r="S3674" i="4"/>
  <c r="S3675" i="4"/>
  <c r="S3676" i="4"/>
  <c r="S3677" i="4"/>
  <c r="S3678" i="4"/>
  <c r="S3679" i="4"/>
  <c r="S3680" i="4"/>
  <c r="S3681" i="4"/>
  <c r="S3682" i="4"/>
  <c r="S3683" i="4"/>
  <c r="S3684" i="4"/>
  <c r="S3685" i="4"/>
  <c r="S3686" i="4"/>
  <c r="S3687" i="4"/>
  <c r="S3688" i="4"/>
  <c r="S3689" i="4"/>
  <c r="S3690" i="4"/>
  <c r="S3691" i="4"/>
  <c r="S3692" i="4"/>
  <c r="S3693" i="4"/>
  <c r="S3694" i="4"/>
  <c r="S3695" i="4"/>
  <c r="S3696" i="4"/>
  <c r="S3697" i="4"/>
  <c r="S3698" i="4"/>
  <c r="S3699" i="4"/>
  <c r="S3700" i="4"/>
  <c r="S3701" i="4"/>
  <c r="S3702" i="4"/>
  <c r="S3703" i="4"/>
  <c r="S3704" i="4"/>
  <c r="S3705" i="4"/>
  <c r="S3706" i="4"/>
  <c r="S3707" i="4"/>
  <c r="S3708" i="4"/>
  <c r="S3709" i="4"/>
  <c r="S3710" i="4"/>
  <c r="S3711" i="4"/>
  <c r="S3712" i="4"/>
  <c r="S3713" i="4"/>
  <c r="S3714" i="4"/>
  <c r="S3715" i="4"/>
  <c r="S3716" i="4"/>
  <c r="S3717" i="4"/>
  <c r="S3718" i="4"/>
  <c r="S3719" i="4"/>
  <c r="S3720" i="4"/>
  <c r="S3721" i="4"/>
  <c r="S3722" i="4"/>
  <c r="S3723" i="4"/>
  <c r="S3724" i="4"/>
  <c r="S3725" i="4"/>
  <c r="S3726" i="4"/>
  <c r="S3727" i="4"/>
  <c r="S3728" i="4"/>
  <c r="S3729" i="4"/>
  <c r="S3730" i="4"/>
  <c r="S3731" i="4"/>
  <c r="S3732" i="4"/>
  <c r="S3733" i="4"/>
  <c r="S3734" i="4"/>
  <c r="S3735" i="4"/>
  <c r="S3736" i="4"/>
  <c r="S3737" i="4"/>
  <c r="S3738" i="4"/>
  <c r="S3739" i="4"/>
  <c r="S3740" i="4"/>
  <c r="S3741" i="4"/>
  <c r="S3742" i="4"/>
  <c r="S3743" i="4"/>
  <c r="S3744" i="4"/>
  <c r="S3745" i="4"/>
  <c r="S3746" i="4"/>
  <c r="S3747" i="4"/>
  <c r="S3748" i="4"/>
  <c r="S3749" i="4"/>
  <c r="S3750" i="4"/>
  <c r="S3751" i="4"/>
  <c r="S3752" i="4"/>
  <c r="S3753" i="4"/>
  <c r="S3754" i="4"/>
  <c r="S3755" i="4"/>
  <c r="S3756" i="4"/>
  <c r="S3757" i="4"/>
  <c r="S3758" i="4"/>
  <c r="S3759" i="4"/>
  <c r="S3760" i="4"/>
  <c r="S3761" i="4"/>
  <c r="S3762" i="4"/>
  <c r="S3763" i="4"/>
  <c r="S3764" i="4"/>
  <c r="S3765" i="4"/>
  <c r="S3766" i="4"/>
  <c r="S3767" i="4"/>
  <c r="S3768" i="4"/>
  <c r="S3769" i="4"/>
  <c r="S3770" i="4"/>
  <c r="S3771" i="4"/>
  <c r="S3772" i="4"/>
  <c r="S3773" i="4"/>
  <c r="S3774" i="4"/>
  <c r="S3775" i="4"/>
  <c r="S3776" i="4"/>
  <c r="S3777" i="4"/>
  <c r="S3778" i="4"/>
  <c r="S3779" i="4"/>
  <c r="S3780" i="4"/>
  <c r="S3781" i="4"/>
  <c r="S3782" i="4"/>
  <c r="S3783" i="4"/>
  <c r="S3784" i="4"/>
  <c r="S3785" i="4"/>
  <c r="S3786" i="4"/>
  <c r="S3787" i="4"/>
  <c r="S3788" i="4"/>
  <c r="S3789" i="4"/>
  <c r="S3790" i="4"/>
  <c r="S3791" i="4"/>
  <c r="S3792" i="4"/>
  <c r="S3793" i="4"/>
  <c r="S3794" i="4"/>
  <c r="S3795" i="4"/>
  <c r="S3796" i="4"/>
  <c r="S3797" i="4"/>
  <c r="S3798" i="4"/>
  <c r="S3799" i="4"/>
  <c r="S3800" i="4"/>
  <c r="S3801" i="4"/>
  <c r="S3802" i="4"/>
  <c r="S3803" i="4"/>
  <c r="S3804" i="4"/>
  <c r="S3805" i="4"/>
  <c r="S3806" i="4"/>
  <c r="S3807" i="4"/>
  <c r="S3808" i="4"/>
  <c r="S3809" i="4"/>
  <c r="S3810" i="4"/>
  <c r="S3811" i="4"/>
  <c r="S3812" i="4"/>
  <c r="S3813" i="4"/>
  <c r="S3814" i="4"/>
  <c r="S3815" i="4"/>
  <c r="S3816" i="4"/>
  <c r="S3817" i="4"/>
  <c r="S3818" i="4"/>
  <c r="S3819" i="4"/>
  <c r="S3820" i="4"/>
  <c r="S3821" i="4"/>
  <c r="S3822" i="4"/>
  <c r="S3823" i="4"/>
  <c r="S3824" i="4"/>
  <c r="S3825" i="4"/>
  <c r="S3826" i="4"/>
  <c r="S3827" i="4"/>
  <c r="S3828" i="4"/>
  <c r="S3829" i="4"/>
  <c r="S3830" i="4"/>
  <c r="S3831" i="4"/>
  <c r="S3832" i="4"/>
  <c r="S3833" i="4"/>
  <c r="S3834" i="4"/>
  <c r="S3835" i="4"/>
  <c r="S3836" i="4"/>
  <c r="S3837" i="4"/>
  <c r="S3838" i="4"/>
  <c r="S3839" i="4"/>
  <c r="S3840" i="4"/>
  <c r="S3841" i="4"/>
  <c r="S3842" i="4"/>
  <c r="S3843" i="4"/>
  <c r="S3844" i="4"/>
  <c r="S3845" i="4"/>
  <c r="S3846" i="4"/>
  <c r="S3847" i="4"/>
  <c r="S3848" i="4"/>
  <c r="S3849" i="4"/>
  <c r="S3850" i="4"/>
  <c r="S3851" i="4"/>
  <c r="S3852" i="4"/>
  <c r="S3853" i="4"/>
  <c r="S3854" i="4"/>
  <c r="S3855" i="4"/>
  <c r="S3856" i="4"/>
  <c r="S3857" i="4"/>
  <c r="S3858" i="4"/>
  <c r="S3859" i="4"/>
  <c r="S3860" i="4"/>
  <c r="S3861" i="4"/>
  <c r="S3862" i="4"/>
  <c r="S3863" i="4"/>
  <c r="S3864" i="4"/>
  <c r="S3865" i="4"/>
  <c r="S3866" i="4"/>
  <c r="S3867" i="4"/>
  <c r="S3868" i="4"/>
  <c r="S3869" i="4"/>
  <c r="S3870" i="4"/>
  <c r="S3871" i="4"/>
  <c r="S3872" i="4"/>
  <c r="S3873" i="4"/>
  <c r="S3874" i="4"/>
  <c r="S3875" i="4"/>
  <c r="S3876" i="4"/>
  <c r="S3877" i="4"/>
  <c r="S3878" i="4"/>
  <c r="S3879" i="4"/>
  <c r="S3880" i="4"/>
  <c r="S3881" i="4"/>
  <c r="S3882" i="4"/>
  <c r="S3883" i="4"/>
  <c r="S3884" i="4"/>
  <c r="S3885" i="4"/>
  <c r="S3886" i="4"/>
  <c r="S3887" i="4"/>
  <c r="S3888" i="4"/>
  <c r="S3889" i="4"/>
  <c r="S3890" i="4"/>
  <c r="S3891" i="4"/>
  <c r="S3892" i="4"/>
  <c r="S3893" i="4"/>
  <c r="S3894" i="4"/>
  <c r="S3895" i="4"/>
  <c r="S3896" i="4"/>
  <c r="S3897" i="4"/>
  <c r="S3898" i="4"/>
  <c r="S3899" i="4"/>
  <c r="S3900" i="4"/>
  <c r="S3901" i="4"/>
  <c r="S3902" i="4"/>
  <c r="S3903" i="4"/>
  <c r="S3904" i="4"/>
  <c r="S3905" i="4"/>
  <c r="S3906" i="4"/>
  <c r="S3907" i="4"/>
  <c r="S3908" i="4"/>
  <c r="S3909" i="4"/>
  <c r="S3910" i="4"/>
  <c r="S3911" i="4"/>
  <c r="S3912" i="4"/>
  <c r="S3913" i="4"/>
  <c r="S3914" i="4"/>
  <c r="S3915" i="4"/>
  <c r="S3916" i="4"/>
  <c r="S3917" i="4"/>
  <c r="S3918" i="4"/>
  <c r="S3919" i="4"/>
  <c r="S3920" i="4"/>
  <c r="S3921" i="4"/>
  <c r="S3922" i="4"/>
  <c r="S3923" i="4"/>
  <c r="S3924" i="4"/>
  <c r="S3925" i="4"/>
  <c r="S3926" i="4"/>
  <c r="S3927" i="4"/>
  <c r="S3928" i="4"/>
  <c r="S3929" i="4"/>
  <c r="S3930" i="4"/>
  <c r="S3931" i="4"/>
  <c r="S3932" i="4"/>
  <c r="S3933" i="4"/>
  <c r="S3934" i="4"/>
  <c r="S3935" i="4"/>
  <c r="S3936" i="4"/>
  <c r="S3937" i="4"/>
  <c r="S3938" i="4"/>
  <c r="S3939" i="4"/>
  <c r="S3940" i="4"/>
  <c r="S3941" i="4"/>
  <c r="S3942" i="4"/>
  <c r="S3943" i="4"/>
  <c r="S3944" i="4"/>
  <c r="S3945" i="4"/>
  <c r="S3946" i="4"/>
  <c r="S3947" i="4"/>
  <c r="S3948" i="4"/>
  <c r="S3949" i="4"/>
  <c r="S3950" i="4"/>
  <c r="S3951" i="4"/>
  <c r="S3952" i="4"/>
  <c r="S3953" i="4"/>
  <c r="S3954" i="4"/>
  <c r="S3955" i="4"/>
  <c r="S3956" i="4"/>
  <c r="S3957" i="4"/>
  <c r="S3958" i="4"/>
  <c r="S3959" i="4"/>
  <c r="S3960" i="4"/>
  <c r="S3961" i="4"/>
  <c r="S3962" i="4"/>
  <c r="S3963" i="4"/>
  <c r="S3964" i="4"/>
  <c r="S3965" i="4"/>
  <c r="S3966" i="4"/>
  <c r="S3967" i="4"/>
  <c r="S3968" i="4"/>
  <c r="S3969" i="4"/>
  <c r="S3970" i="4"/>
  <c r="S3971" i="4"/>
  <c r="S3972" i="4"/>
  <c r="S3973" i="4"/>
  <c r="S3974" i="4"/>
  <c r="S3975" i="4"/>
  <c r="S3976" i="4"/>
  <c r="S3977" i="4"/>
  <c r="S3978" i="4"/>
  <c r="S3979" i="4"/>
  <c r="S3980" i="4"/>
  <c r="S3981" i="4"/>
  <c r="S3982" i="4"/>
  <c r="S3983" i="4"/>
  <c r="S3984" i="4"/>
  <c r="S3985" i="4"/>
  <c r="S3986" i="4"/>
  <c r="S3987" i="4"/>
  <c r="S3988" i="4"/>
  <c r="S3989" i="4"/>
  <c r="S3990" i="4"/>
  <c r="S3991" i="4"/>
  <c r="S3992" i="4"/>
  <c r="S3993" i="4"/>
  <c r="S3994" i="4"/>
  <c r="S3995" i="4"/>
  <c r="S3996" i="4"/>
  <c r="S3997" i="4"/>
  <c r="S3998" i="4"/>
  <c r="S3999" i="4"/>
  <c r="S4000" i="4"/>
  <c r="S4001" i="4"/>
  <c r="S4002" i="4"/>
  <c r="S4003" i="4"/>
  <c r="S4004" i="4"/>
  <c r="S4005" i="4"/>
  <c r="S4006" i="4"/>
  <c r="S4007" i="4"/>
  <c r="S4008" i="4"/>
  <c r="S4009" i="4"/>
  <c r="S4010" i="4"/>
  <c r="S4011" i="4"/>
  <c r="S4012" i="4"/>
  <c r="S4013" i="4"/>
  <c r="S4014" i="4"/>
  <c r="S4015" i="4"/>
  <c r="S4016" i="4"/>
  <c r="S4017" i="4"/>
  <c r="S4018" i="4"/>
  <c r="S4019" i="4"/>
  <c r="S4020" i="4"/>
  <c r="S4021" i="4"/>
  <c r="S4022" i="4"/>
  <c r="S4023" i="4"/>
  <c r="S4024" i="4"/>
  <c r="S4025" i="4"/>
  <c r="S4026" i="4"/>
  <c r="S4027" i="4"/>
  <c r="S4028" i="4"/>
  <c r="S4029" i="4"/>
  <c r="S4030" i="4"/>
  <c r="S4031" i="4"/>
  <c r="S4032" i="4"/>
  <c r="S4033" i="4"/>
  <c r="S4034" i="4"/>
  <c r="S4035" i="4"/>
  <c r="S4036" i="4"/>
  <c r="S4037" i="4"/>
  <c r="S4038" i="4"/>
  <c r="S4039" i="4"/>
  <c r="S4040" i="4"/>
  <c r="S4041" i="4"/>
  <c r="S4042" i="4"/>
  <c r="S4043" i="4"/>
  <c r="S4044" i="4"/>
  <c r="S4045" i="4"/>
  <c r="S4046" i="4"/>
  <c r="S4047" i="4"/>
  <c r="S4048" i="4"/>
  <c r="S4049" i="4"/>
  <c r="S4050" i="4"/>
  <c r="S4051" i="4"/>
  <c r="S4052" i="4"/>
  <c r="S4053" i="4"/>
  <c r="S4054" i="4"/>
  <c r="S4055" i="4"/>
  <c r="S4056" i="4"/>
  <c r="S4057" i="4"/>
  <c r="S4058" i="4"/>
  <c r="S4059" i="4"/>
  <c r="S4060" i="4"/>
  <c r="S4061" i="4"/>
  <c r="S4062" i="4"/>
  <c r="S4063" i="4"/>
  <c r="S4064" i="4"/>
  <c r="S4065" i="4"/>
  <c r="S4066" i="4"/>
  <c r="S4067" i="4"/>
  <c r="S4068" i="4"/>
  <c r="S4069" i="4"/>
  <c r="S4070" i="4"/>
  <c r="S4071" i="4"/>
  <c r="S4072" i="4"/>
  <c r="S4073" i="4"/>
  <c r="S4074" i="4"/>
  <c r="S4075" i="4"/>
  <c r="S4076" i="4"/>
  <c r="S4077" i="4"/>
  <c r="S4078" i="4"/>
  <c r="S4079" i="4"/>
  <c r="S4080" i="4"/>
  <c r="S4081" i="4"/>
  <c r="S4082" i="4"/>
  <c r="S4083" i="4"/>
  <c r="S4084" i="4"/>
  <c r="S4085" i="4"/>
  <c r="S4086" i="4"/>
  <c r="S4087" i="4"/>
  <c r="S4088" i="4"/>
  <c r="S4089" i="4"/>
  <c r="S4090" i="4"/>
  <c r="S4091" i="4"/>
  <c r="S4092" i="4"/>
  <c r="S4093" i="4"/>
  <c r="S4094" i="4"/>
  <c r="S4095" i="4"/>
  <c r="S4096" i="4"/>
  <c r="S4097" i="4"/>
  <c r="S4098" i="4"/>
  <c r="S4099" i="4"/>
  <c r="S4100" i="4"/>
  <c r="S4101" i="4"/>
  <c r="S4102" i="4"/>
  <c r="S4103" i="4"/>
  <c r="S4104" i="4"/>
  <c r="S4105" i="4"/>
  <c r="S4106" i="4"/>
  <c r="S4107" i="4"/>
  <c r="S4108" i="4"/>
  <c r="S4109" i="4"/>
  <c r="S4110" i="4"/>
  <c r="S4111" i="4"/>
  <c r="S4112" i="4"/>
  <c r="S4113" i="4"/>
  <c r="S4114" i="4"/>
  <c r="S4115" i="4"/>
  <c r="S4116" i="4"/>
  <c r="S4117" i="4"/>
  <c r="S4118" i="4"/>
  <c r="S4119" i="4"/>
  <c r="S4120" i="4"/>
  <c r="S4121" i="4"/>
  <c r="S4122" i="4"/>
  <c r="S4123" i="4"/>
  <c r="S4124" i="4"/>
  <c r="S4125" i="4"/>
  <c r="S4126" i="4"/>
  <c r="S4127" i="4"/>
  <c r="S4128" i="4"/>
  <c r="S4129" i="4"/>
  <c r="S4130" i="4"/>
  <c r="S4131" i="4"/>
  <c r="S4132" i="4"/>
  <c r="S4133" i="4"/>
  <c r="S4134" i="4"/>
  <c r="S4135" i="4"/>
  <c r="S4136" i="4"/>
  <c r="S4137" i="4"/>
  <c r="S4138" i="4"/>
  <c r="S4139" i="4"/>
  <c r="S4140" i="4"/>
  <c r="S4141" i="4"/>
  <c r="S4142" i="4"/>
  <c r="S4143" i="4"/>
  <c r="S4144" i="4"/>
  <c r="S4145" i="4"/>
  <c r="S4146" i="4"/>
  <c r="S4147" i="4"/>
  <c r="S4148" i="4"/>
  <c r="S4149" i="4"/>
  <c r="S4150" i="4"/>
  <c r="S4151" i="4"/>
  <c r="S4152" i="4"/>
  <c r="S4153" i="4"/>
  <c r="S4154" i="4"/>
  <c r="S4155" i="4"/>
  <c r="S4156" i="4"/>
  <c r="S4157" i="4"/>
  <c r="S4158" i="4"/>
  <c r="S4159" i="4"/>
  <c r="S4160" i="4"/>
  <c r="S4161" i="4"/>
  <c r="S4162" i="4"/>
  <c r="S4163" i="4"/>
  <c r="S4164" i="4"/>
  <c r="S4165" i="4"/>
  <c r="S4166" i="4"/>
  <c r="S4167" i="4"/>
  <c r="S4168" i="4"/>
  <c r="S4169" i="4"/>
  <c r="S4170" i="4"/>
  <c r="S4171" i="4"/>
  <c r="S4172" i="4"/>
  <c r="S4173" i="4"/>
  <c r="S4174" i="4"/>
  <c r="S4175" i="4"/>
  <c r="S4176" i="4"/>
  <c r="S4177" i="4"/>
  <c r="S4178" i="4"/>
  <c r="S4179" i="4"/>
  <c r="S4180" i="4"/>
  <c r="S4181" i="4"/>
  <c r="S4182" i="4"/>
  <c r="S4183" i="4"/>
  <c r="S4184" i="4"/>
  <c r="S4185" i="4"/>
  <c r="S4186" i="4"/>
  <c r="S4187" i="4"/>
  <c r="S4188" i="4"/>
  <c r="S4189" i="4"/>
  <c r="S4190" i="4"/>
  <c r="S4191" i="4"/>
  <c r="S4192" i="4"/>
  <c r="S4193" i="4"/>
  <c r="S4194" i="4"/>
  <c r="S4195" i="4"/>
  <c r="S4196" i="4"/>
  <c r="S4197" i="4"/>
  <c r="S4198" i="4"/>
  <c r="S4199" i="4"/>
  <c r="S4200" i="4"/>
  <c r="S4201" i="4"/>
  <c r="S4202" i="4"/>
  <c r="S4203" i="4"/>
  <c r="S4204" i="4"/>
  <c r="S4205" i="4"/>
  <c r="S4206" i="4"/>
  <c r="S4207" i="4"/>
  <c r="S4208" i="4"/>
  <c r="S4209" i="4"/>
  <c r="S4210" i="4"/>
  <c r="S4211" i="4"/>
  <c r="S4212" i="4"/>
  <c r="S4213" i="4"/>
  <c r="S4214" i="4"/>
  <c r="S4215" i="4"/>
  <c r="S4216" i="4"/>
  <c r="S4217" i="4"/>
  <c r="S4218" i="4"/>
  <c r="S4219" i="4"/>
  <c r="S4220" i="4"/>
  <c r="S4221" i="4"/>
  <c r="S4222" i="4"/>
  <c r="S4223" i="4"/>
  <c r="S4224" i="4"/>
  <c r="S4225" i="4"/>
  <c r="S4226" i="4"/>
  <c r="S4227" i="4"/>
  <c r="S4228" i="4"/>
  <c r="S4229" i="4"/>
  <c r="S4230" i="4"/>
  <c r="S4231" i="4"/>
  <c r="S4232" i="4"/>
  <c r="S4233" i="4"/>
  <c r="S4234" i="4"/>
  <c r="S4235" i="4"/>
  <c r="S4236" i="4"/>
  <c r="S4237" i="4"/>
  <c r="S4238" i="4"/>
  <c r="S4239" i="4"/>
  <c r="S4240" i="4"/>
  <c r="S4241" i="4"/>
  <c r="S4242" i="4"/>
  <c r="S4243" i="4"/>
  <c r="S4244" i="4"/>
  <c r="S4245" i="4"/>
  <c r="S4246" i="4"/>
  <c r="S4247" i="4"/>
  <c r="S4248" i="4"/>
  <c r="S4249" i="4"/>
  <c r="S4250" i="4"/>
  <c r="S4251" i="4"/>
  <c r="S4252" i="4"/>
  <c r="S4253" i="4"/>
  <c r="S4254" i="4"/>
  <c r="S4255" i="4"/>
  <c r="S4256" i="4"/>
  <c r="S4257" i="4"/>
  <c r="S4258" i="4"/>
  <c r="S4259" i="4"/>
  <c r="S4260" i="4"/>
  <c r="S4261" i="4"/>
  <c r="S4262" i="4"/>
  <c r="S4263" i="4"/>
  <c r="S4264" i="4"/>
  <c r="S4265" i="4"/>
  <c r="S4266" i="4"/>
  <c r="S4267" i="4"/>
  <c r="S4268" i="4"/>
  <c r="S4269" i="4"/>
  <c r="S4270" i="4"/>
  <c r="S4271" i="4"/>
  <c r="S4272" i="4"/>
  <c r="S4273" i="4"/>
  <c r="S4274" i="4"/>
  <c r="S4275" i="4"/>
  <c r="S4276" i="4"/>
  <c r="S4277" i="4"/>
  <c r="S4278" i="4"/>
  <c r="S4279" i="4"/>
  <c r="S4280" i="4"/>
  <c r="S4281" i="4"/>
  <c r="S4282" i="4"/>
  <c r="S4283" i="4"/>
  <c r="S4284" i="4"/>
  <c r="S4285" i="4"/>
  <c r="S4286" i="4"/>
  <c r="S4287" i="4"/>
  <c r="S4288" i="4"/>
  <c r="S4289" i="4"/>
  <c r="S4290" i="4"/>
  <c r="S4291" i="4"/>
  <c r="S4292" i="4"/>
  <c r="S4293" i="4"/>
  <c r="S4294" i="4"/>
  <c r="S4295" i="4"/>
  <c r="S4296" i="4"/>
  <c r="S4297" i="4"/>
  <c r="S4298" i="4"/>
  <c r="S4299" i="4"/>
  <c r="S4300" i="4"/>
  <c r="S4301" i="4"/>
  <c r="S4302" i="4"/>
  <c r="S4303" i="4"/>
  <c r="S4304" i="4"/>
  <c r="S4305" i="4"/>
  <c r="S4306" i="4"/>
  <c r="S4307" i="4"/>
  <c r="S4308" i="4"/>
  <c r="S4309" i="4"/>
  <c r="S4310" i="4"/>
  <c r="S4311" i="4"/>
  <c r="S4312" i="4"/>
  <c r="S4313" i="4"/>
  <c r="S4314" i="4"/>
  <c r="S4315" i="4"/>
  <c r="S4316" i="4"/>
  <c r="S4317" i="4"/>
  <c r="S4318" i="4"/>
  <c r="S4319" i="4"/>
  <c r="S4320" i="4"/>
  <c r="S4321" i="4"/>
  <c r="S4322" i="4"/>
  <c r="S4323" i="4"/>
  <c r="S4324" i="4"/>
  <c r="S4325" i="4"/>
  <c r="S4326" i="4"/>
  <c r="S4327" i="4"/>
  <c r="S4328" i="4"/>
  <c r="S4329" i="4"/>
  <c r="S4330" i="4"/>
  <c r="S4331" i="4"/>
  <c r="S4332" i="4"/>
  <c r="S4333" i="4"/>
  <c r="S4334" i="4"/>
  <c r="S4335" i="4"/>
  <c r="S4336" i="4"/>
  <c r="S4337" i="4"/>
  <c r="S4338" i="4"/>
  <c r="S4339" i="4"/>
  <c r="S4340" i="4"/>
  <c r="S4341" i="4"/>
  <c r="S4342" i="4"/>
  <c r="S4343" i="4"/>
  <c r="S4344" i="4"/>
  <c r="S4345" i="4"/>
  <c r="S4346" i="4"/>
  <c r="S4347" i="4"/>
  <c r="S4348" i="4"/>
  <c r="S4349" i="4"/>
  <c r="S4350" i="4"/>
  <c r="S4351" i="4"/>
  <c r="S4352" i="4"/>
  <c r="S4353" i="4"/>
  <c r="S4354" i="4"/>
  <c r="S4355" i="4"/>
  <c r="S4356" i="4"/>
  <c r="S4357" i="4"/>
  <c r="S4358" i="4"/>
  <c r="S4359" i="4"/>
  <c r="S4360" i="4"/>
  <c r="S4361" i="4"/>
  <c r="S4362" i="4"/>
  <c r="S4363" i="4"/>
  <c r="S4364" i="4"/>
  <c r="S4365" i="4"/>
  <c r="S4366" i="4"/>
  <c r="S4367" i="4"/>
  <c r="S4368" i="4"/>
  <c r="S4369" i="4"/>
  <c r="S4370" i="4"/>
  <c r="S4371" i="4"/>
  <c r="S4372" i="4"/>
  <c r="S4373" i="4"/>
  <c r="S4374" i="4"/>
  <c r="S4375" i="4"/>
  <c r="S4376" i="4"/>
  <c r="S4377" i="4"/>
  <c r="S4378" i="4"/>
  <c r="S4379" i="4"/>
  <c r="S4380" i="4"/>
  <c r="S4381" i="4"/>
  <c r="S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N2345" i="4"/>
  <c r="N2346" i="4"/>
  <c r="N2347" i="4"/>
  <c r="N2348" i="4"/>
  <c r="N2349" i="4"/>
  <c r="N2350" i="4"/>
  <c r="N2351" i="4"/>
  <c r="N2352" i="4"/>
  <c r="N2353" i="4"/>
  <c r="N2354" i="4"/>
  <c r="N2355" i="4"/>
  <c r="N2356" i="4"/>
  <c r="N2357" i="4"/>
  <c r="N2358" i="4"/>
  <c r="N2359" i="4"/>
  <c r="N2360" i="4"/>
  <c r="N2361" i="4"/>
  <c r="N2362" i="4"/>
  <c r="N2363" i="4"/>
  <c r="N2364" i="4"/>
  <c r="N2365" i="4"/>
  <c r="N2366" i="4"/>
  <c r="N2367" i="4"/>
  <c r="N2368" i="4"/>
  <c r="N2369" i="4"/>
  <c r="N2370" i="4"/>
  <c r="N2371" i="4"/>
  <c r="N2372" i="4"/>
  <c r="N2373" i="4"/>
  <c r="N2374" i="4"/>
  <c r="N2375" i="4"/>
  <c r="N2376" i="4"/>
  <c r="N2377" i="4"/>
  <c r="N2378" i="4"/>
  <c r="N2379" i="4"/>
  <c r="N2380" i="4"/>
  <c r="N2381" i="4"/>
  <c r="N2382" i="4"/>
  <c r="N2383" i="4"/>
  <c r="N2384" i="4"/>
  <c r="N2385" i="4"/>
  <c r="N2386" i="4"/>
  <c r="N2387" i="4"/>
  <c r="N2388" i="4"/>
  <c r="N2389" i="4"/>
  <c r="N2390" i="4"/>
  <c r="N2391" i="4"/>
  <c r="N2392" i="4"/>
  <c r="N2393" i="4"/>
  <c r="N2394" i="4"/>
  <c r="N2395" i="4"/>
  <c r="N2396" i="4"/>
  <c r="N2397" i="4"/>
  <c r="N2398" i="4"/>
  <c r="N2399" i="4"/>
  <c r="N2400" i="4"/>
  <c r="N2401" i="4"/>
  <c r="N2402" i="4"/>
  <c r="N2403" i="4"/>
  <c r="N2404" i="4"/>
  <c r="N2405" i="4"/>
  <c r="N2406" i="4"/>
  <c r="N2407" i="4"/>
  <c r="N2408" i="4"/>
  <c r="N2409" i="4"/>
  <c r="N2410" i="4"/>
  <c r="N2411" i="4"/>
  <c r="N2412" i="4"/>
  <c r="N2413" i="4"/>
  <c r="N2414" i="4"/>
  <c r="N2415" i="4"/>
  <c r="N2416" i="4"/>
  <c r="N2417" i="4"/>
  <c r="N2418" i="4"/>
  <c r="N2419" i="4"/>
  <c r="N2420" i="4"/>
  <c r="N2421" i="4"/>
  <c r="N2422" i="4"/>
  <c r="N2423" i="4"/>
  <c r="N2424" i="4"/>
  <c r="N2425" i="4"/>
  <c r="N2426" i="4"/>
  <c r="N2427" i="4"/>
  <c r="N2428" i="4"/>
  <c r="N2429" i="4"/>
  <c r="N2430" i="4"/>
  <c r="N2431" i="4"/>
  <c r="N2432" i="4"/>
  <c r="N2433" i="4"/>
  <c r="N2434" i="4"/>
  <c r="N2435" i="4"/>
  <c r="N2436" i="4"/>
  <c r="N2437" i="4"/>
  <c r="N2438" i="4"/>
  <c r="N2439" i="4"/>
  <c r="N2440" i="4"/>
  <c r="N2441" i="4"/>
  <c r="N2442" i="4"/>
  <c r="N2443" i="4"/>
  <c r="N2444" i="4"/>
  <c r="N2445" i="4"/>
  <c r="N2446" i="4"/>
  <c r="N2447" i="4"/>
  <c r="N2448" i="4"/>
  <c r="N2449" i="4"/>
  <c r="N2450" i="4"/>
  <c r="N2451" i="4"/>
  <c r="N2452" i="4"/>
  <c r="N2453" i="4"/>
  <c r="N2454" i="4"/>
  <c r="N2455" i="4"/>
  <c r="N2456" i="4"/>
  <c r="N2457" i="4"/>
  <c r="N2458" i="4"/>
  <c r="N2459" i="4"/>
  <c r="N2460" i="4"/>
  <c r="N2461" i="4"/>
  <c r="N2462" i="4"/>
  <c r="N2463" i="4"/>
  <c r="N2464" i="4"/>
  <c r="N2465" i="4"/>
  <c r="N2466" i="4"/>
  <c r="N2467" i="4"/>
  <c r="N2468" i="4"/>
  <c r="N2469" i="4"/>
  <c r="N2470" i="4"/>
  <c r="N2471" i="4"/>
  <c r="N2472" i="4"/>
  <c r="N2473" i="4"/>
  <c r="N2474" i="4"/>
  <c r="N2475" i="4"/>
  <c r="N2476" i="4"/>
  <c r="N2477" i="4"/>
  <c r="N2478" i="4"/>
  <c r="N2479" i="4"/>
  <c r="N2480" i="4"/>
  <c r="N2481" i="4"/>
  <c r="N2482" i="4"/>
  <c r="N2483" i="4"/>
  <c r="N2484" i="4"/>
  <c r="N2485" i="4"/>
  <c r="N2486" i="4"/>
  <c r="N2487" i="4"/>
  <c r="N2488" i="4"/>
  <c r="N2489" i="4"/>
  <c r="N2490" i="4"/>
  <c r="N2491" i="4"/>
  <c r="N2492" i="4"/>
  <c r="N2493" i="4"/>
  <c r="N2494" i="4"/>
  <c r="N2495" i="4"/>
  <c r="N2496" i="4"/>
  <c r="N2497" i="4"/>
  <c r="N2498" i="4"/>
  <c r="N2499" i="4"/>
  <c r="N2500" i="4"/>
  <c r="N2501" i="4"/>
  <c r="N2502" i="4"/>
  <c r="N2503" i="4"/>
  <c r="N2504" i="4"/>
  <c r="N2505" i="4"/>
  <c r="N2506" i="4"/>
  <c r="N2507" i="4"/>
  <c r="N2508" i="4"/>
  <c r="N2509" i="4"/>
  <c r="N2510" i="4"/>
  <c r="N2511" i="4"/>
  <c r="N2512" i="4"/>
  <c r="N2513" i="4"/>
  <c r="N2514" i="4"/>
  <c r="N2515" i="4"/>
  <c r="N2516" i="4"/>
  <c r="N2517" i="4"/>
  <c r="N2518" i="4"/>
  <c r="N2519" i="4"/>
  <c r="N2520" i="4"/>
  <c r="N2521" i="4"/>
  <c r="N2522" i="4"/>
  <c r="N2523" i="4"/>
  <c r="N2524" i="4"/>
  <c r="N2525" i="4"/>
  <c r="N2526" i="4"/>
  <c r="N2527" i="4"/>
  <c r="N2528" i="4"/>
  <c r="N2529" i="4"/>
  <c r="N2530" i="4"/>
  <c r="N2531" i="4"/>
  <c r="N2532" i="4"/>
  <c r="N2533" i="4"/>
  <c r="N2534" i="4"/>
  <c r="N2535" i="4"/>
  <c r="N2536" i="4"/>
  <c r="N2537" i="4"/>
  <c r="N2538" i="4"/>
  <c r="N2539" i="4"/>
  <c r="N2540" i="4"/>
  <c r="N2541" i="4"/>
  <c r="N2542" i="4"/>
  <c r="N2543" i="4"/>
  <c r="N2544" i="4"/>
  <c r="N2545" i="4"/>
  <c r="N2546" i="4"/>
  <c r="N2547" i="4"/>
  <c r="N2548" i="4"/>
  <c r="N2549" i="4"/>
  <c r="N2550" i="4"/>
  <c r="N2551" i="4"/>
  <c r="N2552" i="4"/>
  <c r="N2553" i="4"/>
  <c r="N2554" i="4"/>
  <c r="N2555" i="4"/>
  <c r="N2556" i="4"/>
  <c r="N2557" i="4"/>
  <c r="N2558" i="4"/>
  <c r="N2559" i="4"/>
  <c r="N2560" i="4"/>
  <c r="N2561" i="4"/>
  <c r="N2562" i="4"/>
  <c r="N2563" i="4"/>
  <c r="N2564" i="4"/>
  <c r="N2565" i="4"/>
  <c r="N2566" i="4"/>
  <c r="N2567" i="4"/>
  <c r="N2568" i="4"/>
  <c r="N2569" i="4"/>
  <c r="N2570" i="4"/>
  <c r="N2571" i="4"/>
  <c r="N2572" i="4"/>
  <c r="N2573" i="4"/>
  <c r="N2574" i="4"/>
  <c r="N2575" i="4"/>
  <c r="N2576" i="4"/>
  <c r="N2577" i="4"/>
  <c r="N2578" i="4"/>
  <c r="N2579" i="4"/>
  <c r="N2580" i="4"/>
  <c r="N2581" i="4"/>
  <c r="N2582" i="4"/>
  <c r="N2583" i="4"/>
  <c r="N2584" i="4"/>
  <c r="N2585" i="4"/>
  <c r="N2586" i="4"/>
  <c r="N2587" i="4"/>
  <c r="N2588" i="4"/>
  <c r="N2589" i="4"/>
  <c r="N2590" i="4"/>
  <c r="N2591" i="4"/>
  <c r="N2592" i="4"/>
  <c r="N2593" i="4"/>
  <c r="N2594" i="4"/>
  <c r="N2595" i="4"/>
  <c r="N2596" i="4"/>
  <c r="N2597" i="4"/>
  <c r="N2598" i="4"/>
  <c r="N2599" i="4"/>
  <c r="N2600" i="4"/>
  <c r="N2601" i="4"/>
  <c r="N2602" i="4"/>
  <c r="N2603" i="4"/>
  <c r="N2604" i="4"/>
  <c r="N2605" i="4"/>
  <c r="N2606" i="4"/>
  <c r="N2607" i="4"/>
  <c r="N2608" i="4"/>
  <c r="N2609" i="4"/>
  <c r="N2610" i="4"/>
  <c r="N2611" i="4"/>
  <c r="N2612" i="4"/>
  <c r="N2613" i="4"/>
  <c r="N2614" i="4"/>
  <c r="N2615" i="4"/>
  <c r="N2616" i="4"/>
  <c r="N2617" i="4"/>
  <c r="N2618" i="4"/>
  <c r="N2619" i="4"/>
  <c r="N2620" i="4"/>
  <c r="N2621" i="4"/>
  <c r="N2622" i="4"/>
  <c r="N2623" i="4"/>
  <c r="N2624" i="4"/>
  <c r="N2625" i="4"/>
  <c r="N2626" i="4"/>
  <c r="N2627" i="4"/>
  <c r="N2628" i="4"/>
  <c r="N2629" i="4"/>
  <c r="N2630" i="4"/>
  <c r="N2631" i="4"/>
  <c r="N2632" i="4"/>
  <c r="N2633" i="4"/>
  <c r="N2634" i="4"/>
  <c r="N2635" i="4"/>
  <c r="N2636" i="4"/>
  <c r="N2637" i="4"/>
  <c r="N2638" i="4"/>
  <c r="N2639" i="4"/>
  <c r="N2640" i="4"/>
  <c r="N2641" i="4"/>
  <c r="N2642" i="4"/>
  <c r="N2643" i="4"/>
  <c r="N2644" i="4"/>
  <c r="N2645" i="4"/>
  <c r="N2646" i="4"/>
  <c r="N2647" i="4"/>
  <c r="N2648" i="4"/>
  <c r="N2649" i="4"/>
  <c r="N2650" i="4"/>
  <c r="N2651" i="4"/>
  <c r="N2652" i="4"/>
  <c r="N2653" i="4"/>
  <c r="N2654" i="4"/>
  <c r="N2655" i="4"/>
  <c r="N2656" i="4"/>
  <c r="N2657" i="4"/>
  <c r="N2658" i="4"/>
  <c r="N2659" i="4"/>
  <c r="N2660" i="4"/>
  <c r="N2661" i="4"/>
  <c r="N2662" i="4"/>
  <c r="N2663" i="4"/>
  <c r="N2664" i="4"/>
  <c r="N2665" i="4"/>
  <c r="N2666" i="4"/>
  <c r="N2667" i="4"/>
  <c r="N2668" i="4"/>
  <c r="N2669" i="4"/>
  <c r="N2670" i="4"/>
  <c r="N2671" i="4"/>
  <c r="N2672" i="4"/>
  <c r="N2673" i="4"/>
  <c r="N2674" i="4"/>
  <c r="N2675" i="4"/>
  <c r="N2676" i="4"/>
  <c r="N2677" i="4"/>
  <c r="N2678" i="4"/>
  <c r="N2679" i="4"/>
  <c r="N2680" i="4"/>
  <c r="N2681" i="4"/>
  <c r="N2682" i="4"/>
  <c r="N2683" i="4"/>
  <c r="N2684" i="4"/>
  <c r="N2685" i="4"/>
  <c r="N2686" i="4"/>
  <c r="N2687" i="4"/>
  <c r="N2688" i="4"/>
  <c r="N2689" i="4"/>
  <c r="N2690" i="4"/>
  <c r="N2691" i="4"/>
  <c r="N2692" i="4"/>
  <c r="N2693" i="4"/>
  <c r="N2694" i="4"/>
  <c r="N2695" i="4"/>
  <c r="N2696" i="4"/>
  <c r="N2697" i="4"/>
  <c r="N2698" i="4"/>
  <c r="N2699" i="4"/>
  <c r="N2700" i="4"/>
  <c r="N2701" i="4"/>
  <c r="N2702" i="4"/>
  <c r="N2703" i="4"/>
  <c r="N2704" i="4"/>
  <c r="N2705" i="4"/>
  <c r="N2706" i="4"/>
  <c r="N2707" i="4"/>
  <c r="N2708" i="4"/>
  <c r="N2709" i="4"/>
  <c r="N2710" i="4"/>
  <c r="N2711" i="4"/>
  <c r="N2712" i="4"/>
  <c r="N2713" i="4"/>
  <c r="N2714" i="4"/>
  <c r="N2715" i="4"/>
  <c r="N2716" i="4"/>
  <c r="N2717" i="4"/>
  <c r="N2718" i="4"/>
  <c r="N2719" i="4"/>
  <c r="N2720" i="4"/>
  <c r="N2721" i="4"/>
  <c r="N2722" i="4"/>
  <c r="N2723" i="4"/>
  <c r="N2724" i="4"/>
  <c r="N2725" i="4"/>
  <c r="N2726" i="4"/>
  <c r="N2727" i="4"/>
  <c r="N2728" i="4"/>
  <c r="N2729" i="4"/>
  <c r="N2730" i="4"/>
  <c r="N2731" i="4"/>
  <c r="N2732" i="4"/>
  <c r="N2733" i="4"/>
  <c r="N2734" i="4"/>
  <c r="N2735" i="4"/>
  <c r="N2736" i="4"/>
  <c r="N2737" i="4"/>
  <c r="N2738" i="4"/>
  <c r="N2739" i="4"/>
  <c r="N2740" i="4"/>
  <c r="N2741" i="4"/>
  <c r="N2742" i="4"/>
  <c r="N2743" i="4"/>
  <c r="N2744" i="4"/>
  <c r="N2745" i="4"/>
  <c r="N2746" i="4"/>
  <c r="N2747" i="4"/>
  <c r="N2748" i="4"/>
  <c r="N2749" i="4"/>
  <c r="N2750" i="4"/>
  <c r="N2751" i="4"/>
  <c r="N2752" i="4"/>
  <c r="N2753" i="4"/>
  <c r="N2754" i="4"/>
  <c r="N2755" i="4"/>
  <c r="N2756" i="4"/>
  <c r="N2757" i="4"/>
  <c r="N2758" i="4"/>
  <c r="N2759" i="4"/>
  <c r="N2760" i="4"/>
  <c r="N2761" i="4"/>
  <c r="N2762" i="4"/>
  <c r="N2763" i="4"/>
  <c r="N2764" i="4"/>
  <c r="N2765" i="4"/>
  <c r="N2766" i="4"/>
  <c r="N2767" i="4"/>
  <c r="N2768" i="4"/>
  <c r="N2769" i="4"/>
  <c r="N2770" i="4"/>
  <c r="N2771" i="4"/>
  <c r="N2772" i="4"/>
  <c r="N2773" i="4"/>
  <c r="N2774" i="4"/>
  <c r="N2775" i="4"/>
  <c r="N2776" i="4"/>
  <c r="N2777" i="4"/>
  <c r="N2778" i="4"/>
  <c r="N2779" i="4"/>
  <c r="N2780" i="4"/>
  <c r="N2781" i="4"/>
  <c r="N2782" i="4"/>
  <c r="N2783" i="4"/>
  <c r="N2784" i="4"/>
  <c r="N2785" i="4"/>
  <c r="N2786" i="4"/>
  <c r="N2787" i="4"/>
  <c r="N2788" i="4"/>
  <c r="N2789" i="4"/>
  <c r="N2790" i="4"/>
  <c r="N2791" i="4"/>
  <c r="N2792" i="4"/>
  <c r="N2793" i="4"/>
  <c r="N2794" i="4"/>
  <c r="N2795" i="4"/>
  <c r="N2796" i="4"/>
  <c r="N2797" i="4"/>
  <c r="N2798" i="4"/>
  <c r="N2799" i="4"/>
  <c r="N2800" i="4"/>
  <c r="N2801" i="4"/>
  <c r="N2802" i="4"/>
  <c r="N2803" i="4"/>
  <c r="N2804" i="4"/>
  <c r="N2805" i="4"/>
  <c r="N2806" i="4"/>
  <c r="N2807" i="4"/>
  <c r="N2808" i="4"/>
  <c r="N2809" i="4"/>
  <c r="N2810" i="4"/>
  <c r="N2811" i="4"/>
  <c r="N2812" i="4"/>
  <c r="N2813" i="4"/>
  <c r="N2814" i="4"/>
  <c r="N2815" i="4"/>
  <c r="N2816" i="4"/>
  <c r="N2817" i="4"/>
  <c r="N2818" i="4"/>
  <c r="N2819" i="4"/>
  <c r="N2820" i="4"/>
  <c r="N2821" i="4"/>
  <c r="N2822" i="4"/>
  <c r="N2823" i="4"/>
  <c r="N2824" i="4"/>
  <c r="N2825" i="4"/>
  <c r="N2826" i="4"/>
  <c r="N2827" i="4"/>
  <c r="N2828" i="4"/>
  <c r="N2829" i="4"/>
  <c r="N2830" i="4"/>
  <c r="N2831" i="4"/>
  <c r="N2832" i="4"/>
  <c r="N2833" i="4"/>
  <c r="N2834" i="4"/>
  <c r="N2835" i="4"/>
  <c r="N2836" i="4"/>
  <c r="N2837" i="4"/>
  <c r="N2838" i="4"/>
  <c r="N2839" i="4"/>
  <c r="N2840" i="4"/>
  <c r="N2841" i="4"/>
  <c r="N2842" i="4"/>
  <c r="N2843" i="4"/>
  <c r="N2844" i="4"/>
  <c r="N2845" i="4"/>
  <c r="N2846" i="4"/>
  <c r="N2847" i="4"/>
  <c r="N2848" i="4"/>
  <c r="N2849" i="4"/>
  <c r="N2850" i="4"/>
  <c r="N2851" i="4"/>
  <c r="N2852" i="4"/>
  <c r="N2853" i="4"/>
  <c r="N2854" i="4"/>
  <c r="N2855" i="4"/>
  <c r="N2856" i="4"/>
  <c r="N2857" i="4"/>
  <c r="N2858" i="4"/>
  <c r="N2859" i="4"/>
  <c r="N2860" i="4"/>
  <c r="N2861" i="4"/>
  <c r="N2862" i="4"/>
  <c r="N2863" i="4"/>
  <c r="N2864" i="4"/>
  <c r="N2865" i="4"/>
  <c r="N2866" i="4"/>
  <c r="N2867" i="4"/>
  <c r="N2868" i="4"/>
  <c r="N2869" i="4"/>
  <c r="N2870" i="4"/>
  <c r="N2871" i="4"/>
  <c r="N2872" i="4"/>
  <c r="N2873" i="4"/>
  <c r="N2874" i="4"/>
  <c r="N2875" i="4"/>
  <c r="N2876" i="4"/>
  <c r="N2877" i="4"/>
  <c r="N2878" i="4"/>
  <c r="N2879" i="4"/>
  <c r="N2880" i="4"/>
  <c r="N2881" i="4"/>
  <c r="N2882" i="4"/>
  <c r="N2883" i="4"/>
  <c r="N2884" i="4"/>
  <c r="N2885" i="4"/>
  <c r="N2886" i="4"/>
  <c r="N2887" i="4"/>
  <c r="N2888" i="4"/>
  <c r="N2889" i="4"/>
  <c r="N2890" i="4"/>
  <c r="N2891" i="4"/>
  <c r="N2892" i="4"/>
  <c r="N2893" i="4"/>
  <c r="N2894" i="4"/>
  <c r="N2895" i="4"/>
  <c r="N2896" i="4"/>
  <c r="N2897" i="4"/>
  <c r="N2898" i="4"/>
  <c r="N2899" i="4"/>
  <c r="N2900" i="4"/>
  <c r="N2901" i="4"/>
  <c r="N2902" i="4"/>
  <c r="N2903" i="4"/>
  <c r="N2904" i="4"/>
  <c r="N2905" i="4"/>
  <c r="N2906" i="4"/>
  <c r="N2907" i="4"/>
  <c r="N2908" i="4"/>
  <c r="N2909" i="4"/>
  <c r="N2910" i="4"/>
  <c r="N2911" i="4"/>
  <c r="N2912" i="4"/>
  <c r="N2913" i="4"/>
  <c r="N2914" i="4"/>
  <c r="N2915" i="4"/>
  <c r="N2916" i="4"/>
  <c r="N2917" i="4"/>
  <c r="N2918" i="4"/>
  <c r="N2919" i="4"/>
  <c r="N2920" i="4"/>
  <c r="N2921" i="4"/>
  <c r="N2922" i="4"/>
  <c r="N2923" i="4"/>
  <c r="N2924" i="4"/>
  <c r="N2925" i="4"/>
  <c r="N2926" i="4"/>
  <c r="N2927" i="4"/>
  <c r="N2928" i="4"/>
  <c r="N2929" i="4"/>
  <c r="N2930" i="4"/>
  <c r="N2931" i="4"/>
  <c r="N2932" i="4"/>
  <c r="N2933" i="4"/>
  <c r="N2934" i="4"/>
  <c r="N2935" i="4"/>
  <c r="N2936" i="4"/>
  <c r="N2937" i="4"/>
  <c r="N2938" i="4"/>
  <c r="N2939" i="4"/>
  <c r="N2940" i="4"/>
  <c r="N2941" i="4"/>
  <c r="N2942" i="4"/>
  <c r="N2943" i="4"/>
  <c r="N2944" i="4"/>
  <c r="N2945" i="4"/>
  <c r="N2946" i="4"/>
  <c r="N2947" i="4"/>
  <c r="N2948" i="4"/>
  <c r="N2949" i="4"/>
  <c r="N2950" i="4"/>
  <c r="N2951" i="4"/>
  <c r="N2952" i="4"/>
  <c r="N2953" i="4"/>
  <c r="N2954" i="4"/>
  <c r="N2955" i="4"/>
  <c r="N2956" i="4"/>
  <c r="N2957" i="4"/>
  <c r="N2958" i="4"/>
  <c r="N2959" i="4"/>
  <c r="N2960" i="4"/>
  <c r="N2961" i="4"/>
  <c r="N2962" i="4"/>
  <c r="N2963" i="4"/>
  <c r="N2964" i="4"/>
  <c r="N2965" i="4"/>
  <c r="N2966" i="4"/>
  <c r="N2967" i="4"/>
  <c r="N2968" i="4"/>
  <c r="N2969" i="4"/>
  <c r="N2970" i="4"/>
  <c r="N2971" i="4"/>
  <c r="N2972" i="4"/>
  <c r="N2973" i="4"/>
  <c r="N2974" i="4"/>
  <c r="N2975" i="4"/>
  <c r="N2976" i="4"/>
  <c r="N2977" i="4"/>
  <c r="N2978" i="4"/>
  <c r="N2979" i="4"/>
  <c r="N2980" i="4"/>
  <c r="N2981" i="4"/>
  <c r="N2982" i="4"/>
  <c r="N2983" i="4"/>
  <c r="N2984" i="4"/>
  <c r="N2985" i="4"/>
  <c r="N2986" i="4"/>
  <c r="N2987" i="4"/>
  <c r="N2988" i="4"/>
  <c r="N2989" i="4"/>
  <c r="N2990" i="4"/>
  <c r="N2991" i="4"/>
  <c r="N2992" i="4"/>
  <c r="N2993" i="4"/>
  <c r="N2994" i="4"/>
  <c r="N2995" i="4"/>
  <c r="N2996" i="4"/>
  <c r="N2997" i="4"/>
  <c r="N2998" i="4"/>
  <c r="N2999" i="4"/>
  <c r="N3000" i="4"/>
  <c r="N3001" i="4"/>
  <c r="N3002" i="4"/>
  <c r="N3003" i="4"/>
  <c r="N3004" i="4"/>
  <c r="N3005" i="4"/>
  <c r="N3006" i="4"/>
  <c r="N3007" i="4"/>
  <c r="N3008" i="4"/>
  <c r="N3009" i="4"/>
  <c r="N3010" i="4"/>
  <c r="N3011" i="4"/>
  <c r="N3012" i="4"/>
  <c r="N3013" i="4"/>
  <c r="N3014" i="4"/>
  <c r="N3015" i="4"/>
  <c r="N3016" i="4"/>
  <c r="N3017" i="4"/>
  <c r="N3018" i="4"/>
  <c r="N3019" i="4"/>
  <c r="N3020" i="4"/>
  <c r="N3021" i="4"/>
  <c r="N3022" i="4"/>
  <c r="N3023" i="4"/>
  <c r="N3024" i="4"/>
  <c r="N3025" i="4"/>
  <c r="N3026" i="4"/>
  <c r="N3027" i="4"/>
  <c r="N3028" i="4"/>
  <c r="N3029" i="4"/>
  <c r="N3030" i="4"/>
  <c r="N3031" i="4"/>
  <c r="N3032" i="4"/>
  <c r="N3033" i="4"/>
  <c r="N3034" i="4"/>
  <c r="N3035" i="4"/>
  <c r="N3036" i="4"/>
  <c r="N3037" i="4"/>
  <c r="N3038" i="4"/>
  <c r="N3039" i="4"/>
  <c r="N3040" i="4"/>
  <c r="N3041" i="4"/>
  <c r="N3042" i="4"/>
  <c r="N3043" i="4"/>
  <c r="N3044" i="4"/>
  <c r="N3045" i="4"/>
  <c r="N3046" i="4"/>
  <c r="N3047" i="4"/>
  <c r="N3048" i="4"/>
  <c r="N3049" i="4"/>
  <c r="N3050" i="4"/>
  <c r="N3051" i="4"/>
  <c r="N3052" i="4"/>
  <c r="N3053" i="4"/>
  <c r="N3054" i="4"/>
  <c r="N3055" i="4"/>
  <c r="N3056" i="4"/>
  <c r="N3057" i="4"/>
  <c r="N3058" i="4"/>
  <c r="N3059" i="4"/>
  <c r="N3060" i="4"/>
  <c r="N3061" i="4"/>
  <c r="N3062" i="4"/>
  <c r="N3063" i="4"/>
  <c r="N3064" i="4"/>
  <c r="N3065" i="4"/>
  <c r="N3066" i="4"/>
  <c r="N3067" i="4"/>
  <c r="N3068" i="4"/>
  <c r="N3069" i="4"/>
  <c r="N3070" i="4"/>
  <c r="N3071" i="4"/>
  <c r="N3072" i="4"/>
  <c r="N3073" i="4"/>
  <c r="N3074" i="4"/>
  <c r="N3075" i="4"/>
  <c r="N3076" i="4"/>
  <c r="N3077" i="4"/>
  <c r="N3078" i="4"/>
  <c r="N3079" i="4"/>
  <c r="N3080" i="4"/>
  <c r="N3081" i="4"/>
  <c r="N3082" i="4"/>
  <c r="N3083" i="4"/>
  <c r="N3084" i="4"/>
  <c r="N3085" i="4"/>
  <c r="N3086" i="4"/>
  <c r="N3087" i="4"/>
  <c r="N3088" i="4"/>
  <c r="N3089" i="4"/>
  <c r="N3090" i="4"/>
  <c r="N3091" i="4"/>
  <c r="N3092" i="4"/>
  <c r="N3093" i="4"/>
  <c r="N3094" i="4"/>
  <c r="N3095" i="4"/>
  <c r="N3096" i="4"/>
  <c r="N3097" i="4"/>
  <c r="N3098" i="4"/>
  <c r="N3099" i="4"/>
  <c r="N3100" i="4"/>
  <c r="N3101" i="4"/>
  <c r="N3102" i="4"/>
  <c r="N3103" i="4"/>
  <c r="N3104" i="4"/>
  <c r="N3105" i="4"/>
  <c r="N3106" i="4"/>
  <c r="N3107" i="4"/>
  <c r="N3108" i="4"/>
  <c r="N3109" i="4"/>
  <c r="N3110" i="4"/>
  <c r="N3111" i="4"/>
  <c r="N3112" i="4"/>
  <c r="N3113" i="4"/>
  <c r="N3114" i="4"/>
  <c r="N3115" i="4"/>
  <c r="N3116" i="4"/>
  <c r="N3117" i="4"/>
  <c r="N3118" i="4"/>
  <c r="N3119" i="4"/>
  <c r="N3120" i="4"/>
  <c r="N3121" i="4"/>
  <c r="N3122" i="4"/>
  <c r="N3123" i="4"/>
  <c r="N3124" i="4"/>
  <c r="N3125" i="4"/>
  <c r="N3126" i="4"/>
  <c r="N3127" i="4"/>
  <c r="N3128" i="4"/>
  <c r="N3129" i="4"/>
  <c r="N3130" i="4"/>
  <c r="N3131" i="4"/>
  <c r="N3132" i="4"/>
  <c r="N3133" i="4"/>
  <c r="N3134" i="4"/>
  <c r="N3135" i="4"/>
  <c r="N3136" i="4"/>
  <c r="N3137" i="4"/>
  <c r="N3138" i="4"/>
  <c r="N3139" i="4"/>
  <c r="N3140" i="4"/>
  <c r="N3141" i="4"/>
  <c r="N3142" i="4"/>
  <c r="N3143" i="4"/>
  <c r="N3144" i="4"/>
  <c r="N3145" i="4"/>
  <c r="N3146" i="4"/>
  <c r="N3147" i="4"/>
  <c r="N3148" i="4"/>
  <c r="N3149" i="4"/>
  <c r="N3150" i="4"/>
  <c r="N3151" i="4"/>
  <c r="N3152" i="4"/>
  <c r="N3153" i="4"/>
  <c r="N3154" i="4"/>
  <c r="N3155" i="4"/>
  <c r="N3156" i="4"/>
  <c r="N3157" i="4"/>
  <c r="N3158" i="4"/>
  <c r="N3159" i="4"/>
  <c r="N3160" i="4"/>
  <c r="N3161" i="4"/>
  <c r="N3162" i="4"/>
  <c r="N3163" i="4"/>
  <c r="N3164" i="4"/>
  <c r="N3165" i="4"/>
  <c r="N3166" i="4"/>
  <c r="N3167" i="4"/>
  <c r="N3168" i="4"/>
  <c r="N3169" i="4"/>
  <c r="N3170" i="4"/>
  <c r="N3171" i="4"/>
  <c r="N3172" i="4"/>
  <c r="N3173" i="4"/>
  <c r="N3174" i="4"/>
  <c r="N3175" i="4"/>
  <c r="N3176" i="4"/>
  <c r="N3177" i="4"/>
  <c r="N3178" i="4"/>
  <c r="N3179" i="4"/>
  <c r="N3180" i="4"/>
  <c r="N3181" i="4"/>
  <c r="N3182" i="4"/>
  <c r="N3183" i="4"/>
  <c r="N3184" i="4"/>
  <c r="N3185" i="4"/>
  <c r="N3186" i="4"/>
  <c r="N3187" i="4"/>
  <c r="N3188" i="4"/>
  <c r="N3189" i="4"/>
  <c r="N3190" i="4"/>
  <c r="N3191" i="4"/>
  <c r="N3192" i="4"/>
  <c r="N3193" i="4"/>
  <c r="N3194" i="4"/>
  <c r="N3195" i="4"/>
  <c r="N3196" i="4"/>
  <c r="N3197" i="4"/>
  <c r="N3198" i="4"/>
  <c r="N3199" i="4"/>
  <c r="N3200" i="4"/>
  <c r="N3201" i="4"/>
  <c r="N3202" i="4"/>
  <c r="N3203" i="4"/>
  <c r="N3204" i="4"/>
  <c r="N3205" i="4"/>
  <c r="N3206" i="4"/>
  <c r="N3207" i="4"/>
  <c r="N3208" i="4"/>
  <c r="N3209" i="4"/>
  <c r="N3210" i="4"/>
  <c r="N3211" i="4"/>
  <c r="N3212" i="4"/>
  <c r="N3213" i="4"/>
  <c r="N3214" i="4"/>
  <c r="N3215" i="4"/>
  <c r="N3216" i="4"/>
  <c r="N3217" i="4"/>
  <c r="N3218" i="4"/>
  <c r="N3219" i="4"/>
  <c r="N3220" i="4"/>
  <c r="N3221" i="4"/>
  <c r="N3222" i="4"/>
  <c r="N3223" i="4"/>
  <c r="N3224" i="4"/>
  <c r="N3225" i="4"/>
  <c r="N3226" i="4"/>
  <c r="N3227" i="4"/>
  <c r="N3228" i="4"/>
  <c r="N3229" i="4"/>
  <c r="N3230" i="4"/>
  <c r="N3231" i="4"/>
  <c r="N3232" i="4"/>
  <c r="N3233" i="4"/>
  <c r="N3234" i="4"/>
  <c r="N3235" i="4"/>
  <c r="N3236" i="4"/>
  <c r="N3237" i="4"/>
  <c r="N3238" i="4"/>
  <c r="N3239" i="4"/>
  <c r="N3240" i="4"/>
  <c r="N3241" i="4"/>
  <c r="N3242" i="4"/>
  <c r="N3243" i="4"/>
  <c r="N3244" i="4"/>
  <c r="N3245" i="4"/>
  <c r="N3246" i="4"/>
  <c r="N3247" i="4"/>
  <c r="N3248" i="4"/>
  <c r="N3249" i="4"/>
  <c r="N3250" i="4"/>
  <c r="N3251" i="4"/>
  <c r="N3252" i="4"/>
  <c r="N3253" i="4"/>
  <c r="N3254" i="4"/>
  <c r="N3255" i="4"/>
  <c r="N3256" i="4"/>
  <c r="N3257" i="4"/>
  <c r="N3258" i="4"/>
  <c r="N3259" i="4"/>
  <c r="N3260" i="4"/>
  <c r="N3261" i="4"/>
  <c r="N3262" i="4"/>
  <c r="N3263" i="4"/>
  <c r="N3264" i="4"/>
  <c r="N3265" i="4"/>
  <c r="N3266" i="4"/>
  <c r="N3267" i="4"/>
  <c r="N3268" i="4"/>
  <c r="N3269" i="4"/>
  <c r="N3270" i="4"/>
  <c r="N3271" i="4"/>
  <c r="N3272" i="4"/>
  <c r="N3273" i="4"/>
  <c r="N3274" i="4"/>
  <c r="N3275" i="4"/>
  <c r="N3276" i="4"/>
  <c r="N3277" i="4"/>
  <c r="N3278" i="4"/>
  <c r="N3279" i="4"/>
  <c r="N3280" i="4"/>
  <c r="N3281" i="4"/>
  <c r="N3282" i="4"/>
  <c r="N3283" i="4"/>
  <c r="N3284" i="4"/>
  <c r="N3285" i="4"/>
  <c r="N3286" i="4"/>
  <c r="N3287" i="4"/>
  <c r="N3288" i="4"/>
  <c r="N3289" i="4"/>
  <c r="N3290" i="4"/>
  <c r="N3291" i="4"/>
  <c r="N3292" i="4"/>
  <c r="N3293" i="4"/>
  <c r="N3294" i="4"/>
  <c r="N3295" i="4"/>
  <c r="N3296" i="4"/>
  <c r="N3297" i="4"/>
  <c r="N3298" i="4"/>
  <c r="N3299" i="4"/>
  <c r="N3300" i="4"/>
  <c r="N3301" i="4"/>
  <c r="N3302" i="4"/>
  <c r="N3303" i="4"/>
  <c r="N3304" i="4"/>
  <c r="N3305" i="4"/>
  <c r="N3306" i="4"/>
  <c r="N3307" i="4"/>
  <c r="N3308" i="4"/>
  <c r="N3309" i="4"/>
  <c r="N3310" i="4"/>
  <c r="N3311" i="4"/>
  <c r="N3312" i="4"/>
  <c r="N3313" i="4"/>
  <c r="N3314" i="4"/>
  <c r="N3315" i="4"/>
  <c r="N3316" i="4"/>
  <c r="N3317" i="4"/>
  <c r="N3318" i="4"/>
  <c r="N3319" i="4"/>
  <c r="N3320" i="4"/>
  <c r="N3321" i="4"/>
  <c r="N3322" i="4"/>
  <c r="N3323" i="4"/>
  <c r="N3324" i="4"/>
  <c r="N3325" i="4"/>
  <c r="N3326" i="4"/>
  <c r="N3327" i="4"/>
  <c r="N3328" i="4"/>
  <c r="N3329" i="4"/>
  <c r="N3330" i="4"/>
  <c r="N3331" i="4"/>
  <c r="N3332" i="4"/>
  <c r="N3333" i="4"/>
  <c r="N3334" i="4"/>
  <c r="N3335" i="4"/>
  <c r="N3336" i="4"/>
  <c r="N3337" i="4"/>
  <c r="N3338" i="4"/>
  <c r="N3339" i="4"/>
  <c r="N3340" i="4"/>
  <c r="N3341" i="4"/>
  <c r="N3342" i="4"/>
  <c r="N3343" i="4"/>
  <c r="N3344" i="4"/>
  <c r="N3345" i="4"/>
  <c r="N3346" i="4"/>
  <c r="N3347" i="4"/>
  <c r="N3348" i="4"/>
  <c r="N3349" i="4"/>
  <c r="N3350" i="4"/>
  <c r="N3351" i="4"/>
  <c r="N3352" i="4"/>
  <c r="N3353" i="4"/>
  <c r="N3354" i="4"/>
  <c r="N3355" i="4"/>
  <c r="N3356" i="4"/>
  <c r="N3357" i="4"/>
  <c r="N3358" i="4"/>
  <c r="N3359" i="4"/>
  <c r="N3360" i="4"/>
  <c r="N3361" i="4"/>
  <c r="N3362" i="4"/>
  <c r="N3363" i="4"/>
  <c r="N3364" i="4"/>
  <c r="N3365" i="4"/>
  <c r="N3366" i="4"/>
  <c r="N3367" i="4"/>
  <c r="N3368" i="4"/>
  <c r="N3369" i="4"/>
  <c r="N3370" i="4"/>
  <c r="N3371" i="4"/>
  <c r="N3372" i="4"/>
  <c r="N3373" i="4"/>
  <c r="N3374" i="4"/>
  <c r="N3375" i="4"/>
  <c r="N3376" i="4"/>
  <c r="N3377" i="4"/>
  <c r="N3378" i="4"/>
  <c r="N3379" i="4"/>
  <c r="N3380" i="4"/>
  <c r="N3381" i="4"/>
  <c r="N3382" i="4"/>
  <c r="N3383" i="4"/>
  <c r="N3384" i="4"/>
  <c r="N3385" i="4"/>
  <c r="N3386" i="4"/>
  <c r="N3387" i="4"/>
  <c r="N3388" i="4"/>
  <c r="N3389" i="4"/>
  <c r="N3390" i="4"/>
  <c r="N3391" i="4"/>
  <c r="N3392" i="4"/>
  <c r="N3393" i="4"/>
  <c r="N3394" i="4"/>
  <c r="N3395" i="4"/>
  <c r="N3396" i="4"/>
  <c r="N3397" i="4"/>
  <c r="N3398" i="4"/>
  <c r="N3399" i="4"/>
  <c r="N3400" i="4"/>
  <c r="N3401" i="4"/>
  <c r="N3402" i="4"/>
  <c r="N3403" i="4"/>
  <c r="N3404" i="4"/>
  <c r="N3405" i="4"/>
  <c r="N3406" i="4"/>
  <c r="N3407" i="4"/>
  <c r="N3408" i="4"/>
  <c r="N3409" i="4"/>
  <c r="N3410" i="4"/>
  <c r="N3411" i="4"/>
  <c r="N3412" i="4"/>
  <c r="N3413" i="4"/>
  <c r="N3414" i="4"/>
  <c r="N3415" i="4"/>
  <c r="N3416" i="4"/>
  <c r="N3417" i="4"/>
  <c r="N3418" i="4"/>
  <c r="N3419" i="4"/>
  <c r="N3420" i="4"/>
  <c r="N3421" i="4"/>
  <c r="N3422" i="4"/>
  <c r="N3423" i="4"/>
  <c r="N3424" i="4"/>
  <c r="N3425" i="4"/>
  <c r="N3426" i="4"/>
  <c r="N3427" i="4"/>
  <c r="N3428" i="4"/>
  <c r="N3429" i="4"/>
  <c r="N3430" i="4"/>
  <c r="N3431" i="4"/>
  <c r="N3432" i="4"/>
  <c r="N3433" i="4"/>
  <c r="N3434" i="4"/>
  <c r="N3435" i="4"/>
  <c r="N3436" i="4"/>
  <c r="N3437" i="4"/>
  <c r="N3438" i="4"/>
  <c r="N3439" i="4"/>
  <c r="N3440" i="4"/>
  <c r="N3441" i="4"/>
  <c r="N3442" i="4"/>
  <c r="N3443" i="4"/>
  <c r="N3444" i="4"/>
  <c r="N3445" i="4"/>
  <c r="N3446" i="4"/>
  <c r="N3447" i="4"/>
  <c r="N3448" i="4"/>
  <c r="N3449" i="4"/>
  <c r="N3450" i="4"/>
  <c r="N3451" i="4"/>
  <c r="N3452" i="4"/>
  <c r="N3453" i="4"/>
  <c r="N3454" i="4"/>
  <c r="N3455" i="4"/>
  <c r="N3456" i="4"/>
  <c r="N3457" i="4"/>
  <c r="N3458" i="4"/>
  <c r="N3459" i="4"/>
  <c r="N3460" i="4"/>
  <c r="N3461" i="4"/>
  <c r="N3462" i="4"/>
  <c r="N3463" i="4"/>
  <c r="N3464" i="4"/>
  <c r="N3465" i="4"/>
  <c r="N3466" i="4"/>
  <c r="N3467" i="4"/>
  <c r="N3468" i="4"/>
  <c r="N3469" i="4"/>
  <c r="N3470" i="4"/>
  <c r="N3471" i="4"/>
  <c r="N3472" i="4"/>
  <c r="N3473" i="4"/>
  <c r="N3474" i="4"/>
  <c r="N3475" i="4"/>
  <c r="N3476" i="4"/>
  <c r="N3477" i="4"/>
  <c r="N3478" i="4"/>
  <c r="N3479" i="4"/>
  <c r="N3480" i="4"/>
  <c r="N3481" i="4"/>
  <c r="N3482" i="4"/>
  <c r="N3483" i="4"/>
  <c r="N3484" i="4"/>
  <c r="N3485" i="4"/>
  <c r="N3486" i="4"/>
  <c r="N3487" i="4"/>
  <c r="N3488" i="4"/>
  <c r="N3489" i="4"/>
  <c r="N3490" i="4"/>
  <c r="N3491" i="4"/>
  <c r="N3492" i="4"/>
  <c r="N3493" i="4"/>
  <c r="N3494" i="4"/>
  <c r="N3495" i="4"/>
  <c r="N3496" i="4"/>
  <c r="N3497" i="4"/>
  <c r="N3498" i="4"/>
  <c r="N3499" i="4"/>
  <c r="N3500" i="4"/>
  <c r="N3501" i="4"/>
  <c r="N3502" i="4"/>
  <c r="N3503" i="4"/>
  <c r="N3504" i="4"/>
  <c r="N3505" i="4"/>
  <c r="N3506" i="4"/>
  <c r="N3507" i="4"/>
  <c r="N3508" i="4"/>
  <c r="N3509" i="4"/>
  <c r="N3510" i="4"/>
  <c r="N3511" i="4"/>
  <c r="N3512" i="4"/>
  <c r="N3513" i="4"/>
  <c r="N3514" i="4"/>
  <c r="N3515" i="4"/>
  <c r="N3516" i="4"/>
  <c r="N3517" i="4"/>
  <c r="N3518" i="4"/>
  <c r="N3519" i="4"/>
  <c r="N3520" i="4"/>
  <c r="N3521" i="4"/>
  <c r="N3522" i="4"/>
  <c r="N3523" i="4"/>
  <c r="N3524" i="4"/>
  <c r="N3525" i="4"/>
  <c r="N3526" i="4"/>
  <c r="N3527" i="4"/>
  <c r="N3528" i="4"/>
  <c r="N3529" i="4"/>
  <c r="N3530" i="4"/>
  <c r="N3531" i="4"/>
  <c r="N3532" i="4"/>
  <c r="N3533" i="4"/>
  <c r="N3534" i="4"/>
  <c r="N3535" i="4"/>
  <c r="N3536" i="4"/>
  <c r="N3537" i="4"/>
  <c r="N3538" i="4"/>
  <c r="N3539" i="4"/>
  <c r="N3540" i="4"/>
  <c r="N3541" i="4"/>
  <c r="N3542" i="4"/>
  <c r="N3543" i="4"/>
  <c r="N3544" i="4"/>
  <c r="N3545" i="4"/>
  <c r="N3546" i="4"/>
  <c r="N3547" i="4"/>
  <c r="N3548" i="4"/>
  <c r="N3549" i="4"/>
  <c r="N3550" i="4"/>
  <c r="N3551" i="4"/>
  <c r="N3552" i="4"/>
  <c r="N3553" i="4"/>
  <c r="N3554" i="4"/>
  <c r="N3555" i="4"/>
  <c r="N3556" i="4"/>
  <c r="N3557" i="4"/>
  <c r="N3558" i="4"/>
  <c r="N3559" i="4"/>
  <c r="N3560" i="4"/>
  <c r="N3561" i="4"/>
  <c r="N3562" i="4"/>
  <c r="N3563" i="4"/>
  <c r="N3564" i="4"/>
  <c r="N3565" i="4"/>
  <c r="N3566" i="4"/>
  <c r="N3567" i="4"/>
  <c r="N3568" i="4"/>
  <c r="N3569" i="4"/>
  <c r="N3570" i="4"/>
  <c r="N3571" i="4"/>
  <c r="N3572" i="4"/>
  <c r="N3573" i="4"/>
  <c r="N3574" i="4"/>
  <c r="N3575" i="4"/>
  <c r="N3576" i="4"/>
  <c r="N3577" i="4"/>
  <c r="N3578" i="4"/>
  <c r="N3579" i="4"/>
  <c r="N3580" i="4"/>
  <c r="N3581" i="4"/>
  <c r="N3582" i="4"/>
  <c r="N3583" i="4"/>
  <c r="N3584" i="4"/>
  <c r="N3585" i="4"/>
  <c r="N3586" i="4"/>
  <c r="N3587" i="4"/>
  <c r="N3588" i="4"/>
  <c r="N3589" i="4"/>
  <c r="N3590" i="4"/>
  <c r="N3591" i="4"/>
  <c r="N3592" i="4"/>
  <c r="N3593" i="4"/>
  <c r="N3594" i="4"/>
  <c r="N3595" i="4"/>
  <c r="N3596" i="4"/>
  <c r="N3597" i="4"/>
  <c r="N3598" i="4"/>
  <c r="N3599" i="4"/>
  <c r="N3600" i="4"/>
  <c r="N3601" i="4"/>
  <c r="N3602" i="4"/>
  <c r="N3603" i="4"/>
  <c r="N3604" i="4"/>
  <c r="N3605" i="4"/>
  <c r="N3606" i="4"/>
  <c r="N3607" i="4"/>
  <c r="N3608" i="4"/>
  <c r="N3609" i="4"/>
  <c r="N3610" i="4"/>
  <c r="N3611" i="4"/>
  <c r="N3612" i="4"/>
  <c r="N3613" i="4"/>
  <c r="N3614" i="4"/>
  <c r="N3615" i="4"/>
  <c r="N3616" i="4"/>
  <c r="N3617" i="4"/>
  <c r="N3618" i="4"/>
  <c r="N3619" i="4"/>
  <c r="N3620" i="4"/>
  <c r="N3621" i="4"/>
  <c r="N3622" i="4"/>
  <c r="N3623" i="4"/>
  <c r="N3624" i="4"/>
  <c r="N3625" i="4"/>
  <c r="N3626" i="4"/>
  <c r="N3627" i="4"/>
  <c r="N3628" i="4"/>
  <c r="N3629" i="4"/>
  <c r="N3630" i="4"/>
  <c r="N3631" i="4"/>
  <c r="N3632" i="4"/>
  <c r="N3633" i="4"/>
  <c r="N3634" i="4"/>
  <c r="N3635" i="4"/>
  <c r="N3636" i="4"/>
  <c r="N3637" i="4"/>
  <c r="N3638" i="4"/>
  <c r="N3639" i="4"/>
  <c r="N3640" i="4"/>
  <c r="N3641" i="4"/>
  <c r="N3642" i="4"/>
  <c r="N3643" i="4"/>
  <c r="N3644" i="4"/>
  <c r="N3645" i="4"/>
  <c r="N3646" i="4"/>
  <c r="N3647" i="4"/>
  <c r="N3648" i="4"/>
  <c r="N3649" i="4"/>
  <c r="N3650" i="4"/>
  <c r="N3651" i="4"/>
  <c r="N3652" i="4"/>
  <c r="N3653" i="4"/>
  <c r="N3654" i="4"/>
  <c r="N3655" i="4"/>
  <c r="N3656" i="4"/>
  <c r="N3657" i="4"/>
  <c r="N3658" i="4"/>
  <c r="N3659" i="4"/>
  <c r="N3660" i="4"/>
  <c r="N3661" i="4"/>
  <c r="N3662" i="4"/>
  <c r="N3663" i="4"/>
  <c r="N3664" i="4"/>
  <c r="N3665" i="4"/>
  <c r="N3666" i="4"/>
  <c r="N3667" i="4"/>
  <c r="N3668" i="4"/>
  <c r="N3669" i="4"/>
  <c r="N3670" i="4"/>
  <c r="N3671" i="4"/>
  <c r="N3672" i="4"/>
  <c r="N3673" i="4"/>
  <c r="N3674" i="4"/>
  <c r="N3675" i="4"/>
  <c r="N3676" i="4"/>
  <c r="N3677" i="4"/>
  <c r="N3678" i="4"/>
  <c r="N3679" i="4"/>
  <c r="N3680" i="4"/>
  <c r="N3681" i="4"/>
  <c r="N3682" i="4"/>
  <c r="N3683" i="4"/>
  <c r="N3684" i="4"/>
  <c r="N3685" i="4"/>
  <c r="N3686" i="4"/>
  <c r="N3687" i="4"/>
  <c r="N3688" i="4"/>
  <c r="N3689" i="4"/>
  <c r="N3690" i="4"/>
  <c r="N3691" i="4"/>
  <c r="N3692" i="4"/>
  <c r="N3693" i="4"/>
  <c r="N3694" i="4"/>
  <c r="N3695" i="4"/>
  <c r="N3696" i="4"/>
  <c r="N3697" i="4"/>
  <c r="N3698" i="4"/>
  <c r="N3699" i="4"/>
  <c r="N3700" i="4"/>
  <c r="N3701" i="4"/>
  <c r="N3702" i="4"/>
  <c r="N3703" i="4"/>
  <c r="N3704" i="4"/>
  <c r="N3705" i="4"/>
  <c r="N3706" i="4"/>
  <c r="N3707" i="4"/>
  <c r="N3708" i="4"/>
  <c r="N3709" i="4"/>
  <c r="N3710" i="4"/>
  <c r="N3711" i="4"/>
  <c r="N3712" i="4"/>
  <c r="N3713" i="4"/>
  <c r="N3714" i="4"/>
  <c r="N3715" i="4"/>
  <c r="N3716" i="4"/>
  <c r="N3717" i="4"/>
  <c r="N3718" i="4"/>
  <c r="N3719" i="4"/>
  <c r="N3720" i="4"/>
  <c r="N3721" i="4"/>
  <c r="N3722" i="4"/>
  <c r="N3723" i="4"/>
  <c r="N3724" i="4"/>
  <c r="N3725" i="4"/>
  <c r="N3726" i="4"/>
  <c r="N3727" i="4"/>
  <c r="N3728" i="4"/>
  <c r="N3729" i="4"/>
  <c r="N3730" i="4"/>
  <c r="N3731" i="4"/>
  <c r="N3732" i="4"/>
  <c r="N3733" i="4"/>
  <c r="N3734" i="4"/>
  <c r="N3735" i="4"/>
  <c r="N3736" i="4"/>
  <c r="N3737" i="4"/>
  <c r="N3738" i="4"/>
  <c r="N3739" i="4"/>
  <c r="N3740" i="4"/>
  <c r="N3741" i="4"/>
  <c r="N3742" i="4"/>
  <c r="N3743" i="4"/>
  <c r="N3744" i="4"/>
  <c r="N3745" i="4"/>
  <c r="N3746" i="4"/>
  <c r="N3747" i="4"/>
  <c r="N3748" i="4"/>
  <c r="N3749" i="4"/>
  <c r="N3750" i="4"/>
  <c r="N3751" i="4"/>
  <c r="N3752" i="4"/>
  <c r="N3753" i="4"/>
  <c r="N3754" i="4"/>
  <c r="N3755" i="4"/>
  <c r="N3756" i="4"/>
  <c r="N3757" i="4"/>
  <c r="N3758" i="4"/>
  <c r="N3759" i="4"/>
  <c r="N3760" i="4"/>
  <c r="N3761" i="4"/>
  <c r="N3762" i="4"/>
  <c r="N3763" i="4"/>
  <c r="N3764" i="4"/>
  <c r="N3765" i="4"/>
  <c r="N3766" i="4"/>
  <c r="N3767" i="4"/>
  <c r="N3768" i="4"/>
  <c r="N3769" i="4"/>
  <c r="N3770" i="4"/>
  <c r="N3771" i="4"/>
  <c r="N3772" i="4"/>
  <c r="N3773" i="4"/>
  <c r="N3774" i="4"/>
  <c r="N3775" i="4"/>
  <c r="N3776" i="4"/>
  <c r="N3777" i="4"/>
  <c r="N3778" i="4"/>
  <c r="N3779" i="4"/>
  <c r="N3780" i="4"/>
  <c r="N3781" i="4"/>
  <c r="N3782" i="4"/>
  <c r="N3783" i="4"/>
  <c r="N3784" i="4"/>
  <c r="N3785" i="4"/>
  <c r="N3786" i="4"/>
  <c r="N3787" i="4"/>
  <c r="N3788" i="4"/>
  <c r="N3789" i="4"/>
  <c r="N3790" i="4"/>
  <c r="N3791" i="4"/>
  <c r="N3792" i="4"/>
  <c r="N3793" i="4"/>
  <c r="N3794" i="4"/>
  <c r="N3795" i="4"/>
  <c r="N3796" i="4"/>
  <c r="N3797" i="4"/>
  <c r="N3798" i="4"/>
  <c r="N3799" i="4"/>
  <c r="N3800" i="4"/>
  <c r="N3801" i="4"/>
  <c r="N3802" i="4"/>
  <c r="N3803" i="4"/>
  <c r="N3804" i="4"/>
  <c r="N3805" i="4"/>
  <c r="N3806" i="4"/>
  <c r="N3807" i="4"/>
  <c r="N3808" i="4"/>
  <c r="N3809" i="4"/>
  <c r="N3810" i="4"/>
  <c r="N3811" i="4"/>
  <c r="N3812" i="4"/>
  <c r="N3813" i="4"/>
  <c r="N3814" i="4"/>
  <c r="N3815" i="4"/>
  <c r="N3816" i="4"/>
  <c r="N3817" i="4"/>
  <c r="N3818" i="4"/>
  <c r="N3819" i="4"/>
  <c r="N3820" i="4"/>
  <c r="N3821" i="4"/>
  <c r="N3822" i="4"/>
  <c r="N3823" i="4"/>
  <c r="N3824" i="4"/>
  <c r="N3825" i="4"/>
  <c r="N3826" i="4"/>
  <c r="N3827" i="4"/>
  <c r="N3828" i="4"/>
  <c r="N3829" i="4"/>
  <c r="N3830" i="4"/>
  <c r="N3831" i="4"/>
  <c r="N3832" i="4"/>
  <c r="N3833" i="4"/>
  <c r="N3834" i="4"/>
  <c r="N3835" i="4"/>
  <c r="N3836" i="4"/>
  <c r="N3837" i="4"/>
  <c r="N3838" i="4"/>
  <c r="N3839" i="4"/>
  <c r="N3840" i="4"/>
  <c r="N3841" i="4"/>
  <c r="N3842" i="4"/>
  <c r="N3843" i="4"/>
  <c r="N3844" i="4"/>
  <c r="N3845" i="4"/>
  <c r="N3846" i="4"/>
  <c r="N3847" i="4"/>
  <c r="N3848" i="4"/>
  <c r="N3849" i="4"/>
  <c r="N3850" i="4"/>
  <c r="N3851" i="4"/>
  <c r="N3852" i="4"/>
  <c r="N3853" i="4"/>
  <c r="N3854" i="4"/>
  <c r="N3855" i="4"/>
  <c r="N3856" i="4"/>
  <c r="N3857" i="4"/>
  <c r="N3858" i="4"/>
  <c r="N3859" i="4"/>
  <c r="N3860" i="4"/>
  <c r="N3861" i="4"/>
  <c r="N3862" i="4"/>
  <c r="N3863" i="4"/>
  <c r="N3864" i="4"/>
  <c r="N3865" i="4"/>
  <c r="N3866" i="4"/>
  <c r="N3867" i="4"/>
  <c r="N3868" i="4"/>
  <c r="N3869" i="4"/>
  <c r="N3870" i="4"/>
  <c r="N3871" i="4"/>
  <c r="N3872" i="4"/>
  <c r="N3873" i="4"/>
  <c r="N3874" i="4"/>
  <c r="N3875" i="4"/>
  <c r="N3876" i="4"/>
  <c r="N3877" i="4"/>
  <c r="N3878" i="4"/>
  <c r="N3879" i="4"/>
  <c r="N3880" i="4"/>
  <c r="N3881" i="4"/>
  <c r="N3882" i="4"/>
  <c r="N3883" i="4"/>
  <c r="N3884" i="4"/>
  <c r="N3885" i="4"/>
  <c r="N3886" i="4"/>
  <c r="N3887" i="4"/>
  <c r="N3888" i="4"/>
  <c r="N3889" i="4"/>
  <c r="N3890" i="4"/>
  <c r="N3891" i="4"/>
  <c r="N3892" i="4"/>
  <c r="N3893" i="4"/>
  <c r="N3894" i="4"/>
  <c r="N3895" i="4"/>
  <c r="N3896" i="4"/>
  <c r="N3897" i="4"/>
  <c r="N3898" i="4"/>
  <c r="N3899" i="4"/>
  <c r="N3900" i="4"/>
  <c r="N3901" i="4"/>
  <c r="N3902" i="4"/>
  <c r="N3903" i="4"/>
  <c r="N3904" i="4"/>
  <c r="N3905" i="4"/>
  <c r="N3906" i="4"/>
  <c r="N3907" i="4"/>
  <c r="N3908" i="4"/>
  <c r="N3909" i="4"/>
  <c r="N3910" i="4"/>
  <c r="N3911" i="4"/>
  <c r="N3912" i="4"/>
  <c r="N3913" i="4"/>
  <c r="N3914" i="4"/>
  <c r="N3915" i="4"/>
  <c r="N3916" i="4"/>
  <c r="N3917" i="4"/>
  <c r="N3918" i="4"/>
  <c r="N3919" i="4"/>
  <c r="N3920" i="4"/>
  <c r="N3921" i="4"/>
  <c r="N3922" i="4"/>
  <c r="N3923" i="4"/>
  <c r="N3924" i="4"/>
  <c r="N3925" i="4"/>
  <c r="N3926" i="4"/>
  <c r="N3927" i="4"/>
  <c r="N3928" i="4"/>
  <c r="N3929" i="4"/>
  <c r="N3930" i="4"/>
  <c r="N3931" i="4"/>
  <c r="N3932" i="4"/>
  <c r="N3933" i="4"/>
  <c r="N3934" i="4"/>
  <c r="N3935" i="4"/>
  <c r="N3936" i="4"/>
  <c r="N3937" i="4"/>
  <c r="N3938" i="4"/>
  <c r="N3939" i="4"/>
  <c r="N3940" i="4"/>
  <c r="N3941" i="4"/>
  <c r="N3942" i="4"/>
  <c r="N3943" i="4"/>
  <c r="N3944" i="4"/>
  <c r="N3945" i="4"/>
  <c r="N3946" i="4"/>
  <c r="N3947" i="4"/>
  <c r="N3948" i="4"/>
  <c r="N3949" i="4"/>
  <c r="N3950" i="4"/>
  <c r="N3951" i="4"/>
  <c r="N3952" i="4"/>
  <c r="N3953" i="4"/>
  <c r="N3954" i="4"/>
  <c r="N3955" i="4"/>
  <c r="N3956" i="4"/>
  <c r="N3957" i="4"/>
  <c r="N3958" i="4"/>
  <c r="N3959" i="4"/>
  <c r="N3960" i="4"/>
  <c r="N3961" i="4"/>
  <c r="N3962" i="4"/>
  <c r="N3963" i="4"/>
  <c r="N3964" i="4"/>
  <c r="N3965" i="4"/>
  <c r="N3966" i="4"/>
  <c r="N3967" i="4"/>
  <c r="N3968" i="4"/>
  <c r="N3969" i="4"/>
  <c r="N3970" i="4"/>
  <c r="N3971" i="4"/>
  <c r="N3972" i="4"/>
  <c r="N3973" i="4"/>
  <c r="N3974" i="4"/>
  <c r="N3975" i="4"/>
  <c r="N3976" i="4"/>
  <c r="N3977" i="4"/>
  <c r="N3978" i="4"/>
  <c r="N3979" i="4"/>
  <c r="N3980" i="4"/>
  <c r="N3981" i="4"/>
  <c r="N3982" i="4"/>
  <c r="N3983" i="4"/>
  <c r="N3984" i="4"/>
  <c r="N3985" i="4"/>
  <c r="N3986" i="4"/>
  <c r="N3987" i="4"/>
  <c r="N3988" i="4"/>
  <c r="N3989" i="4"/>
  <c r="N3990" i="4"/>
  <c r="N3991" i="4"/>
  <c r="N3992" i="4"/>
  <c r="N3993" i="4"/>
  <c r="N3994" i="4"/>
  <c r="N3995" i="4"/>
  <c r="N3996" i="4"/>
  <c r="N3997" i="4"/>
  <c r="N3998" i="4"/>
  <c r="N3999" i="4"/>
  <c r="N4000" i="4"/>
  <c r="N4001" i="4"/>
  <c r="N4002" i="4"/>
  <c r="N4003" i="4"/>
  <c r="N4004" i="4"/>
  <c r="N4005" i="4"/>
  <c r="N4006" i="4"/>
  <c r="N4007" i="4"/>
  <c r="N4008" i="4"/>
  <c r="N4009" i="4"/>
  <c r="N4010" i="4"/>
  <c r="N4011" i="4"/>
  <c r="N4012" i="4"/>
  <c r="N4013" i="4"/>
  <c r="N4014" i="4"/>
  <c r="N4015" i="4"/>
  <c r="N4016" i="4"/>
  <c r="N4017" i="4"/>
  <c r="N4018" i="4"/>
  <c r="N4019" i="4"/>
  <c r="N4020" i="4"/>
  <c r="N4021" i="4"/>
  <c r="N4022" i="4"/>
  <c r="N4023" i="4"/>
  <c r="N4024" i="4"/>
  <c r="N4025" i="4"/>
  <c r="N4026" i="4"/>
  <c r="N4027" i="4"/>
  <c r="N4028" i="4"/>
  <c r="N4029" i="4"/>
  <c r="N4030" i="4"/>
  <c r="N4031" i="4"/>
  <c r="N4032" i="4"/>
  <c r="N4033" i="4"/>
  <c r="N4034" i="4"/>
  <c r="N4035" i="4"/>
  <c r="N4036" i="4"/>
  <c r="N4037" i="4"/>
  <c r="N4038" i="4"/>
  <c r="N4039" i="4"/>
  <c r="N4040" i="4"/>
  <c r="N4041" i="4"/>
  <c r="N4042" i="4"/>
  <c r="N4043" i="4"/>
  <c r="N4044" i="4"/>
  <c r="N4045" i="4"/>
  <c r="N4046" i="4"/>
  <c r="N4047" i="4"/>
  <c r="N4048" i="4"/>
  <c r="N4049" i="4"/>
  <c r="N4050" i="4"/>
  <c r="N4051" i="4"/>
  <c r="N4052" i="4"/>
  <c r="N4053" i="4"/>
  <c r="N4054" i="4"/>
  <c r="N4055" i="4"/>
  <c r="N4056" i="4"/>
  <c r="N4057" i="4"/>
  <c r="N4058" i="4"/>
  <c r="N4059" i="4"/>
  <c r="N4060" i="4"/>
  <c r="N4061" i="4"/>
  <c r="N4062" i="4"/>
  <c r="N4063" i="4"/>
  <c r="N4064" i="4"/>
  <c r="N4065" i="4"/>
  <c r="N4066" i="4"/>
  <c r="N4067" i="4"/>
  <c r="N4068" i="4"/>
  <c r="N4069" i="4"/>
  <c r="N4070" i="4"/>
  <c r="N4071" i="4"/>
  <c r="N4072" i="4"/>
  <c r="N4073" i="4"/>
  <c r="N4074" i="4"/>
  <c r="N4075" i="4"/>
  <c r="N4076" i="4"/>
  <c r="N4077" i="4"/>
  <c r="N4078" i="4"/>
  <c r="N4079" i="4"/>
  <c r="N4080" i="4"/>
  <c r="N4081" i="4"/>
  <c r="N4082" i="4"/>
  <c r="N4083" i="4"/>
  <c r="N4084" i="4"/>
  <c r="N4085" i="4"/>
  <c r="N4086" i="4"/>
  <c r="N4087" i="4"/>
  <c r="N4088" i="4"/>
  <c r="N4089" i="4"/>
  <c r="N4090" i="4"/>
  <c r="N4091" i="4"/>
  <c r="N4092" i="4"/>
  <c r="N4093" i="4"/>
  <c r="N4094" i="4"/>
  <c r="N4095" i="4"/>
  <c r="N4096" i="4"/>
  <c r="N4097" i="4"/>
  <c r="N4098" i="4"/>
  <c r="N4099" i="4"/>
  <c r="N4100" i="4"/>
  <c r="N4101" i="4"/>
  <c r="N4102" i="4"/>
  <c r="N4103" i="4"/>
  <c r="N4104" i="4"/>
  <c r="N4105" i="4"/>
  <c r="N4106" i="4"/>
  <c r="N4107" i="4"/>
  <c r="N4108" i="4"/>
  <c r="N4109" i="4"/>
  <c r="N4110" i="4"/>
  <c r="N4111" i="4"/>
  <c r="N4112" i="4"/>
  <c r="N4113" i="4"/>
  <c r="N4114" i="4"/>
  <c r="N4115" i="4"/>
  <c r="N4116" i="4"/>
  <c r="N4117" i="4"/>
  <c r="N4118" i="4"/>
  <c r="N4119" i="4"/>
  <c r="N4120" i="4"/>
  <c r="N4121" i="4"/>
  <c r="N4122" i="4"/>
  <c r="N4123" i="4"/>
  <c r="N4124" i="4"/>
  <c r="N4125" i="4"/>
  <c r="N4126" i="4"/>
  <c r="N4127" i="4"/>
  <c r="N4128" i="4"/>
  <c r="N4129" i="4"/>
  <c r="N4130" i="4"/>
  <c r="N4131" i="4"/>
  <c r="N4132" i="4"/>
  <c r="N4133" i="4"/>
  <c r="N4134" i="4"/>
  <c r="N4135" i="4"/>
  <c r="N4136" i="4"/>
  <c r="N4137" i="4"/>
  <c r="N4138" i="4"/>
  <c r="N4139" i="4"/>
  <c r="N4140" i="4"/>
  <c r="N4141" i="4"/>
  <c r="N4142" i="4"/>
  <c r="N4143" i="4"/>
  <c r="N4144" i="4"/>
  <c r="N4145" i="4"/>
  <c r="N4146" i="4"/>
  <c r="N4147" i="4"/>
  <c r="N4148" i="4"/>
  <c r="N4149" i="4"/>
  <c r="N4150" i="4"/>
  <c r="N4151" i="4"/>
  <c r="N4152" i="4"/>
  <c r="N4153" i="4"/>
  <c r="N4154" i="4"/>
  <c r="N4155" i="4"/>
  <c r="N4156" i="4"/>
  <c r="N4157" i="4"/>
  <c r="N4158" i="4"/>
  <c r="N4159" i="4"/>
  <c r="N4160" i="4"/>
  <c r="N4161" i="4"/>
  <c r="N4162" i="4"/>
  <c r="N4163" i="4"/>
  <c r="N4164" i="4"/>
  <c r="N4165" i="4"/>
  <c r="N4166" i="4"/>
  <c r="N4167" i="4"/>
  <c r="N4168" i="4"/>
  <c r="N4169" i="4"/>
  <c r="N4170" i="4"/>
  <c r="N4171" i="4"/>
  <c r="N4172" i="4"/>
  <c r="N4173" i="4"/>
  <c r="N4174" i="4"/>
  <c r="N4175" i="4"/>
  <c r="N4176" i="4"/>
  <c r="N4177" i="4"/>
  <c r="N4178" i="4"/>
  <c r="N4179" i="4"/>
  <c r="N4180" i="4"/>
  <c r="N4181" i="4"/>
  <c r="N4182" i="4"/>
  <c r="N4183" i="4"/>
  <c r="N4184" i="4"/>
  <c r="N4185" i="4"/>
  <c r="N4186" i="4"/>
  <c r="N4187" i="4"/>
  <c r="N4188" i="4"/>
  <c r="N4189" i="4"/>
  <c r="N4190" i="4"/>
  <c r="N4191" i="4"/>
  <c r="N4192" i="4"/>
  <c r="N4193" i="4"/>
  <c r="N4194" i="4"/>
  <c r="N4195" i="4"/>
  <c r="N4196" i="4"/>
  <c r="N4197" i="4"/>
  <c r="N4198" i="4"/>
  <c r="N4199" i="4"/>
  <c r="N4200" i="4"/>
  <c r="N4201" i="4"/>
  <c r="N4202" i="4"/>
  <c r="N4203" i="4"/>
  <c r="N4204" i="4"/>
  <c r="N4205" i="4"/>
  <c r="N4206" i="4"/>
  <c r="N4207" i="4"/>
  <c r="N4208" i="4"/>
  <c r="N4209" i="4"/>
  <c r="N4210" i="4"/>
  <c r="N4211" i="4"/>
  <c r="N4212" i="4"/>
  <c r="N4213" i="4"/>
  <c r="N4214" i="4"/>
  <c r="N4215" i="4"/>
  <c r="N4216" i="4"/>
  <c r="N4217" i="4"/>
  <c r="N4218" i="4"/>
  <c r="N4219" i="4"/>
  <c r="N4220" i="4"/>
  <c r="N4221" i="4"/>
  <c r="N4222" i="4"/>
  <c r="N4223" i="4"/>
  <c r="N4224" i="4"/>
  <c r="N4225" i="4"/>
  <c r="N4226" i="4"/>
  <c r="N4227" i="4"/>
  <c r="N4228" i="4"/>
  <c r="N4229" i="4"/>
  <c r="N4230" i="4"/>
  <c r="N4231" i="4"/>
  <c r="N4232" i="4"/>
  <c r="N4233" i="4"/>
  <c r="N4234" i="4"/>
  <c r="N4235" i="4"/>
  <c r="N4236" i="4"/>
  <c r="N4237" i="4"/>
  <c r="N4238" i="4"/>
  <c r="N4239" i="4"/>
  <c r="N4240" i="4"/>
  <c r="N4241" i="4"/>
  <c r="N4242" i="4"/>
  <c r="N4243" i="4"/>
  <c r="N4244" i="4"/>
  <c r="N4245" i="4"/>
  <c r="N4246" i="4"/>
  <c r="N4247" i="4"/>
  <c r="N4248" i="4"/>
  <c r="N4249" i="4"/>
  <c r="N4250" i="4"/>
  <c r="N4251" i="4"/>
  <c r="N4252" i="4"/>
  <c r="N4253" i="4"/>
  <c r="N4254" i="4"/>
  <c r="N4255" i="4"/>
  <c r="N4256" i="4"/>
  <c r="N4257" i="4"/>
  <c r="N4258" i="4"/>
  <c r="N4259" i="4"/>
  <c r="N4260" i="4"/>
  <c r="N4261" i="4"/>
  <c r="N4262" i="4"/>
  <c r="N4263" i="4"/>
  <c r="N4264" i="4"/>
  <c r="N4265" i="4"/>
  <c r="N4266" i="4"/>
  <c r="N4267" i="4"/>
  <c r="N4268" i="4"/>
  <c r="N4269" i="4"/>
  <c r="N4270" i="4"/>
  <c r="N4271" i="4"/>
  <c r="N4272" i="4"/>
  <c r="N4273" i="4"/>
  <c r="N4274" i="4"/>
  <c r="N4275" i="4"/>
  <c r="N4276" i="4"/>
  <c r="N4277" i="4"/>
  <c r="N4278" i="4"/>
  <c r="N4279" i="4"/>
  <c r="N4280" i="4"/>
  <c r="N4281" i="4"/>
  <c r="N4282" i="4"/>
  <c r="N4283" i="4"/>
  <c r="N4284" i="4"/>
  <c r="N4285" i="4"/>
  <c r="N4286" i="4"/>
  <c r="N4287" i="4"/>
  <c r="N4288" i="4"/>
  <c r="N4289" i="4"/>
  <c r="N4290" i="4"/>
  <c r="N4291" i="4"/>
  <c r="N4292" i="4"/>
  <c r="N4293" i="4"/>
  <c r="N4294" i="4"/>
  <c r="N4295" i="4"/>
  <c r="N4296" i="4"/>
  <c r="N4297" i="4"/>
  <c r="N4298" i="4"/>
  <c r="N4299" i="4"/>
  <c r="N4300" i="4"/>
  <c r="N4301" i="4"/>
  <c r="N4302" i="4"/>
  <c r="N4303" i="4"/>
  <c r="N4304" i="4"/>
  <c r="N4305" i="4"/>
  <c r="N4306" i="4"/>
  <c r="N4307" i="4"/>
  <c r="N4308" i="4"/>
  <c r="N4309" i="4"/>
  <c r="N4310" i="4"/>
  <c r="N4311" i="4"/>
  <c r="N4312" i="4"/>
  <c r="N4313" i="4"/>
  <c r="N4314" i="4"/>
  <c r="N4315" i="4"/>
  <c r="N4316" i="4"/>
  <c r="N4317" i="4"/>
  <c r="N4318" i="4"/>
  <c r="N4319" i="4"/>
  <c r="N4320" i="4"/>
  <c r="N4321" i="4"/>
  <c r="N4322" i="4"/>
  <c r="N4323" i="4"/>
  <c r="N4324" i="4"/>
  <c r="N4325" i="4"/>
  <c r="N4326" i="4"/>
  <c r="N4327" i="4"/>
  <c r="N4328" i="4"/>
  <c r="N4329" i="4"/>
  <c r="N4330" i="4"/>
  <c r="N4331" i="4"/>
  <c r="N4332" i="4"/>
  <c r="N4333" i="4"/>
  <c r="N4334" i="4"/>
  <c r="N4335" i="4"/>
  <c r="N4336" i="4"/>
  <c r="N4337" i="4"/>
  <c r="N4338" i="4"/>
  <c r="N4339" i="4"/>
  <c r="N4340" i="4"/>
  <c r="N4341" i="4"/>
  <c r="N4342" i="4"/>
  <c r="N4343" i="4"/>
  <c r="N4344" i="4"/>
  <c r="N4345" i="4"/>
  <c r="N4346" i="4"/>
  <c r="N4347" i="4"/>
  <c r="N4348" i="4"/>
  <c r="N4349" i="4"/>
  <c r="N4350" i="4"/>
  <c r="N4351" i="4"/>
  <c r="N4352" i="4"/>
  <c r="N4353" i="4"/>
  <c r="N4354" i="4"/>
  <c r="N4355" i="4"/>
  <c r="N4356" i="4"/>
  <c r="N4357" i="4"/>
  <c r="N4358" i="4"/>
  <c r="N4359" i="4"/>
  <c r="N4360" i="4"/>
  <c r="N4361" i="4"/>
  <c r="N4362" i="4"/>
  <c r="N4363" i="4"/>
  <c r="N4364" i="4"/>
  <c r="N4365" i="4"/>
  <c r="N4366" i="4"/>
  <c r="N4367" i="4"/>
  <c r="N4368" i="4"/>
  <c r="N4369" i="4"/>
  <c r="N4370" i="4"/>
  <c r="N4371" i="4"/>
  <c r="N4372" i="4"/>
  <c r="N4373" i="4"/>
  <c r="N4374" i="4"/>
  <c r="N4375" i="4"/>
  <c r="N4376" i="4"/>
  <c r="N4377" i="4"/>
  <c r="N4378" i="4"/>
  <c r="N4379" i="4"/>
  <c r="N4380" i="4"/>
  <c r="N4381" i="4"/>
  <c r="N2" i="4"/>
  <c r="U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721" i="4"/>
  <c r="U722" i="4"/>
  <c r="U723" i="4"/>
  <c r="U724" i="4"/>
  <c r="U725" i="4"/>
  <c r="U726" i="4"/>
  <c r="U727" i="4"/>
  <c r="U728" i="4"/>
  <c r="U729" i="4"/>
  <c r="U730" i="4"/>
  <c r="U731" i="4"/>
  <c r="U732" i="4"/>
  <c r="U733" i="4"/>
  <c r="U734" i="4"/>
  <c r="U735" i="4"/>
  <c r="U736" i="4"/>
  <c r="U737" i="4"/>
  <c r="U738" i="4"/>
  <c r="U739" i="4"/>
  <c r="U740" i="4"/>
  <c r="U741" i="4"/>
  <c r="U742" i="4"/>
  <c r="U743" i="4"/>
  <c r="U744" i="4"/>
  <c r="U745" i="4"/>
  <c r="U746" i="4"/>
  <c r="U747" i="4"/>
  <c r="U748" i="4"/>
  <c r="U749" i="4"/>
  <c r="U750" i="4"/>
  <c r="U751" i="4"/>
  <c r="U752" i="4"/>
  <c r="U753" i="4"/>
  <c r="U754" i="4"/>
  <c r="U755" i="4"/>
  <c r="U756" i="4"/>
  <c r="U757" i="4"/>
  <c r="U758" i="4"/>
  <c r="U759" i="4"/>
  <c r="U760" i="4"/>
  <c r="U761" i="4"/>
  <c r="U762" i="4"/>
  <c r="U763" i="4"/>
  <c r="U764" i="4"/>
  <c r="U765" i="4"/>
  <c r="U766" i="4"/>
  <c r="U767" i="4"/>
  <c r="U768" i="4"/>
  <c r="U769" i="4"/>
  <c r="U770" i="4"/>
  <c r="U771" i="4"/>
  <c r="U772" i="4"/>
  <c r="U773" i="4"/>
  <c r="U774" i="4"/>
  <c r="U775" i="4"/>
  <c r="U776" i="4"/>
  <c r="U777" i="4"/>
  <c r="U778" i="4"/>
  <c r="U779" i="4"/>
  <c r="U780" i="4"/>
  <c r="U781" i="4"/>
  <c r="U782" i="4"/>
  <c r="U783" i="4"/>
  <c r="U784" i="4"/>
  <c r="U785" i="4"/>
  <c r="U786" i="4"/>
  <c r="U787" i="4"/>
  <c r="U788" i="4"/>
  <c r="U789" i="4"/>
  <c r="U790" i="4"/>
  <c r="U791" i="4"/>
  <c r="U792" i="4"/>
  <c r="U793" i="4"/>
  <c r="U794" i="4"/>
  <c r="U795" i="4"/>
  <c r="U796" i="4"/>
  <c r="U797" i="4"/>
  <c r="U798" i="4"/>
  <c r="U799" i="4"/>
  <c r="U800" i="4"/>
  <c r="U801" i="4"/>
  <c r="U802" i="4"/>
  <c r="U803" i="4"/>
  <c r="U804" i="4"/>
  <c r="U805" i="4"/>
  <c r="U806" i="4"/>
  <c r="U807" i="4"/>
  <c r="U808" i="4"/>
  <c r="U809" i="4"/>
  <c r="U810" i="4"/>
  <c r="U811" i="4"/>
  <c r="U812" i="4"/>
  <c r="U813" i="4"/>
  <c r="U814" i="4"/>
  <c r="U815" i="4"/>
  <c r="U816" i="4"/>
  <c r="U817" i="4"/>
  <c r="U818" i="4"/>
  <c r="U819" i="4"/>
  <c r="U820" i="4"/>
  <c r="U821" i="4"/>
  <c r="U822" i="4"/>
  <c r="U823" i="4"/>
  <c r="U824" i="4"/>
  <c r="U825" i="4"/>
  <c r="U826" i="4"/>
  <c r="U827" i="4"/>
  <c r="U828" i="4"/>
  <c r="U829" i="4"/>
  <c r="U830" i="4"/>
  <c r="U831" i="4"/>
  <c r="U832" i="4"/>
  <c r="U833" i="4"/>
  <c r="U834" i="4"/>
  <c r="U835" i="4"/>
  <c r="U836" i="4"/>
  <c r="U837" i="4"/>
  <c r="U838" i="4"/>
  <c r="U839" i="4"/>
  <c r="U840" i="4"/>
  <c r="U841" i="4"/>
  <c r="U842" i="4"/>
  <c r="U843" i="4"/>
  <c r="U844" i="4"/>
  <c r="U845" i="4"/>
  <c r="U846" i="4"/>
  <c r="U847" i="4"/>
  <c r="U848" i="4"/>
  <c r="U849" i="4"/>
  <c r="U850" i="4"/>
  <c r="U851" i="4"/>
  <c r="U852" i="4"/>
  <c r="U853" i="4"/>
  <c r="U854" i="4"/>
  <c r="U855" i="4"/>
  <c r="U856" i="4"/>
  <c r="U857" i="4"/>
  <c r="U858" i="4"/>
  <c r="U859" i="4"/>
  <c r="U860" i="4"/>
  <c r="U861" i="4"/>
  <c r="U862" i="4"/>
  <c r="U863" i="4"/>
  <c r="U864" i="4"/>
  <c r="U865" i="4"/>
  <c r="U866" i="4"/>
  <c r="U867" i="4"/>
  <c r="U868" i="4"/>
  <c r="U869" i="4"/>
  <c r="U870" i="4"/>
  <c r="U871" i="4"/>
  <c r="U872" i="4"/>
  <c r="U873" i="4"/>
  <c r="U874" i="4"/>
  <c r="U875" i="4"/>
  <c r="U876" i="4"/>
  <c r="U877" i="4"/>
  <c r="U878" i="4"/>
  <c r="U879" i="4"/>
  <c r="U880" i="4"/>
  <c r="U881" i="4"/>
  <c r="U882" i="4"/>
  <c r="U883" i="4"/>
  <c r="U884" i="4"/>
  <c r="U885" i="4"/>
  <c r="U886" i="4"/>
  <c r="U887" i="4"/>
  <c r="U888" i="4"/>
  <c r="U889" i="4"/>
  <c r="U890" i="4"/>
  <c r="U891" i="4"/>
  <c r="U892" i="4"/>
  <c r="U893" i="4"/>
  <c r="U894" i="4"/>
  <c r="U895" i="4"/>
  <c r="U896" i="4"/>
  <c r="U897" i="4"/>
  <c r="U898" i="4"/>
  <c r="U899" i="4"/>
  <c r="U900" i="4"/>
  <c r="U901" i="4"/>
  <c r="U902" i="4"/>
  <c r="U903" i="4"/>
  <c r="U904" i="4"/>
  <c r="U905" i="4"/>
  <c r="U906" i="4"/>
  <c r="U907" i="4"/>
  <c r="U908" i="4"/>
  <c r="U909" i="4"/>
  <c r="U910" i="4"/>
  <c r="U911" i="4"/>
  <c r="U912" i="4"/>
  <c r="U913" i="4"/>
  <c r="U914" i="4"/>
  <c r="U915" i="4"/>
  <c r="U916" i="4"/>
  <c r="U917" i="4"/>
  <c r="U918" i="4"/>
  <c r="U919" i="4"/>
  <c r="U920" i="4"/>
  <c r="U921" i="4"/>
  <c r="U922" i="4"/>
  <c r="U923" i="4"/>
  <c r="U924" i="4"/>
  <c r="U925" i="4"/>
  <c r="U926" i="4"/>
  <c r="U927" i="4"/>
  <c r="U928" i="4"/>
  <c r="U929" i="4"/>
  <c r="U930" i="4"/>
  <c r="U931" i="4"/>
  <c r="U932" i="4"/>
  <c r="U933" i="4"/>
  <c r="U934" i="4"/>
  <c r="U935" i="4"/>
  <c r="U936" i="4"/>
  <c r="U937" i="4"/>
  <c r="U938" i="4"/>
  <c r="U939" i="4"/>
  <c r="U940" i="4"/>
  <c r="U941" i="4"/>
  <c r="U942" i="4"/>
  <c r="U943" i="4"/>
  <c r="U944" i="4"/>
  <c r="U945" i="4"/>
  <c r="U946" i="4"/>
  <c r="U947" i="4"/>
  <c r="U948" i="4"/>
  <c r="U949" i="4"/>
  <c r="U950" i="4"/>
  <c r="U951" i="4"/>
  <c r="U952" i="4"/>
  <c r="U953" i="4"/>
  <c r="U954" i="4"/>
  <c r="U955" i="4"/>
  <c r="U956" i="4"/>
  <c r="U957" i="4"/>
  <c r="U958" i="4"/>
  <c r="U959" i="4"/>
  <c r="U960" i="4"/>
  <c r="U961" i="4"/>
  <c r="U962" i="4"/>
  <c r="U963" i="4"/>
  <c r="U964" i="4"/>
  <c r="U965" i="4"/>
  <c r="U966" i="4"/>
  <c r="U967" i="4"/>
  <c r="U968" i="4"/>
  <c r="U969" i="4"/>
  <c r="U970" i="4"/>
  <c r="U971" i="4"/>
  <c r="U972" i="4"/>
  <c r="U973" i="4"/>
  <c r="U974" i="4"/>
  <c r="U975" i="4"/>
  <c r="U976" i="4"/>
  <c r="U977" i="4"/>
  <c r="U978" i="4"/>
  <c r="U979" i="4"/>
  <c r="U980" i="4"/>
  <c r="U981" i="4"/>
  <c r="U982" i="4"/>
  <c r="U983" i="4"/>
  <c r="U984" i="4"/>
  <c r="U985" i="4"/>
  <c r="U986" i="4"/>
  <c r="U987" i="4"/>
  <c r="U988" i="4"/>
  <c r="U989" i="4"/>
  <c r="U990" i="4"/>
  <c r="U991" i="4"/>
  <c r="U992" i="4"/>
  <c r="U993" i="4"/>
  <c r="U994" i="4"/>
  <c r="U995" i="4"/>
  <c r="U996" i="4"/>
  <c r="U997" i="4"/>
  <c r="U998" i="4"/>
  <c r="U999" i="4"/>
  <c r="U1000" i="4"/>
  <c r="U1001" i="4"/>
  <c r="U1002" i="4"/>
  <c r="U1003" i="4"/>
  <c r="U1004" i="4"/>
  <c r="U1005" i="4"/>
  <c r="U1006" i="4"/>
  <c r="U1007" i="4"/>
  <c r="U1008" i="4"/>
  <c r="U1009" i="4"/>
  <c r="U1010" i="4"/>
  <c r="U1011" i="4"/>
  <c r="U1012" i="4"/>
  <c r="U1013" i="4"/>
  <c r="U1014" i="4"/>
  <c r="U1015" i="4"/>
  <c r="U1016" i="4"/>
  <c r="U1017" i="4"/>
  <c r="U1018" i="4"/>
  <c r="U1019" i="4"/>
  <c r="U1020" i="4"/>
  <c r="U1021" i="4"/>
  <c r="U1022" i="4"/>
  <c r="U1023" i="4"/>
  <c r="U1024" i="4"/>
  <c r="U1025" i="4"/>
  <c r="U1026" i="4"/>
  <c r="U1027" i="4"/>
  <c r="U1028" i="4"/>
  <c r="U1029" i="4"/>
  <c r="U1030" i="4"/>
  <c r="U1031" i="4"/>
  <c r="U1032" i="4"/>
  <c r="U1033" i="4"/>
  <c r="U1034" i="4"/>
  <c r="U1035" i="4"/>
  <c r="U1036" i="4"/>
  <c r="U1037" i="4"/>
  <c r="U1038" i="4"/>
  <c r="U1039" i="4"/>
  <c r="U1040" i="4"/>
  <c r="U1041" i="4"/>
  <c r="U1042" i="4"/>
  <c r="U1043" i="4"/>
  <c r="U1044" i="4"/>
  <c r="U1045" i="4"/>
  <c r="U1046" i="4"/>
  <c r="U1047" i="4"/>
  <c r="U1048" i="4"/>
  <c r="U1049" i="4"/>
  <c r="U1050" i="4"/>
  <c r="U1051" i="4"/>
  <c r="U1052" i="4"/>
  <c r="U1053" i="4"/>
  <c r="U1054" i="4"/>
  <c r="U1055" i="4"/>
  <c r="U1056" i="4"/>
  <c r="U1057" i="4"/>
  <c r="U1058" i="4"/>
  <c r="U1059" i="4"/>
  <c r="U1060" i="4"/>
  <c r="U1061" i="4"/>
  <c r="U1062" i="4"/>
  <c r="U1063" i="4"/>
  <c r="U1064" i="4"/>
  <c r="U1065" i="4"/>
  <c r="U1066" i="4"/>
  <c r="U1067" i="4"/>
  <c r="U1068" i="4"/>
  <c r="U1069" i="4"/>
  <c r="U1070" i="4"/>
  <c r="U1071" i="4"/>
  <c r="U1072" i="4"/>
  <c r="U1073" i="4"/>
  <c r="U1074" i="4"/>
  <c r="U1075" i="4"/>
  <c r="U1076" i="4"/>
  <c r="U1077" i="4"/>
  <c r="U1078" i="4"/>
  <c r="U1079" i="4"/>
  <c r="U1080" i="4"/>
  <c r="U1081" i="4"/>
  <c r="U1082" i="4"/>
  <c r="U1083" i="4"/>
  <c r="U1084" i="4"/>
  <c r="U1085" i="4"/>
  <c r="U1086" i="4"/>
  <c r="U1087" i="4"/>
  <c r="U1088" i="4"/>
  <c r="U1089" i="4"/>
  <c r="U1090" i="4"/>
  <c r="U1091" i="4"/>
  <c r="U1092" i="4"/>
  <c r="U1093" i="4"/>
  <c r="U1094" i="4"/>
  <c r="U1095" i="4"/>
  <c r="U1096" i="4"/>
  <c r="U1097" i="4"/>
  <c r="U1098" i="4"/>
  <c r="U1099" i="4"/>
  <c r="U1100" i="4"/>
  <c r="U1101" i="4"/>
  <c r="U1102" i="4"/>
  <c r="U1103" i="4"/>
  <c r="U1104" i="4"/>
  <c r="U1105" i="4"/>
  <c r="U1106" i="4"/>
  <c r="U1107" i="4"/>
  <c r="U1108" i="4"/>
  <c r="U1109" i="4"/>
  <c r="U1110" i="4"/>
  <c r="U1111" i="4"/>
  <c r="U1112" i="4"/>
  <c r="U1113" i="4"/>
  <c r="U1114" i="4"/>
  <c r="U1115" i="4"/>
  <c r="U1116" i="4"/>
  <c r="U1117" i="4"/>
  <c r="U1118" i="4"/>
  <c r="U1119" i="4"/>
  <c r="U1120" i="4"/>
  <c r="U1121" i="4"/>
  <c r="U1122" i="4"/>
  <c r="U1123" i="4"/>
  <c r="U1124" i="4"/>
  <c r="U1125" i="4"/>
  <c r="U1126" i="4"/>
  <c r="U1127" i="4"/>
  <c r="U1128" i="4"/>
  <c r="U1129" i="4"/>
  <c r="U1130" i="4"/>
  <c r="U1131" i="4"/>
  <c r="U1132" i="4"/>
  <c r="U1133" i="4"/>
  <c r="U1134" i="4"/>
  <c r="U1135" i="4"/>
  <c r="U1136" i="4"/>
  <c r="U1137" i="4"/>
  <c r="U1138" i="4"/>
  <c r="U1139" i="4"/>
  <c r="U1140" i="4"/>
  <c r="U1141" i="4"/>
  <c r="U1142" i="4"/>
  <c r="U1143" i="4"/>
  <c r="U1144" i="4"/>
  <c r="U1145" i="4"/>
  <c r="U1146" i="4"/>
  <c r="U1147" i="4"/>
  <c r="U1148" i="4"/>
  <c r="U1149" i="4"/>
  <c r="U1150" i="4"/>
  <c r="U1151" i="4"/>
  <c r="U1152" i="4"/>
  <c r="U1153" i="4"/>
  <c r="U1154" i="4"/>
  <c r="U1155" i="4"/>
  <c r="U1156" i="4"/>
  <c r="U1157" i="4"/>
  <c r="U1158" i="4"/>
  <c r="U1159" i="4"/>
  <c r="U1160" i="4"/>
  <c r="U1161" i="4"/>
  <c r="U1162" i="4"/>
  <c r="U1163" i="4"/>
  <c r="U1164" i="4"/>
  <c r="U1165" i="4"/>
  <c r="U1166" i="4"/>
  <c r="U1167" i="4"/>
  <c r="U1168" i="4"/>
  <c r="U1169" i="4"/>
  <c r="U1170" i="4"/>
  <c r="U1171" i="4"/>
  <c r="U1172" i="4"/>
  <c r="U1173" i="4"/>
  <c r="U1174" i="4"/>
  <c r="U1175" i="4"/>
  <c r="U1176" i="4"/>
  <c r="U1177" i="4"/>
  <c r="U1178" i="4"/>
  <c r="U1179" i="4"/>
  <c r="U1180" i="4"/>
  <c r="U1181" i="4"/>
  <c r="U1182" i="4"/>
  <c r="U1183" i="4"/>
  <c r="U1184" i="4"/>
  <c r="U1185" i="4"/>
  <c r="U1186" i="4"/>
  <c r="U1187" i="4"/>
  <c r="U1188" i="4"/>
  <c r="U1189" i="4"/>
  <c r="U1190" i="4"/>
  <c r="U1191" i="4"/>
  <c r="U1192" i="4"/>
  <c r="U1193" i="4"/>
  <c r="U1194" i="4"/>
  <c r="U1195" i="4"/>
  <c r="U1196" i="4"/>
  <c r="U1197" i="4"/>
  <c r="U1198" i="4"/>
  <c r="U1199" i="4"/>
  <c r="U1200" i="4"/>
  <c r="U1201" i="4"/>
  <c r="U1202" i="4"/>
  <c r="U1203" i="4"/>
  <c r="U1204" i="4"/>
  <c r="U1205" i="4"/>
  <c r="U1206" i="4"/>
  <c r="U1207" i="4"/>
  <c r="U1208" i="4"/>
  <c r="U1209" i="4"/>
  <c r="U1210" i="4"/>
  <c r="U1211" i="4"/>
  <c r="U1212" i="4"/>
  <c r="U1213" i="4"/>
  <c r="U1214" i="4"/>
  <c r="U1215" i="4"/>
  <c r="U1216" i="4"/>
  <c r="U1217" i="4"/>
  <c r="U1218" i="4"/>
  <c r="U1219" i="4"/>
  <c r="U1220" i="4"/>
  <c r="U1221" i="4"/>
  <c r="U1222" i="4"/>
  <c r="U1223" i="4"/>
  <c r="U1224" i="4"/>
  <c r="U1225" i="4"/>
  <c r="U1226" i="4"/>
  <c r="U1227" i="4"/>
  <c r="U1228" i="4"/>
  <c r="U1229" i="4"/>
  <c r="U1230" i="4"/>
  <c r="U1231" i="4"/>
  <c r="U1232" i="4"/>
  <c r="U1233" i="4"/>
  <c r="U1234" i="4"/>
  <c r="U1235" i="4"/>
  <c r="U1236" i="4"/>
  <c r="U1237" i="4"/>
  <c r="U1238" i="4"/>
  <c r="U1239" i="4"/>
  <c r="U1240" i="4"/>
  <c r="U1241" i="4"/>
  <c r="U1242" i="4"/>
  <c r="U1243" i="4"/>
  <c r="U1244" i="4"/>
  <c r="U1245" i="4"/>
  <c r="U1246" i="4"/>
  <c r="U1247" i="4"/>
  <c r="U1248" i="4"/>
  <c r="U1249" i="4"/>
  <c r="U1250" i="4"/>
  <c r="U1251" i="4"/>
  <c r="U1252" i="4"/>
  <c r="U1253" i="4"/>
  <c r="U1254" i="4"/>
  <c r="U1255" i="4"/>
  <c r="U1256" i="4"/>
  <c r="U1257" i="4"/>
  <c r="U1258" i="4"/>
  <c r="U1259" i="4"/>
  <c r="U1260" i="4"/>
  <c r="U1261" i="4"/>
  <c r="U1262" i="4"/>
  <c r="U1263" i="4"/>
  <c r="U1264" i="4"/>
  <c r="U1265" i="4"/>
  <c r="U1266" i="4"/>
  <c r="U1267" i="4"/>
  <c r="U1268" i="4"/>
  <c r="U1269" i="4"/>
  <c r="U1270" i="4"/>
  <c r="U1271" i="4"/>
  <c r="U1272" i="4"/>
  <c r="U1273" i="4"/>
  <c r="U1274" i="4"/>
  <c r="U1275" i="4"/>
  <c r="U1276" i="4"/>
  <c r="U1277" i="4"/>
  <c r="U1278" i="4"/>
  <c r="U1279" i="4"/>
  <c r="U1280" i="4"/>
  <c r="U1281" i="4"/>
  <c r="U1282" i="4"/>
  <c r="U1283" i="4"/>
  <c r="U1284" i="4"/>
  <c r="U1285" i="4"/>
  <c r="U1286" i="4"/>
  <c r="U1287" i="4"/>
  <c r="U1288" i="4"/>
  <c r="U1289" i="4"/>
  <c r="U1290" i="4"/>
  <c r="U1291" i="4"/>
  <c r="U1292" i="4"/>
  <c r="U1293" i="4"/>
  <c r="U1294" i="4"/>
  <c r="U1295" i="4"/>
  <c r="U1296" i="4"/>
  <c r="U1297" i="4"/>
  <c r="U1298" i="4"/>
  <c r="U1299" i="4"/>
  <c r="U1300" i="4"/>
  <c r="U1301" i="4"/>
  <c r="U1302" i="4"/>
  <c r="U1303" i="4"/>
  <c r="U1304" i="4"/>
  <c r="U1305" i="4"/>
  <c r="U1306" i="4"/>
  <c r="U1307" i="4"/>
  <c r="U1308" i="4"/>
  <c r="U1309" i="4"/>
  <c r="U1310" i="4"/>
  <c r="U1311" i="4"/>
  <c r="U1312" i="4"/>
  <c r="U1313" i="4"/>
  <c r="U1314" i="4"/>
  <c r="U1315" i="4"/>
  <c r="U1316" i="4"/>
  <c r="U1317" i="4"/>
  <c r="U1318" i="4"/>
  <c r="U1319" i="4"/>
  <c r="U1320" i="4"/>
  <c r="U1321" i="4"/>
  <c r="U1322" i="4"/>
  <c r="U1323" i="4"/>
  <c r="U1324" i="4"/>
  <c r="U1325" i="4"/>
  <c r="U1326" i="4"/>
  <c r="U1327" i="4"/>
  <c r="U1328" i="4"/>
  <c r="U1329" i="4"/>
  <c r="U1330" i="4"/>
  <c r="U1331" i="4"/>
  <c r="U1332" i="4"/>
  <c r="U1333" i="4"/>
  <c r="U1334" i="4"/>
  <c r="U1335" i="4"/>
  <c r="U1336" i="4"/>
  <c r="U1337" i="4"/>
  <c r="U1338" i="4"/>
  <c r="U1339" i="4"/>
  <c r="U1340" i="4"/>
  <c r="U1341" i="4"/>
  <c r="U1342" i="4"/>
  <c r="U1343" i="4"/>
  <c r="U1344" i="4"/>
  <c r="U1345" i="4"/>
  <c r="U1346" i="4"/>
  <c r="U1347" i="4"/>
  <c r="U1348" i="4"/>
  <c r="U1349" i="4"/>
  <c r="U1350" i="4"/>
  <c r="U1351" i="4"/>
  <c r="U1352" i="4"/>
  <c r="U1353" i="4"/>
  <c r="U1354" i="4"/>
  <c r="U1355" i="4"/>
  <c r="U1356" i="4"/>
  <c r="U1357" i="4"/>
  <c r="U1358" i="4"/>
  <c r="U1359" i="4"/>
  <c r="U1360" i="4"/>
  <c r="U1361" i="4"/>
  <c r="U1362" i="4"/>
  <c r="U1363" i="4"/>
  <c r="U1364" i="4"/>
  <c r="U1365" i="4"/>
  <c r="U1366" i="4"/>
  <c r="U1367" i="4"/>
  <c r="U1368" i="4"/>
  <c r="U1369" i="4"/>
  <c r="U1370" i="4"/>
  <c r="U1371" i="4"/>
  <c r="U1372" i="4"/>
  <c r="U1373" i="4"/>
  <c r="U1374" i="4"/>
  <c r="U1375" i="4"/>
  <c r="U1376" i="4"/>
  <c r="U1377" i="4"/>
  <c r="U1378" i="4"/>
  <c r="U1379" i="4"/>
  <c r="U1380" i="4"/>
  <c r="U1381" i="4"/>
  <c r="U1382" i="4"/>
  <c r="U1383" i="4"/>
  <c r="U1384" i="4"/>
  <c r="U1385" i="4"/>
  <c r="U1386" i="4"/>
  <c r="U1387" i="4"/>
  <c r="U1388" i="4"/>
  <c r="U1389" i="4"/>
  <c r="U1390" i="4"/>
  <c r="U1391" i="4"/>
  <c r="U1392" i="4"/>
  <c r="U1393" i="4"/>
  <c r="U1394" i="4"/>
  <c r="U1395" i="4"/>
  <c r="U1396" i="4"/>
  <c r="U1397" i="4"/>
  <c r="U1398" i="4"/>
  <c r="U1399" i="4"/>
  <c r="U1400" i="4"/>
  <c r="U1401" i="4"/>
  <c r="U1402" i="4"/>
  <c r="U1403" i="4"/>
  <c r="U1404" i="4"/>
  <c r="U1405" i="4"/>
  <c r="U1406" i="4"/>
  <c r="U1407" i="4"/>
  <c r="U1408" i="4"/>
  <c r="U1409" i="4"/>
  <c r="U1410" i="4"/>
  <c r="U1411" i="4"/>
  <c r="U1412" i="4"/>
  <c r="U1413" i="4"/>
  <c r="U1414" i="4"/>
  <c r="U1415" i="4"/>
  <c r="U1416" i="4"/>
  <c r="U1417" i="4"/>
  <c r="U1418" i="4"/>
  <c r="U1419" i="4"/>
  <c r="U1420" i="4"/>
  <c r="U1421" i="4"/>
  <c r="U1422" i="4"/>
  <c r="U1423" i="4"/>
  <c r="U1424" i="4"/>
  <c r="U1425" i="4"/>
  <c r="U1426" i="4"/>
  <c r="U1427" i="4"/>
  <c r="U1428" i="4"/>
  <c r="U1429" i="4"/>
  <c r="U1430" i="4"/>
  <c r="U1431" i="4"/>
  <c r="U1432" i="4"/>
  <c r="U1433" i="4"/>
  <c r="U1434" i="4"/>
  <c r="U1435" i="4"/>
  <c r="U1436" i="4"/>
  <c r="U1437" i="4"/>
  <c r="U1438" i="4"/>
  <c r="U1439" i="4"/>
  <c r="U1440" i="4"/>
  <c r="U1441" i="4"/>
  <c r="U1442" i="4"/>
  <c r="U1443" i="4"/>
  <c r="U1444" i="4"/>
  <c r="U1445" i="4"/>
  <c r="U1446" i="4"/>
  <c r="U1447" i="4"/>
  <c r="U1448" i="4"/>
  <c r="U1449" i="4"/>
  <c r="U1450" i="4"/>
  <c r="U1451" i="4"/>
  <c r="U1452" i="4"/>
  <c r="U1453" i="4"/>
  <c r="U1454" i="4"/>
  <c r="U1455" i="4"/>
  <c r="U1456" i="4"/>
  <c r="U1457" i="4"/>
  <c r="U1458" i="4"/>
  <c r="U1459" i="4"/>
  <c r="U1460" i="4"/>
  <c r="U1461" i="4"/>
  <c r="U1462" i="4"/>
  <c r="U1463" i="4"/>
  <c r="U1464" i="4"/>
  <c r="U1465" i="4"/>
  <c r="U1466" i="4"/>
  <c r="U1467" i="4"/>
  <c r="U1468" i="4"/>
  <c r="U1469" i="4"/>
  <c r="U1470" i="4"/>
  <c r="U1471" i="4"/>
  <c r="U1472" i="4"/>
  <c r="U1473" i="4"/>
  <c r="U1474" i="4"/>
  <c r="U1475" i="4"/>
  <c r="U1476" i="4"/>
  <c r="U1477" i="4"/>
  <c r="U1478" i="4"/>
  <c r="U1479" i="4"/>
  <c r="U1480" i="4"/>
  <c r="U1481" i="4"/>
  <c r="U1482" i="4"/>
  <c r="U1483" i="4"/>
  <c r="U1484" i="4"/>
  <c r="U1485" i="4"/>
  <c r="U1486" i="4"/>
  <c r="U1487" i="4"/>
  <c r="U1488" i="4"/>
  <c r="U1489" i="4"/>
  <c r="U1490" i="4"/>
  <c r="U1491" i="4"/>
  <c r="U1492" i="4"/>
  <c r="U1493" i="4"/>
  <c r="U1494" i="4"/>
  <c r="U1495" i="4"/>
  <c r="U1496" i="4"/>
  <c r="U1497" i="4"/>
  <c r="U1498" i="4"/>
  <c r="U1499" i="4"/>
  <c r="U1500" i="4"/>
  <c r="U1501" i="4"/>
  <c r="U1502" i="4"/>
  <c r="U1503" i="4"/>
  <c r="U1504" i="4"/>
  <c r="U1505" i="4"/>
  <c r="U1506" i="4"/>
  <c r="U1507" i="4"/>
  <c r="U1508" i="4"/>
  <c r="U1509" i="4"/>
  <c r="U1510" i="4"/>
  <c r="U1511" i="4"/>
  <c r="U1512" i="4"/>
  <c r="U1513" i="4"/>
  <c r="U1514" i="4"/>
  <c r="U1515" i="4"/>
  <c r="U1516" i="4"/>
  <c r="U1517" i="4"/>
  <c r="U1518" i="4"/>
  <c r="U1519" i="4"/>
  <c r="U1520" i="4"/>
  <c r="U1521" i="4"/>
  <c r="U1522" i="4"/>
  <c r="U1523" i="4"/>
  <c r="U1524" i="4"/>
  <c r="U1525" i="4"/>
  <c r="U1526" i="4"/>
  <c r="U1527" i="4"/>
  <c r="U1528" i="4"/>
  <c r="U1529" i="4"/>
  <c r="U1530" i="4"/>
  <c r="U1531" i="4"/>
  <c r="U1532" i="4"/>
  <c r="U1533" i="4"/>
  <c r="U1534" i="4"/>
  <c r="U1535" i="4"/>
  <c r="U1536" i="4"/>
  <c r="U1537" i="4"/>
  <c r="U1538" i="4"/>
  <c r="U1539" i="4"/>
  <c r="U1540" i="4"/>
  <c r="U1541" i="4"/>
  <c r="U1542" i="4"/>
  <c r="U1543" i="4"/>
  <c r="U1544" i="4"/>
  <c r="U1545" i="4"/>
  <c r="U1546" i="4"/>
  <c r="U1547" i="4"/>
  <c r="U1548" i="4"/>
  <c r="U1549" i="4"/>
  <c r="U1550" i="4"/>
  <c r="U1551" i="4"/>
  <c r="U1552" i="4"/>
  <c r="U1553" i="4"/>
  <c r="U1554" i="4"/>
  <c r="U1555" i="4"/>
  <c r="U1556" i="4"/>
  <c r="U1557" i="4"/>
  <c r="U1558" i="4"/>
  <c r="U1559" i="4"/>
  <c r="U1560" i="4"/>
  <c r="U1561" i="4"/>
  <c r="U1562" i="4"/>
  <c r="U1563" i="4"/>
  <c r="U1564" i="4"/>
  <c r="U1565" i="4"/>
  <c r="U1566" i="4"/>
  <c r="U1567" i="4"/>
  <c r="U1568" i="4"/>
  <c r="U1569" i="4"/>
  <c r="U1570" i="4"/>
  <c r="U1571" i="4"/>
  <c r="U1572" i="4"/>
  <c r="U1573" i="4"/>
  <c r="U1574" i="4"/>
  <c r="U1575" i="4"/>
  <c r="U1576" i="4"/>
  <c r="U1577" i="4"/>
  <c r="U1578" i="4"/>
  <c r="U1579" i="4"/>
  <c r="U1580" i="4"/>
  <c r="U1581" i="4"/>
  <c r="U1582" i="4"/>
  <c r="U1583" i="4"/>
  <c r="U1584" i="4"/>
  <c r="U1585" i="4"/>
  <c r="U1586" i="4"/>
  <c r="U1587" i="4"/>
  <c r="U1588" i="4"/>
  <c r="U1589" i="4"/>
  <c r="U1590" i="4"/>
  <c r="U1591" i="4"/>
  <c r="U1592" i="4"/>
  <c r="U1593" i="4"/>
  <c r="U1594" i="4"/>
  <c r="U1595" i="4"/>
  <c r="U1596" i="4"/>
  <c r="U1597" i="4"/>
  <c r="U1598" i="4"/>
  <c r="U1599" i="4"/>
  <c r="U1600" i="4"/>
  <c r="U1601" i="4"/>
  <c r="U1602" i="4"/>
  <c r="U1603" i="4"/>
  <c r="U1604" i="4"/>
  <c r="U1605" i="4"/>
  <c r="U1606" i="4"/>
  <c r="U1607" i="4"/>
  <c r="U1608" i="4"/>
  <c r="U1609" i="4"/>
  <c r="U1610" i="4"/>
  <c r="U1611" i="4"/>
  <c r="U1612" i="4"/>
  <c r="U1613" i="4"/>
  <c r="U1614" i="4"/>
  <c r="U1615" i="4"/>
  <c r="U1616" i="4"/>
  <c r="U1617" i="4"/>
  <c r="U1618" i="4"/>
  <c r="U1619" i="4"/>
  <c r="U1620" i="4"/>
  <c r="U1621" i="4"/>
  <c r="U1622" i="4"/>
  <c r="U1623" i="4"/>
  <c r="U1624" i="4"/>
  <c r="U1625" i="4"/>
  <c r="U1626" i="4"/>
  <c r="U1627" i="4"/>
  <c r="U1628" i="4"/>
  <c r="U1629" i="4"/>
  <c r="U1630" i="4"/>
  <c r="U1631" i="4"/>
  <c r="U1632" i="4"/>
  <c r="U1633" i="4"/>
  <c r="U1634" i="4"/>
  <c r="U1635" i="4"/>
  <c r="U1636" i="4"/>
  <c r="U1637" i="4"/>
  <c r="U1638" i="4"/>
  <c r="U1639" i="4"/>
  <c r="U1640" i="4"/>
  <c r="U1641" i="4"/>
  <c r="U1642" i="4"/>
  <c r="U1643" i="4"/>
  <c r="U1644" i="4"/>
  <c r="U1645" i="4"/>
  <c r="U1646" i="4"/>
  <c r="U1647" i="4"/>
  <c r="U1648" i="4"/>
  <c r="U1649" i="4"/>
  <c r="U1650" i="4"/>
  <c r="U1651" i="4"/>
  <c r="U1652" i="4"/>
  <c r="U1653" i="4"/>
  <c r="U1654" i="4"/>
  <c r="U1655" i="4"/>
  <c r="U1656" i="4"/>
  <c r="U1657" i="4"/>
  <c r="U1658" i="4"/>
  <c r="U1659" i="4"/>
  <c r="U1660" i="4"/>
  <c r="U1661" i="4"/>
  <c r="U1662" i="4"/>
  <c r="U1663" i="4"/>
  <c r="U1664" i="4"/>
  <c r="U1665" i="4"/>
  <c r="U1666" i="4"/>
  <c r="U1667" i="4"/>
  <c r="U1668" i="4"/>
  <c r="U1669" i="4"/>
  <c r="U1670" i="4"/>
  <c r="U1671" i="4"/>
  <c r="U1672" i="4"/>
  <c r="U1673" i="4"/>
  <c r="U1674" i="4"/>
  <c r="U1675" i="4"/>
  <c r="U1676" i="4"/>
  <c r="U1677" i="4"/>
  <c r="U1678" i="4"/>
  <c r="U1679" i="4"/>
  <c r="U1680" i="4"/>
  <c r="U1681" i="4"/>
  <c r="U1682" i="4"/>
  <c r="U1683" i="4"/>
  <c r="U1684" i="4"/>
  <c r="U1685" i="4"/>
  <c r="U1686" i="4"/>
  <c r="U1687" i="4"/>
  <c r="U1688" i="4"/>
  <c r="U1689" i="4"/>
  <c r="U1690" i="4"/>
  <c r="U1691" i="4"/>
  <c r="U1692" i="4"/>
  <c r="U1693" i="4"/>
  <c r="U1694" i="4"/>
  <c r="U1695" i="4"/>
  <c r="U1696" i="4"/>
  <c r="U1697" i="4"/>
  <c r="U1698" i="4"/>
  <c r="U1699" i="4"/>
  <c r="U1700" i="4"/>
  <c r="U1701" i="4"/>
  <c r="U1702" i="4"/>
  <c r="U1703" i="4"/>
  <c r="U1704" i="4"/>
  <c r="U1705" i="4"/>
  <c r="U1706" i="4"/>
  <c r="U1707" i="4"/>
  <c r="U1708" i="4"/>
  <c r="U1709" i="4"/>
  <c r="U1710" i="4"/>
  <c r="U1711" i="4"/>
  <c r="U1712" i="4"/>
  <c r="U1713" i="4"/>
  <c r="U1714" i="4"/>
  <c r="U1715" i="4"/>
  <c r="U1716" i="4"/>
  <c r="U1717" i="4"/>
  <c r="U1718" i="4"/>
  <c r="U1719" i="4"/>
  <c r="U1720" i="4"/>
  <c r="U1721" i="4"/>
  <c r="U1722" i="4"/>
  <c r="U1723" i="4"/>
  <c r="U1724" i="4"/>
  <c r="U1725" i="4"/>
  <c r="U1726" i="4"/>
  <c r="U1727" i="4"/>
  <c r="U1728" i="4"/>
  <c r="U1729" i="4"/>
  <c r="U1730" i="4"/>
  <c r="U1731" i="4"/>
  <c r="U1732" i="4"/>
  <c r="U1733" i="4"/>
  <c r="U1734" i="4"/>
  <c r="U1735" i="4"/>
  <c r="U1736" i="4"/>
  <c r="U1737" i="4"/>
  <c r="U1738" i="4"/>
  <c r="U1739" i="4"/>
  <c r="U1740" i="4"/>
  <c r="U1741" i="4"/>
  <c r="U1742" i="4"/>
  <c r="U1743" i="4"/>
  <c r="U1744" i="4"/>
  <c r="U1745" i="4"/>
  <c r="U1746" i="4"/>
  <c r="U1747" i="4"/>
  <c r="U1748" i="4"/>
  <c r="U1749" i="4"/>
  <c r="U1750" i="4"/>
  <c r="U1751" i="4"/>
  <c r="U1752" i="4"/>
  <c r="U1753" i="4"/>
  <c r="U1754" i="4"/>
  <c r="U1755" i="4"/>
  <c r="U1756" i="4"/>
  <c r="U1757" i="4"/>
  <c r="U1758" i="4"/>
  <c r="U1759" i="4"/>
  <c r="U1760" i="4"/>
  <c r="U1761" i="4"/>
  <c r="U1762" i="4"/>
  <c r="U1763" i="4"/>
  <c r="U1764" i="4"/>
  <c r="U1765" i="4"/>
  <c r="U1766" i="4"/>
  <c r="U1767" i="4"/>
  <c r="U1768" i="4"/>
  <c r="U1769" i="4"/>
  <c r="U1770" i="4"/>
  <c r="U1771" i="4"/>
  <c r="U1772" i="4"/>
  <c r="U1773" i="4"/>
  <c r="U1774" i="4"/>
  <c r="U1775" i="4"/>
  <c r="U1776" i="4"/>
  <c r="U1777" i="4"/>
  <c r="U1778" i="4"/>
  <c r="U1779" i="4"/>
  <c r="U1780" i="4"/>
  <c r="U1781" i="4"/>
  <c r="U1782" i="4"/>
  <c r="U1783" i="4"/>
  <c r="U1784" i="4"/>
  <c r="U1785" i="4"/>
  <c r="U1786" i="4"/>
  <c r="U1787" i="4"/>
  <c r="U1788" i="4"/>
  <c r="U1789" i="4"/>
  <c r="U1790" i="4"/>
  <c r="U1791" i="4"/>
  <c r="U1792" i="4"/>
  <c r="U1793" i="4"/>
  <c r="U1794" i="4"/>
  <c r="U1795" i="4"/>
  <c r="U1796" i="4"/>
  <c r="U1797" i="4"/>
  <c r="U1798" i="4"/>
  <c r="U1799" i="4"/>
  <c r="U1800" i="4"/>
  <c r="U1801" i="4"/>
  <c r="U1802" i="4"/>
  <c r="U1803" i="4"/>
  <c r="U1804" i="4"/>
  <c r="U1805" i="4"/>
  <c r="U1806" i="4"/>
  <c r="U1807" i="4"/>
  <c r="U1808" i="4"/>
  <c r="U1809" i="4"/>
  <c r="U1810" i="4"/>
  <c r="U1811" i="4"/>
  <c r="U1812" i="4"/>
  <c r="U1813" i="4"/>
  <c r="U1814" i="4"/>
  <c r="U1815" i="4"/>
  <c r="U1816" i="4"/>
  <c r="U1817" i="4"/>
  <c r="U1818" i="4"/>
  <c r="U1819" i="4"/>
  <c r="U1820" i="4"/>
  <c r="U1821" i="4"/>
  <c r="U1822" i="4"/>
  <c r="U1823" i="4"/>
  <c r="U1824" i="4"/>
  <c r="U1825" i="4"/>
  <c r="U1826" i="4"/>
  <c r="U1827" i="4"/>
  <c r="U1828" i="4"/>
  <c r="U1829" i="4"/>
  <c r="U1830" i="4"/>
  <c r="U1831" i="4"/>
  <c r="U1832" i="4"/>
  <c r="U1833" i="4"/>
  <c r="U1834" i="4"/>
  <c r="U1835" i="4"/>
  <c r="U1836" i="4"/>
  <c r="U1837" i="4"/>
  <c r="U1838" i="4"/>
  <c r="U1839" i="4"/>
  <c r="U1840" i="4"/>
  <c r="U1841" i="4"/>
  <c r="U1842" i="4"/>
  <c r="U1843" i="4"/>
  <c r="U1844" i="4"/>
  <c r="U1845" i="4"/>
  <c r="U1846" i="4"/>
  <c r="U1847" i="4"/>
  <c r="U1848" i="4"/>
  <c r="U1849" i="4"/>
  <c r="U1850" i="4"/>
  <c r="U1851" i="4"/>
  <c r="U1852" i="4"/>
  <c r="U1853" i="4"/>
  <c r="U1854" i="4"/>
  <c r="U1855" i="4"/>
  <c r="U1856" i="4"/>
  <c r="U1857" i="4"/>
  <c r="U1858" i="4"/>
  <c r="U1859" i="4"/>
  <c r="U1860" i="4"/>
  <c r="U1861" i="4"/>
  <c r="U1862" i="4"/>
  <c r="U1863" i="4"/>
  <c r="U1864" i="4"/>
  <c r="U1865" i="4"/>
  <c r="U1866" i="4"/>
  <c r="U1867" i="4"/>
  <c r="U1868" i="4"/>
  <c r="U1869" i="4"/>
  <c r="U1870" i="4"/>
  <c r="U1871" i="4"/>
  <c r="U1872" i="4"/>
  <c r="U1873" i="4"/>
  <c r="U1874" i="4"/>
  <c r="U1875" i="4"/>
  <c r="U1876" i="4"/>
  <c r="U1877" i="4"/>
  <c r="U1878" i="4"/>
  <c r="U1879" i="4"/>
  <c r="U1880" i="4"/>
  <c r="U1881" i="4"/>
  <c r="U1882" i="4"/>
  <c r="U1883" i="4"/>
  <c r="U1884" i="4"/>
  <c r="U1885" i="4"/>
  <c r="U1886" i="4"/>
  <c r="U1887" i="4"/>
  <c r="U1888" i="4"/>
  <c r="U1889" i="4"/>
  <c r="U1890" i="4"/>
  <c r="U1891" i="4"/>
  <c r="U1892" i="4"/>
  <c r="U1893" i="4"/>
  <c r="U1894" i="4"/>
  <c r="U1895" i="4"/>
  <c r="U1896" i="4"/>
  <c r="U1897" i="4"/>
  <c r="U1898" i="4"/>
  <c r="U1899" i="4"/>
  <c r="U1900" i="4"/>
  <c r="U1901" i="4"/>
  <c r="U1902" i="4"/>
  <c r="U1903" i="4"/>
  <c r="U1904" i="4"/>
  <c r="U1905" i="4"/>
  <c r="U1906" i="4"/>
  <c r="U1907" i="4"/>
  <c r="U1908" i="4"/>
  <c r="U1909" i="4"/>
  <c r="U1910" i="4"/>
  <c r="U1911" i="4"/>
  <c r="U1912" i="4"/>
  <c r="U1913" i="4"/>
  <c r="U1914" i="4"/>
  <c r="U1915" i="4"/>
  <c r="U1916" i="4"/>
  <c r="U1917" i="4"/>
  <c r="U1918" i="4"/>
  <c r="U1919" i="4"/>
  <c r="U1920" i="4"/>
  <c r="U1921" i="4"/>
  <c r="U1922" i="4"/>
  <c r="U1923" i="4"/>
  <c r="U1924" i="4"/>
  <c r="U1925" i="4"/>
  <c r="U1926" i="4"/>
  <c r="U1927" i="4"/>
  <c r="U1928" i="4"/>
  <c r="U1929" i="4"/>
  <c r="U1930" i="4"/>
  <c r="U1931" i="4"/>
  <c r="U1932" i="4"/>
  <c r="U1933" i="4"/>
  <c r="U1934" i="4"/>
  <c r="U1935" i="4"/>
  <c r="U1936" i="4"/>
  <c r="U1937" i="4"/>
  <c r="U1938" i="4"/>
  <c r="U1939" i="4"/>
  <c r="U1940" i="4"/>
  <c r="U1941" i="4"/>
  <c r="U1942" i="4"/>
  <c r="U1943" i="4"/>
  <c r="U1944" i="4"/>
  <c r="U1945" i="4"/>
  <c r="U1946" i="4"/>
  <c r="U1947" i="4"/>
  <c r="U1948" i="4"/>
  <c r="U1949" i="4"/>
  <c r="U1950" i="4"/>
  <c r="U1951" i="4"/>
  <c r="U1952" i="4"/>
  <c r="U1953" i="4"/>
  <c r="U1954" i="4"/>
  <c r="U1955" i="4"/>
  <c r="U1956" i="4"/>
  <c r="U1957" i="4"/>
  <c r="U1958" i="4"/>
  <c r="U1959" i="4"/>
  <c r="U1960" i="4"/>
  <c r="U1961" i="4"/>
  <c r="U1962" i="4"/>
  <c r="U1963" i="4"/>
  <c r="U1964" i="4"/>
  <c r="U1965" i="4"/>
  <c r="U1966" i="4"/>
  <c r="U1967" i="4"/>
  <c r="U1968" i="4"/>
  <c r="U1969" i="4"/>
  <c r="U1970" i="4"/>
  <c r="U1971" i="4"/>
  <c r="U1972" i="4"/>
  <c r="U1973" i="4"/>
  <c r="U1974" i="4"/>
  <c r="U1975" i="4"/>
  <c r="U1976" i="4"/>
  <c r="U1977" i="4"/>
  <c r="U1978" i="4"/>
  <c r="U1979" i="4"/>
  <c r="U1980" i="4"/>
  <c r="U1981" i="4"/>
  <c r="U1982" i="4"/>
  <c r="U1983" i="4"/>
  <c r="U1984" i="4"/>
  <c r="U1985" i="4"/>
  <c r="U1986" i="4"/>
  <c r="U1987" i="4"/>
  <c r="U1988" i="4"/>
  <c r="U1989" i="4"/>
  <c r="U1990" i="4"/>
  <c r="U1991" i="4"/>
  <c r="U1992" i="4"/>
  <c r="U1993" i="4"/>
  <c r="U1994" i="4"/>
  <c r="U1995" i="4"/>
  <c r="U1996" i="4"/>
  <c r="U1997" i="4"/>
  <c r="U1998" i="4"/>
  <c r="U1999" i="4"/>
  <c r="U2000" i="4"/>
  <c r="U2001" i="4"/>
  <c r="U2002" i="4"/>
  <c r="U2003" i="4"/>
  <c r="U2004" i="4"/>
  <c r="U2005" i="4"/>
  <c r="U2006" i="4"/>
  <c r="U2007" i="4"/>
  <c r="U2008" i="4"/>
  <c r="U2009" i="4"/>
  <c r="U2010" i="4"/>
  <c r="U2011" i="4"/>
  <c r="U2012" i="4"/>
  <c r="U2013" i="4"/>
  <c r="U2014" i="4"/>
  <c r="U2015" i="4"/>
  <c r="U2016" i="4"/>
  <c r="U2017" i="4"/>
  <c r="U2018" i="4"/>
  <c r="U2019" i="4"/>
  <c r="U2020" i="4"/>
  <c r="U2021" i="4"/>
  <c r="U2022" i="4"/>
  <c r="U2023" i="4"/>
  <c r="U2024" i="4"/>
  <c r="U2025" i="4"/>
  <c r="U2026" i="4"/>
  <c r="U2027" i="4"/>
  <c r="U2028" i="4"/>
  <c r="U2029" i="4"/>
  <c r="U2030" i="4"/>
  <c r="U2031" i="4"/>
  <c r="U2032" i="4"/>
  <c r="U2033" i="4"/>
  <c r="U2034" i="4"/>
  <c r="U2035" i="4"/>
  <c r="U2036" i="4"/>
  <c r="U2037" i="4"/>
  <c r="U2038" i="4"/>
  <c r="U2039" i="4"/>
  <c r="U2040" i="4"/>
  <c r="U2041" i="4"/>
  <c r="U2042" i="4"/>
  <c r="U2043" i="4"/>
  <c r="U2044" i="4"/>
  <c r="U2045" i="4"/>
  <c r="U2046" i="4"/>
  <c r="U2047" i="4"/>
  <c r="U2048" i="4"/>
  <c r="U2049" i="4"/>
  <c r="U2050" i="4"/>
  <c r="U2051" i="4"/>
  <c r="U2052" i="4"/>
  <c r="U2053" i="4"/>
  <c r="U2054" i="4"/>
  <c r="U2055" i="4"/>
  <c r="U2056" i="4"/>
  <c r="U2057" i="4"/>
  <c r="U2058" i="4"/>
  <c r="U2059" i="4"/>
  <c r="U2060" i="4"/>
  <c r="U2061" i="4"/>
  <c r="U2062" i="4"/>
  <c r="U2063" i="4"/>
  <c r="U2064" i="4"/>
  <c r="U2065" i="4"/>
  <c r="U2066" i="4"/>
  <c r="U2067" i="4"/>
  <c r="U2068" i="4"/>
  <c r="U2069" i="4"/>
  <c r="U2070" i="4"/>
  <c r="U2071" i="4"/>
  <c r="U2072" i="4"/>
  <c r="U2073" i="4"/>
  <c r="U2074" i="4"/>
  <c r="U2075" i="4"/>
  <c r="U2076" i="4"/>
  <c r="U2077" i="4"/>
  <c r="U2078" i="4"/>
  <c r="U2079" i="4"/>
  <c r="U2080" i="4"/>
  <c r="U2081" i="4"/>
  <c r="U2082" i="4"/>
  <c r="U2083" i="4"/>
  <c r="U2084" i="4"/>
  <c r="U2085" i="4"/>
  <c r="U2086" i="4"/>
  <c r="U2087" i="4"/>
  <c r="U2088" i="4"/>
  <c r="U2089" i="4"/>
  <c r="U2090" i="4"/>
  <c r="U2091" i="4"/>
  <c r="U2092" i="4"/>
  <c r="U2093" i="4"/>
  <c r="U2094" i="4"/>
  <c r="U2095" i="4"/>
  <c r="U2096" i="4"/>
  <c r="U2097" i="4"/>
  <c r="U2098" i="4"/>
  <c r="U2099" i="4"/>
  <c r="U2100" i="4"/>
  <c r="U2101" i="4"/>
  <c r="U2102" i="4"/>
  <c r="U2103" i="4"/>
  <c r="U2104" i="4"/>
  <c r="U2105" i="4"/>
  <c r="U2106" i="4"/>
  <c r="U2107" i="4"/>
  <c r="U2108" i="4"/>
  <c r="U2109" i="4"/>
  <c r="U2110" i="4"/>
  <c r="U2111" i="4"/>
  <c r="U2112" i="4"/>
  <c r="U2113" i="4"/>
  <c r="U2114" i="4"/>
  <c r="U2115" i="4"/>
  <c r="U2116" i="4"/>
  <c r="U2117" i="4"/>
  <c r="U2118" i="4"/>
  <c r="U2119" i="4"/>
  <c r="U2120" i="4"/>
  <c r="U2121" i="4"/>
  <c r="U2122" i="4"/>
  <c r="U2123" i="4"/>
  <c r="U2124" i="4"/>
  <c r="U2125" i="4"/>
  <c r="U2126" i="4"/>
  <c r="U2127" i="4"/>
  <c r="U2128" i="4"/>
  <c r="U2129" i="4"/>
  <c r="U2130" i="4"/>
  <c r="U2131" i="4"/>
  <c r="U2132" i="4"/>
  <c r="U2133" i="4"/>
  <c r="U2134" i="4"/>
  <c r="U2135" i="4"/>
  <c r="U2136" i="4"/>
  <c r="U2137" i="4"/>
  <c r="U2138" i="4"/>
  <c r="U2139" i="4"/>
  <c r="U2140" i="4"/>
  <c r="U2141" i="4"/>
  <c r="U2142" i="4"/>
  <c r="U2143" i="4"/>
  <c r="U2144" i="4"/>
  <c r="U2145" i="4"/>
  <c r="U2146" i="4"/>
  <c r="U2147" i="4"/>
  <c r="U2148" i="4"/>
  <c r="U2149" i="4"/>
  <c r="U2150" i="4"/>
  <c r="U2151" i="4"/>
  <c r="U2152" i="4"/>
  <c r="U2153" i="4"/>
  <c r="U2154" i="4"/>
  <c r="U2155" i="4"/>
  <c r="U2156" i="4"/>
  <c r="U2157" i="4"/>
  <c r="U2158" i="4"/>
  <c r="U2159" i="4"/>
  <c r="U2160" i="4"/>
  <c r="U2161" i="4"/>
  <c r="U2162" i="4"/>
  <c r="U2163" i="4"/>
  <c r="U2164" i="4"/>
  <c r="U2165" i="4"/>
  <c r="U2166" i="4"/>
  <c r="U2167" i="4"/>
  <c r="U2168" i="4"/>
  <c r="U2169" i="4"/>
  <c r="U2170" i="4"/>
  <c r="U2171" i="4"/>
  <c r="U2172" i="4"/>
  <c r="U2173" i="4"/>
  <c r="U2174" i="4"/>
  <c r="U2175" i="4"/>
  <c r="U2176" i="4"/>
  <c r="U2177" i="4"/>
  <c r="U2178" i="4"/>
  <c r="U2179" i="4"/>
  <c r="U2180" i="4"/>
  <c r="U2181" i="4"/>
  <c r="U2182" i="4"/>
  <c r="U2183" i="4"/>
  <c r="U2184" i="4"/>
  <c r="U2185" i="4"/>
  <c r="U2186" i="4"/>
  <c r="U2187" i="4"/>
  <c r="U2188" i="4"/>
  <c r="U2189" i="4"/>
  <c r="U2190" i="4"/>
  <c r="U2191" i="4"/>
  <c r="U2192" i="4"/>
  <c r="U2193" i="4"/>
  <c r="U2194" i="4"/>
  <c r="U2195" i="4"/>
  <c r="U2196" i="4"/>
  <c r="U2197" i="4"/>
  <c r="U2198" i="4"/>
  <c r="U2199" i="4"/>
  <c r="U2200" i="4"/>
  <c r="U2201" i="4"/>
  <c r="U2202" i="4"/>
  <c r="U2203" i="4"/>
  <c r="U2204" i="4"/>
  <c r="U2205" i="4"/>
  <c r="U2206" i="4"/>
  <c r="U2207" i="4"/>
  <c r="U2208" i="4"/>
  <c r="U2209" i="4"/>
  <c r="U2210" i="4"/>
  <c r="U2211" i="4"/>
  <c r="U2212" i="4"/>
  <c r="U2213" i="4"/>
  <c r="U2214" i="4"/>
  <c r="U2215" i="4"/>
  <c r="U2216" i="4"/>
  <c r="U2217" i="4"/>
  <c r="U2218" i="4"/>
  <c r="U2219" i="4"/>
  <c r="U2220" i="4"/>
  <c r="U2221" i="4"/>
  <c r="U2222" i="4"/>
  <c r="U2223" i="4"/>
  <c r="U2224" i="4"/>
  <c r="U2225" i="4"/>
  <c r="U2226" i="4"/>
  <c r="U2227" i="4"/>
  <c r="U2228" i="4"/>
  <c r="U2229" i="4"/>
  <c r="U2230" i="4"/>
  <c r="U2231" i="4"/>
  <c r="U2232" i="4"/>
  <c r="U2233" i="4"/>
  <c r="U2234" i="4"/>
  <c r="U2235" i="4"/>
  <c r="U2236" i="4"/>
  <c r="U2237" i="4"/>
  <c r="U2238" i="4"/>
  <c r="U2239" i="4"/>
  <c r="U2240" i="4"/>
  <c r="U2241" i="4"/>
  <c r="U2242" i="4"/>
  <c r="U2243" i="4"/>
  <c r="U2244" i="4"/>
  <c r="U2245" i="4"/>
  <c r="U2246" i="4"/>
  <c r="U2247" i="4"/>
  <c r="U2248" i="4"/>
  <c r="U2249" i="4"/>
  <c r="U2250" i="4"/>
  <c r="U2251" i="4"/>
  <c r="U2252" i="4"/>
  <c r="U2253" i="4"/>
  <c r="U2254" i="4"/>
  <c r="U2255" i="4"/>
  <c r="U2256" i="4"/>
  <c r="U2257" i="4"/>
  <c r="U2258" i="4"/>
  <c r="U2259" i="4"/>
  <c r="U2260" i="4"/>
  <c r="U2261" i="4"/>
  <c r="U2262" i="4"/>
  <c r="U2263" i="4"/>
  <c r="U2264" i="4"/>
  <c r="U2265" i="4"/>
  <c r="U2266" i="4"/>
  <c r="U2267" i="4"/>
  <c r="U2268" i="4"/>
  <c r="U2269" i="4"/>
  <c r="U2270" i="4"/>
  <c r="U2271" i="4"/>
  <c r="U2272" i="4"/>
  <c r="U2273" i="4"/>
  <c r="U2274" i="4"/>
  <c r="U2275" i="4"/>
  <c r="U2276" i="4"/>
  <c r="U2277" i="4"/>
  <c r="U2278" i="4"/>
  <c r="U2279" i="4"/>
  <c r="U2280" i="4"/>
  <c r="U2281" i="4"/>
  <c r="U2282" i="4"/>
  <c r="U2283" i="4"/>
  <c r="U2284" i="4"/>
  <c r="U2285" i="4"/>
  <c r="U2286" i="4"/>
  <c r="U2287" i="4"/>
  <c r="U2288" i="4"/>
  <c r="U2289" i="4"/>
  <c r="U2290" i="4"/>
  <c r="U2291" i="4"/>
  <c r="U2292" i="4"/>
  <c r="U2293" i="4"/>
  <c r="U2294" i="4"/>
  <c r="U2295" i="4"/>
  <c r="U2296" i="4"/>
  <c r="U2297" i="4"/>
  <c r="U2298" i="4"/>
  <c r="U2299" i="4"/>
  <c r="U2300" i="4"/>
  <c r="U2301" i="4"/>
  <c r="U2302" i="4"/>
  <c r="U2303" i="4"/>
  <c r="U2304" i="4"/>
  <c r="U2305" i="4"/>
  <c r="U2306" i="4"/>
  <c r="U2307" i="4"/>
  <c r="U2308" i="4"/>
  <c r="U2309" i="4"/>
  <c r="U2310" i="4"/>
  <c r="U2311" i="4"/>
  <c r="U2312" i="4"/>
  <c r="U2313" i="4"/>
  <c r="U2314" i="4"/>
  <c r="U2315" i="4"/>
  <c r="U2316" i="4"/>
  <c r="U2317" i="4"/>
  <c r="U2318" i="4"/>
  <c r="U2319" i="4"/>
  <c r="U2320" i="4"/>
  <c r="U2321" i="4"/>
  <c r="U2322" i="4"/>
  <c r="U2323" i="4"/>
  <c r="U2324" i="4"/>
  <c r="U2325" i="4"/>
  <c r="U2326" i="4"/>
  <c r="U2327" i="4"/>
  <c r="U2328" i="4"/>
  <c r="U2329" i="4"/>
  <c r="U2330" i="4"/>
  <c r="U2331" i="4"/>
  <c r="U2332" i="4"/>
  <c r="U2333" i="4"/>
  <c r="U2334" i="4"/>
  <c r="U2335" i="4"/>
  <c r="U2336" i="4"/>
  <c r="U2337" i="4"/>
  <c r="U2338" i="4"/>
  <c r="U2339" i="4"/>
  <c r="U2340" i="4"/>
  <c r="U2341" i="4"/>
  <c r="U2342" i="4"/>
  <c r="U2343" i="4"/>
  <c r="U2344" i="4"/>
  <c r="U2345" i="4"/>
  <c r="U2346" i="4"/>
  <c r="U2347" i="4"/>
  <c r="U2348" i="4"/>
  <c r="U2349" i="4"/>
  <c r="U2350" i="4"/>
  <c r="U2351" i="4"/>
  <c r="U2352" i="4"/>
  <c r="U2353" i="4"/>
  <c r="U2354" i="4"/>
  <c r="U2355" i="4"/>
  <c r="U2356" i="4"/>
  <c r="U2357" i="4"/>
  <c r="U2358" i="4"/>
  <c r="U2359" i="4"/>
  <c r="U2360" i="4"/>
  <c r="U2361" i="4"/>
  <c r="U2362" i="4"/>
  <c r="U2363" i="4"/>
  <c r="U2364" i="4"/>
  <c r="U2365" i="4"/>
  <c r="U2366" i="4"/>
  <c r="U2367" i="4"/>
  <c r="U2368" i="4"/>
  <c r="U2369" i="4"/>
  <c r="U2370" i="4"/>
  <c r="U2371" i="4"/>
  <c r="U2372" i="4"/>
  <c r="U2373" i="4"/>
  <c r="U2374" i="4"/>
  <c r="U2375" i="4"/>
  <c r="U2376" i="4"/>
  <c r="U2377" i="4"/>
  <c r="U2378" i="4"/>
  <c r="U2379" i="4"/>
  <c r="U2380" i="4"/>
  <c r="U2381" i="4"/>
  <c r="U2382" i="4"/>
  <c r="U2383" i="4"/>
  <c r="U2384" i="4"/>
  <c r="U2385" i="4"/>
  <c r="U2386" i="4"/>
  <c r="U2387" i="4"/>
  <c r="U2388" i="4"/>
  <c r="U2389" i="4"/>
  <c r="U2390" i="4"/>
  <c r="U2391" i="4"/>
  <c r="U2392" i="4"/>
  <c r="U2393" i="4"/>
  <c r="U2394" i="4"/>
  <c r="U2395" i="4"/>
  <c r="U2396" i="4"/>
  <c r="U2397" i="4"/>
  <c r="U2398" i="4"/>
  <c r="U2399" i="4"/>
  <c r="U2400" i="4"/>
  <c r="U2401" i="4"/>
  <c r="U2402" i="4"/>
  <c r="U2403" i="4"/>
  <c r="U2404" i="4"/>
  <c r="U2405" i="4"/>
  <c r="U2406" i="4"/>
  <c r="U2407" i="4"/>
  <c r="U2408" i="4"/>
  <c r="U2409" i="4"/>
  <c r="U2410" i="4"/>
  <c r="U2411" i="4"/>
  <c r="U2412" i="4"/>
  <c r="U2413" i="4"/>
  <c r="U2414" i="4"/>
  <c r="U2415" i="4"/>
  <c r="U2416" i="4"/>
  <c r="U2417" i="4"/>
  <c r="U2418" i="4"/>
  <c r="U2419" i="4"/>
  <c r="U2420" i="4"/>
  <c r="U2421" i="4"/>
  <c r="U2422" i="4"/>
  <c r="U2423" i="4"/>
  <c r="U2424" i="4"/>
  <c r="U2425" i="4"/>
  <c r="U2426" i="4"/>
  <c r="U2427" i="4"/>
  <c r="U2428" i="4"/>
  <c r="U2429" i="4"/>
  <c r="U2430" i="4"/>
  <c r="U2431" i="4"/>
  <c r="U2432" i="4"/>
  <c r="U2433" i="4"/>
  <c r="U2434" i="4"/>
  <c r="U2435" i="4"/>
  <c r="U2436" i="4"/>
  <c r="U2437" i="4"/>
  <c r="U2438" i="4"/>
  <c r="U2439" i="4"/>
  <c r="U2440" i="4"/>
  <c r="U2441" i="4"/>
  <c r="U2442" i="4"/>
  <c r="U2443" i="4"/>
  <c r="U2444" i="4"/>
  <c r="U2445" i="4"/>
  <c r="U2446" i="4"/>
  <c r="U2447" i="4"/>
  <c r="U2448" i="4"/>
  <c r="U2449" i="4"/>
  <c r="U2450" i="4"/>
  <c r="U2451" i="4"/>
  <c r="U2452" i="4"/>
  <c r="U2453" i="4"/>
  <c r="U2454" i="4"/>
  <c r="U2455" i="4"/>
  <c r="U2456" i="4"/>
  <c r="U2457" i="4"/>
  <c r="U2458" i="4"/>
  <c r="U2459" i="4"/>
  <c r="U2460" i="4"/>
  <c r="U2461" i="4"/>
  <c r="U2462" i="4"/>
  <c r="U2463" i="4"/>
  <c r="U2464" i="4"/>
  <c r="U2465" i="4"/>
  <c r="U2466" i="4"/>
  <c r="U2467" i="4"/>
  <c r="U2468" i="4"/>
  <c r="U2469" i="4"/>
  <c r="U2470" i="4"/>
  <c r="U2471" i="4"/>
  <c r="U2472" i="4"/>
  <c r="U2473" i="4"/>
  <c r="U2474" i="4"/>
  <c r="U2475" i="4"/>
  <c r="U2476" i="4"/>
  <c r="U2477" i="4"/>
  <c r="U2478" i="4"/>
  <c r="U2479" i="4"/>
  <c r="U2480" i="4"/>
  <c r="U2481" i="4"/>
  <c r="U2482" i="4"/>
  <c r="U2483" i="4"/>
  <c r="U2484" i="4"/>
  <c r="U2485" i="4"/>
  <c r="U2486" i="4"/>
  <c r="U2487" i="4"/>
  <c r="U2488" i="4"/>
  <c r="U2489" i="4"/>
  <c r="U2490" i="4"/>
  <c r="U2491" i="4"/>
  <c r="U2492" i="4"/>
  <c r="U2493" i="4"/>
  <c r="U2494" i="4"/>
  <c r="U2495" i="4"/>
  <c r="U2496" i="4"/>
  <c r="U2497" i="4"/>
  <c r="U2498" i="4"/>
  <c r="U2499" i="4"/>
  <c r="U2500" i="4"/>
  <c r="U2501" i="4"/>
  <c r="U2502" i="4"/>
  <c r="U2503" i="4"/>
  <c r="U2504" i="4"/>
  <c r="U2505" i="4"/>
  <c r="U2506" i="4"/>
  <c r="U2507" i="4"/>
  <c r="U2508" i="4"/>
  <c r="U2509" i="4"/>
  <c r="U2510" i="4"/>
  <c r="U2511" i="4"/>
  <c r="U2512" i="4"/>
  <c r="U2513" i="4"/>
  <c r="U2514" i="4"/>
  <c r="U2515" i="4"/>
  <c r="U2516" i="4"/>
  <c r="U2517" i="4"/>
  <c r="U2518" i="4"/>
  <c r="U2519" i="4"/>
  <c r="U2520" i="4"/>
  <c r="U2521" i="4"/>
  <c r="U2522" i="4"/>
  <c r="U2523" i="4"/>
  <c r="U2524" i="4"/>
  <c r="U2525" i="4"/>
  <c r="U2526" i="4"/>
  <c r="U2527" i="4"/>
  <c r="U2528" i="4"/>
  <c r="U2529" i="4"/>
  <c r="U2530" i="4"/>
  <c r="U2531" i="4"/>
  <c r="U2532" i="4"/>
  <c r="U2533" i="4"/>
  <c r="U2534" i="4"/>
  <c r="U2535" i="4"/>
  <c r="U2536" i="4"/>
  <c r="U2537" i="4"/>
  <c r="U2538" i="4"/>
  <c r="U2539" i="4"/>
  <c r="U2540" i="4"/>
  <c r="U2541" i="4"/>
  <c r="U2542" i="4"/>
  <c r="U2543" i="4"/>
  <c r="U2544" i="4"/>
  <c r="U2545" i="4"/>
  <c r="U2546" i="4"/>
  <c r="U2547" i="4"/>
  <c r="U2548" i="4"/>
  <c r="U2549" i="4"/>
  <c r="U2550" i="4"/>
  <c r="U2551" i="4"/>
  <c r="U2552" i="4"/>
  <c r="U2553" i="4"/>
  <c r="U2554" i="4"/>
  <c r="U2555" i="4"/>
  <c r="U2556" i="4"/>
  <c r="U2557" i="4"/>
  <c r="U2558" i="4"/>
  <c r="U2559" i="4"/>
  <c r="U2560" i="4"/>
  <c r="U2561" i="4"/>
  <c r="U2562" i="4"/>
  <c r="U2563" i="4"/>
  <c r="U2564" i="4"/>
  <c r="U2565" i="4"/>
  <c r="U2566" i="4"/>
  <c r="U2567" i="4"/>
  <c r="U2568" i="4"/>
  <c r="U2569" i="4"/>
  <c r="U2570" i="4"/>
  <c r="U2571" i="4"/>
  <c r="U2572" i="4"/>
  <c r="U2573" i="4"/>
  <c r="U2574" i="4"/>
  <c r="U2575" i="4"/>
  <c r="U2576" i="4"/>
  <c r="U2577" i="4"/>
  <c r="U2578" i="4"/>
  <c r="U2579" i="4"/>
  <c r="U2580" i="4"/>
  <c r="U2581" i="4"/>
  <c r="U2582" i="4"/>
  <c r="U2583" i="4"/>
  <c r="U2584" i="4"/>
  <c r="U2585" i="4"/>
  <c r="U2586" i="4"/>
  <c r="U2587" i="4"/>
  <c r="U2588" i="4"/>
  <c r="U2589" i="4"/>
  <c r="U2590" i="4"/>
  <c r="U2591" i="4"/>
  <c r="U2592" i="4"/>
  <c r="U2593" i="4"/>
  <c r="U2594" i="4"/>
  <c r="U2595" i="4"/>
  <c r="U2596" i="4"/>
  <c r="U2597" i="4"/>
  <c r="U2598" i="4"/>
  <c r="U2599" i="4"/>
  <c r="U2600" i="4"/>
  <c r="U2601" i="4"/>
  <c r="U2602" i="4"/>
  <c r="U2603" i="4"/>
  <c r="U2604" i="4"/>
  <c r="U2605" i="4"/>
  <c r="U2606" i="4"/>
  <c r="U2607" i="4"/>
  <c r="U2608" i="4"/>
  <c r="U2609" i="4"/>
  <c r="U2610" i="4"/>
  <c r="U2611" i="4"/>
  <c r="U2612" i="4"/>
  <c r="U2613" i="4"/>
  <c r="U2614" i="4"/>
  <c r="U2615" i="4"/>
  <c r="U2616" i="4"/>
  <c r="U2617" i="4"/>
  <c r="U2618" i="4"/>
  <c r="U2619" i="4"/>
  <c r="U2620" i="4"/>
  <c r="U2621" i="4"/>
  <c r="U2622" i="4"/>
  <c r="U2623" i="4"/>
  <c r="U2624" i="4"/>
  <c r="U2625" i="4"/>
  <c r="U2626" i="4"/>
  <c r="U2627" i="4"/>
  <c r="U2628" i="4"/>
  <c r="U2629" i="4"/>
  <c r="U2630" i="4"/>
  <c r="U2631" i="4"/>
  <c r="U2632" i="4"/>
  <c r="U2633" i="4"/>
  <c r="U2634" i="4"/>
  <c r="U2635" i="4"/>
  <c r="U2636" i="4"/>
  <c r="U2637" i="4"/>
  <c r="U2638" i="4"/>
  <c r="U2639" i="4"/>
  <c r="U2640" i="4"/>
  <c r="U2641" i="4"/>
  <c r="U2642" i="4"/>
  <c r="U2643" i="4"/>
  <c r="U2644" i="4"/>
  <c r="U2645" i="4"/>
  <c r="U2646" i="4"/>
  <c r="U2647" i="4"/>
  <c r="U2648" i="4"/>
  <c r="U2649" i="4"/>
  <c r="U2650" i="4"/>
  <c r="U2651" i="4"/>
  <c r="U2652" i="4"/>
  <c r="U2653" i="4"/>
  <c r="U2654" i="4"/>
  <c r="U2655" i="4"/>
  <c r="U2656" i="4"/>
  <c r="U2657" i="4"/>
  <c r="U2658" i="4"/>
  <c r="U2659" i="4"/>
  <c r="U2660" i="4"/>
  <c r="U2661" i="4"/>
  <c r="U2662" i="4"/>
  <c r="U2663" i="4"/>
  <c r="U2664" i="4"/>
  <c r="U2665" i="4"/>
  <c r="U2666" i="4"/>
  <c r="U2667" i="4"/>
  <c r="U2668" i="4"/>
  <c r="U2669" i="4"/>
  <c r="U2670" i="4"/>
  <c r="U2671" i="4"/>
  <c r="U2672" i="4"/>
  <c r="U2673" i="4"/>
  <c r="U2674" i="4"/>
  <c r="U2675" i="4"/>
  <c r="U2676" i="4"/>
  <c r="U2677" i="4"/>
  <c r="U2678" i="4"/>
  <c r="U2679" i="4"/>
  <c r="U2680" i="4"/>
  <c r="U2681" i="4"/>
  <c r="U2682" i="4"/>
  <c r="U2683" i="4"/>
  <c r="U2684" i="4"/>
  <c r="U2685" i="4"/>
  <c r="U2686" i="4"/>
  <c r="U2687" i="4"/>
  <c r="U2688" i="4"/>
  <c r="U2689" i="4"/>
  <c r="U2690" i="4"/>
  <c r="U2691" i="4"/>
  <c r="U2692" i="4"/>
  <c r="U2693" i="4"/>
  <c r="U2694" i="4"/>
  <c r="U2695" i="4"/>
  <c r="U2696" i="4"/>
  <c r="U2697" i="4"/>
  <c r="U2698" i="4"/>
  <c r="U2699" i="4"/>
  <c r="U2700" i="4"/>
  <c r="U2701" i="4"/>
  <c r="U2702" i="4"/>
  <c r="U2703" i="4"/>
  <c r="U2704" i="4"/>
  <c r="U2705" i="4"/>
  <c r="U2706" i="4"/>
  <c r="U2707" i="4"/>
  <c r="U2708" i="4"/>
  <c r="U2709" i="4"/>
  <c r="U2710" i="4"/>
  <c r="U2711" i="4"/>
  <c r="U2712" i="4"/>
  <c r="U2713" i="4"/>
  <c r="U2714" i="4"/>
  <c r="U2715" i="4"/>
  <c r="U2716" i="4"/>
  <c r="U2717" i="4"/>
  <c r="U2718" i="4"/>
  <c r="U2719" i="4"/>
  <c r="U2720" i="4"/>
  <c r="U2721" i="4"/>
  <c r="U2722" i="4"/>
  <c r="U2723" i="4"/>
  <c r="U2724" i="4"/>
  <c r="U2725" i="4"/>
  <c r="U2726" i="4"/>
  <c r="U2727" i="4"/>
  <c r="U2728" i="4"/>
  <c r="U2729" i="4"/>
  <c r="U2730" i="4"/>
  <c r="U2731" i="4"/>
  <c r="U2732" i="4"/>
  <c r="U2733" i="4"/>
  <c r="U2734" i="4"/>
  <c r="U2735" i="4"/>
  <c r="U2736" i="4"/>
  <c r="U2737" i="4"/>
  <c r="U2738" i="4"/>
  <c r="U2739" i="4"/>
  <c r="U2740" i="4"/>
  <c r="U2741" i="4"/>
  <c r="U2742" i="4"/>
  <c r="U2743" i="4"/>
  <c r="U2744" i="4"/>
  <c r="U2745" i="4"/>
  <c r="U2746" i="4"/>
  <c r="U2747" i="4"/>
  <c r="U2748" i="4"/>
  <c r="U2749" i="4"/>
  <c r="U2750" i="4"/>
  <c r="U2751" i="4"/>
  <c r="U2752" i="4"/>
  <c r="U2753" i="4"/>
  <c r="U2754" i="4"/>
  <c r="U2755" i="4"/>
  <c r="U2756" i="4"/>
  <c r="U2757" i="4"/>
  <c r="U2758" i="4"/>
  <c r="U2759" i="4"/>
  <c r="U2760" i="4"/>
  <c r="U2761" i="4"/>
  <c r="U2762" i="4"/>
  <c r="U2763" i="4"/>
  <c r="U2764" i="4"/>
  <c r="U2765" i="4"/>
  <c r="U2766" i="4"/>
  <c r="U2767" i="4"/>
  <c r="U2768" i="4"/>
  <c r="U2769" i="4"/>
  <c r="U2770" i="4"/>
  <c r="U2771" i="4"/>
  <c r="U2772" i="4"/>
  <c r="U2773" i="4"/>
  <c r="U2774" i="4"/>
  <c r="U2775" i="4"/>
  <c r="U2776" i="4"/>
  <c r="U2777" i="4"/>
  <c r="U2778" i="4"/>
  <c r="U2779" i="4"/>
  <c r="U2780" i="4"/>
  <c r="U2781" i="4"/>
  <c r="U2782" i="4"/>
  <c r="U2783" i="4"/>
  <c r="U2784" i="4"/>
  <c r="U2785" i="4"/>
  <c r="U2786" i="4"/>
  <c r="U2787" i="4"/>
  <c r="U2788" i="4"/>
  <c r="U2789" i="4"/>
  <c r="U2790" i="4"/>
  <c r="U2791" i="4"/>
  <c r="U2792" i="4"/>
  <c r="U2793" i="4"/>
  <c r="U2794" i="4"/>
  <c r="U2795" i="4"/>
  <c r="U2796" i="4"/>
  <c r="U2797" i="4"/>
  <c r="U2798" i="4"/>
  <c r="U2799" i="4"/>
  <c r="U2800" i="4"/>
  <c r="U2801" i="4"/>
  <c r="U2802" i="4"/>
  <c r="U2803" i="4"/>
  <c r="U2804" i="4"/>
  <c r="U2805" i="4"/>
  <c r="U2806" i="4"/>
  <c r="U2807" i="4"/>
  <c r="U2808" i="4"/>
  <c r="U2809" i="4"/>
  <c r="U2810" i="4"/>
  <c r="U2811" i="4"/>
  <c r="U2812" i="4"/>
  <c r="U2813" i="4"/>
  <c r="U2814" i="4"/>
  <c r="U2815" i="4"/>
  <c r="U2816" i="4"/>
  <c r="U2817" i="4"/>
  <c r="U2818" i="4"/>
  <c r="U2819" i="4"/>
  <c r="U2820" i="4"/>
  <c r="U2821" i="4"/>
  <c r="U2822" i="4"/>
  <c r="U2823" i="4"/>
  <c r="U2824" i="4"/>
  <c r="U2825" i="4"/>
  <c r="U2826" i="4"/>
  <c r="U2827" i="4"/>
  <c r="U2828" i="4"/>
  <c r="U2829" i="4"/>
  <c r="U2830" i="4"/>
  <c r="U2831" i="4"/>
  <c r="U2832" i="4"/>
  <c r="U2833" i="4"/>
  <c r="U2834" i="4"/>
  <c r="U2835" i="4"/>
  <c r="U2836" i="4"/>
  <c r="U2837" i="4"/>
  <c r="U2838" i="4"/>
  <c r="U2839" i="4"/>
  <c r="U2840" i="4"/>
  <c r="U2841" i="4"/>
  <c r="U2842" i="4"/>
  <c r="U2843" i="4"/>
  <c r="U2844" i="4"/>
  <c r="U2845" i="4"/>
  <c r="U2846" i="4"/>
  <c r="U2847" i="4"/>
  <c r="U2848" i="4"/>
  <c r="U2849" i="4"/>
  <c r="U2850" i="4"/>
  <c r="U2851" i="4"/>
  <c r="U2852" i="4"/>
  <c r="U2853" i="4"/>
  <c r="U2854" i="4"/>
  <c r="U2855" i="4"/>
  <c r="U2856" i="4"/>
  <c r="U2857" i="4"/>
  <c r="U2858" i="4"/>
  <c r="U2859" i="4"/>
  <c r="U2860" i="4"/>
  <c r="U2861" i="4"/>
  <c r="U2862" i="4"/>
  <c r="U2863" i="4"/>
  <c r="U2864" i="4"/>
  <c r="U2865" i="4"/>
  <c r="U2866" i="4"/>
  <c r="U2867" i="4"/>
  <c r="U2868" i="4"/>
  <c r="U2869" i="4"/>
  <c r="U2870" i="4"/>
  <c r="U2871" i="4"/>
  <c r="U2872" i="4"/>
  <c r="U2873" i="4"/>
  <c r="U2874" i="4"/>
  <c r="U2875" i="4"/>
  <c r="U2876" i="4"/>
  <c r="U2877" i="4"/>
  <c r="U2878" i="4"/>
  <c r="U2879" i="4"/>
  <c r="U2880" i="4"/>
  <c r="U2881" i="4"/>
  <c r="U2882" i="4"/>
  <c r="U2883" i="4"/>
  <c r="U2884" i="4"/>
  <c r="U2885" i="4"/>
  <c r="U2886" i="4"/>
  <c r="U2887" i="4"/>
  <c r="U2888" i="4"/>
  <c r="U2889" i="4"/>
  <c r="U2890" i="4"/>
  <c r="U2891" i="4"/>
  <c r="U2892" i="4"/>
  <c r="U2893" i="4"/>
  <c r="U2894" i="4"/>
  <c r="U2895" i="4"/>
  <c r="U2896" i="4"/>
  <c r="U2897" i="4"/>
  <c r="U2898" i="4"/>
  <c r="U2899" i="4"/>
  <c r="U2900" i="4"/>
  <c r="U2901" i="4"/>
  <c r="U2902" i="4"/>
  <c r="U2903" i="4"/>
  <c r="U2904" i="4"/>
  <c r="U2905" i="4"/>
  <c r="U2906" i="4"/>
  <c r="U2907" i="4"/>
  <c r="U2908" i="4"/>
  <c r="U2909" i="4"/>
  <c r="U2910" i="4"/>
  <c r="U2911" i="4"/>
  <c r="U2912" i="4"/>
  <c r="U2913" i="4"/>
  <c r="U2914" i="4"/>
  <c r="U2915" i="4"/>
  <c r="U2916" i="4"/>
  <c r="U2917" i="4"/>
  <c r="U2918" i="4"/>
  <c r="U2919" i="4"/>
  <c r="U2920" i="4"/>
  <c r="U2921" i="4"/>
  <c r="U2922" i="4"/>
  <c r="U2923" i="4"/>
  <c r="U2924" i="4"/>
  <c r="U2925" i="4"/>
  <c r="U2926" i="4"/>
  <c r="U2927" i="4"/>
  <c r="U2928" i="4"/>
  <c r="U2929" i="4"/>
  <c r="U2930" i="4"/>
  <c r="U2931" i="4"/>
  <c r="U2932" i="4"/>
  <c r="U2933" i="4"/>
  <c r="U2934" i="4"/>
  <c r="U2935" i="4"/>
  <c r="U2936" i="4"/>
  <c r="U2937" i="4"/>
  <c r="U2938" i="4"/>
  <c r="U2939" i="4"/>
  <c r="U2940" i="4"/>
  <c r="U2941" i="4"/>
  <c r="U2942" i="4"/>
  <c r="U2943" i="4"/>
  <c r="U2944" i="4"/>
  <c r="U2945" i="4"/>
  <c r="U2946" i="4"/>
  <c r="U2947" i="4"/>
  <c r="U2948" i="4"/>
  <c r="U2949" i="4"/>
  <c r="U2950" i="4"/>
  <c r="U2951" i="4"/>
  <c r="U2952" i="4"/>
  <c r="U2953" i="4"/>
  <c r="U2954" i="4"/>
  <c r="U2955" i="4"/>
  <c r="U2956" i="4"/>
  <c r="U2957" i="4"/>
  <c r="U2958" i="4"/>
  <c r="U2959" i="4"/>
  <c r="U2960" i="4"/>
  <c r="U2961" i="4"/>
  <c r="U2962" i="4"/>
  <c r="U2963" i="4"/>
  <c r="U2964" i="4"/>
  <c r="U2965" i="4"/>
  <c r="U2966" i="4"/>
  <c r="U2967" i="4"/>
  <c r="U2968" i="4"/>
  <c r="U2969" i="4"/>
  <c r="U2970" i="4"/>
  <c r="U2971" i="4"/>
  <c r="U2972" i="4"/>
  <c r="U2973" i="4"/>
  <c r="U2974" i="4"/>
  <c r="U2975" i="4"/>
  <c r="U2976" i="4"/>
  <c r="U2977" i="4"/>
  <c r="U2978" i="4"/>
  <c r="U2979" i="4"/>
  <c r="U2980" i="4"/>
  <c r="U2981" i="4"/>
  <c r="U2982" i="4"/>
  <c r="U2983" i="4"/>
  <c r="U2984" i="4"/>
  <c r="U2985" i="4"/>
  <c r="U2986" i="4"/>
  <c r="U2987" i="4"/>
  <c r="U2988" i="4"/>
  <c r="U2989" i="4"/>
  <c r="U2990" i="4"/>
  <c r="U2991" i="4"/>
  <c r="U2992" i="4"/>
  <c r="U2993" i="4"/>
  <c r="U2994" i="4"/>
  <c r="U2995" i="4"/>
  <c r="U2996" i="4"/>
  <c r="U2997" i="4"/>
  <c r="U2998" i="4"/>
  <c r="U2999" i="4"/>
  <c r="U3000" i="4"/>
  <c r="U3001" i="4"/>
  <c r="U3002" i="4"/>
  <c r="U3003" i="4"/>
  <c r="U3004" i="4"/>
  <c r="U3005" i="4"/>
  <c r="U3006" i="4"/>
  <c r="U3007" i="4"/>
  <c r="U3008" i="4"/>
  <c r="U3009" i="4"/>
  <c r="U3010" i="4"/>
  <c r="U3011" i="4"/>
  <c r="U3012" i="4"/>
  <c r="U3013" i="4"/>
  <c r="U3014" i="4"/>
  <c r="U3015" i="4"/>
  <c r="U3016" i="4"/>
  <c r="U3017" i="4"/>
  <c r="U3018" i="4"/>
  <c r="U3019" i="4"/>
  <c r="U3020" i="4"/>
  <c r="U3021" i="4"/>
  <c r="U3022" i="4"/>
  <c r="U3023" i="4"/>
  <c r="U3024" i="4"/>
  <c r="U3025" i="4"/>
  <c r="U3026" i="4"/>
  <c r="U3027" i="4"/>
  <c r="U3028" i="4"/>
  <c r="U3029" i="4"/>
  <c r="U3030" i="4"/>
  <c r="U3031" i="4"/>
  <c r="U3032" i="4"/>
  <c r="U3033" i="4"/>
  <c r="U3034" i="4"/>
  <c r="U3035" i="4"/>
  <c r="U3036" i="4"/>
  <c r="U3037" i="4"/>
  <c r="U3038" i="4"/>
  <c r="U3039" i="4"/>
  <c r="U3040" i="4"/>
  <c r="U3041" i="4"/>
  <c r="U3042" i="4"/>
  <c r="U3043" i="4"/>
  <c r="U3044" i="4"/>
  <c r="U3045" i="4"/>
  <c r="U3046" i="4"/>
  <c r="U3047" i="4"/>
  <c r="U3048" i="4"/>
  <c r="U3049" i="4"/>
  <c r="U3050" i="4"/>
  <c r="U3051" i="4"/>
  <c r="U3052" i="4"/>
  <c r="U3053" i="4"/>
  <c r="U3054" i="4"/>
  <c r="U3055" i="4"/>
  <c r="U3056" i="4"/>
  <c r="U3057" i="4"/>
  <c r="U3058" i="4"/>
  <c r="U3059" i="4"/>
  <c r="U3060" i="4"/>
  <c r="U3061" i="4"/>
  <c r="U3062" i="4"/>
  <c r="U3063" i="4"/>
  <c r="U3064" i="4"/>
  <c r="U3065" i="4"/>
  <c r="U3066" i="4"/>
  <c r="U3067" i="4"/>
  <c r="U3068" i="4"/>
  <c r="U3069" i="4"/>
  <c r="U3070" i="4"/>
  <c r="U3071" i="4"/>
  <c r="U3072" i="4"/>
  <c r="U3073" i="4"/>
  <c r="U3074" i="4"/>
  <c r="U3075" i="4"/>
  <c r="U3076" i="4"/>
  <c r="U3077" i="4"/>
  <c r="U3078" i="4"/>
  <c r="U3079" i="4"/>
  <c r="U3080" i="4"/>
  <c r="U3081" i="4"/>
  <c r="U3082" i="4"/>
  <c r="U3083" i="4"/>
  <c r="U3084" i="4"/>
  <c r="U3085" i="4"/>
  <c r="U3086" i="4"/>
  <c r="U3087" i="4"/>
  <c r="U3088" i="4"/>
  <c r="U3089" i="4"/>
  <c r="U3090" i="4"/>
  <c r="U3091" i="4"/>
  <c r="U3092" i="4"/>
  <c r="U3093" i="4"/>
  <c r="U3094" i="4"/>
  <c r="U3095" i="4"/>
  <c r="U3096" i="4"/>
  <c r="U3097" i="4"/>
  <c r="U3098" i="4"/>
  <c r="U3099" i="4"/>
  <c r="U3100" i="4"/>
  <c r="U3101" i="4"/>
  <c r="U3102" i="4"/>
  <c r="U3103" i="4"/>
  <c r="U3104" i="4"/>
  <c r="U3105" i="4"/>
  <c r="U3106" i="4"/>
  <c r="U3107" i="4"/>
  <c r="U3108" i="4"/>
  <c r="U3109" i="4"/>
  <c r="U3110" i="4"/>
  <c r="U3111" i="4"/>
  <c r="U3112" i="4"/>
  <c r="U3113" i="4"/>
  <c r="U3114" i="4"/>
  <c r="U3115" i="4"/>
  <c r="U3116" i="4"/>
  <c r="U3117" i="4"/>
  <c r="U3118" i="4"/>
  <c r="U3119" i="4"/>
  <c r="U3120" i="4"/>
  <c r="U3121" i="4"/>
  <c r="U3122" i="4"/>
  <c r="U3123" i="4"/>
  <c r="U3124" i="4"/>
  <c r="U3125" i="4"/>
  <c r="U3126" i="4"/>
  <c r="U3127" i="4"/>
  <c r="U3128" i="4"/>
  <c r="U3129" i="4"/>
  <c r="U3130" i="4"/>
  <c r="U3131" i="4"/>
  <c r="U3132" i="4"/>
  <c r="U3133" i="4"/>
  <c r="U3134" i="4"/>
  <c r="U3135" i="4"/>
  <c r="U3136" i="4"/>
  <c r="U3137" i="4"/>
  <c r="U3138" i="4"/>
  <c r="U3139" i="4"/>
  <c r="U3140" i="4"/>
  <c r="U3141" i="4"/>
  <c r="U3142" i="4"/>
  <c r="U3143" i="4"/>
  <c r="U3144" i="4"/>
  <c r="U3145" i="4"/>
  <c r="U3146" i="4"/>
  <c r="U3147" i="4"/>
  <c r="U3148" i="4"/>
  <c r="U3149" i="4"/>
  <c r="U3150" i="4"/>
  <c r="U3151" i="4"/>
  <c r="U3152" i="4"/>
  <c r="U3153" i="4"/>
  <c r="U3154" i="4"/>
  <c r="U3155" i="4"/>
  <c r="U3156" i="4"/>
  <c r="U3157" i="4"/>
  <c r="U3158" i="4"/>
  <c r="U3159" i="4"/>
  <c r="U3160" i="4"/>
  <c r="U3161" i="4"/>
  <c r="U3162" i="4"/>
  <c r="U3163" i="4"/>
  <c r="U3164" i="4"/>
  <c r="U3165" i="4"/>
  <c r="U3166" i="4"/>
  <c r="U3167" i="4"/>
  <c r="U3168" i="4"/>
  <c r="U3169" i="4"/>
  <c r="U3170" i="4"/>
  <c r="U3171" i="4"/>
  <c r="U3172" i="4"/>
  <c r="U3173" i="4"/>
  <c r="U3174" i="4"/>
  <c r="U3175" i="4"/>
  <c r="U3176" i="4"/>
  <c r="U3177" i="4"/>
  <c r="U3178" i="4"/>
  <c r="U3179" i="4"/>
  <c r="U3180" i="4"/>
  <c r="U3181" i="4"/>
  <c r="U3182" i="4"/>
  <c r="U3183" i="4"/>
  <c r="U3184" i="4"/>
  <c r="U3185" i="4"/>
  <c r="U3186" i="4"/>
  <c r="U3187" i="4"/>
  <c r="U3188" i="4"/>
  <c r="U3189" i="4"/>
  <c r="U3190" i="4"/>
  <c r="U3191" i="4"/>
  <c r="U3192" i="4"/>
  <c r="U3193" i="4"/>
  <c r="U3194" i="4"/>
  <c r="U3195" i="4"/>
  <c r="U3196" i="4"/>
  <c r="U3197" i="4"/>
  <c r="U3198" i="4"/>
  <c r="U3199" i="4"/>
  <c r="U3200" i="4"/>
  <c r="U3201" i="4"/>
  <c r="U3202" i="4"/>
  <c r="U3203" i="4"/>
  <c r="U3204" i="4"/>
  <c r="U3205" i="4"/>
  <c r="U3206" i="4"/>
  <c r="U3207" i="4"/>
  <c r="U3208" i="4"/>
  <c r="U3209" i="4"/>
  <c r="U3210" i="4"/>
  <c r="U3211" i="4"/>
  <c r="U3212" i="4"/>
  <c r="U3213" i="4"/>
  <c r="U3214" i="4"/>
  <c r="U3215" i="4"/>
  <c r="U3216" i="4"/>
  <c r="U3217" i="4"/>
  <c r="U3218" i="4"/>
  <c r="U3219" i="4"/>
  <c r="U3220" i="4"/>
  <c r="U3221" i="4"/>
  <c r="U3222" i="4"/>
  <c r="U3223" i="4"/>
  <c r="U3224" i="4"/>
  <c r="U3225" i="4"/>
  <c r="U3226" i="4"/>
  <c r="U3227" i="4"/>
  <c r="U3228" i="4"/>
  <c r="U3229" i="4"/>
  <c r="U3230" i="4"/>
  <c r="U3231" i="4"/>
  <c r="U3232" i="4"/>
  <c r="U3233" i="4"/>
  <c r="U3234" i="4"/>
  <c r="U3235" i="4"/>
  <c r="U3236" i="4"/>
  <c r="U3237" i="4"/>
  <c r="U3238" i="4"/>
  <c r="U3239" i="4"/>
  <c r="U3240" i="4"/>
  <c r="U3241" i="4"/>
  <c r="U3242" i="4"/>
  <c r="U3243" i="4"/>
  <c r="U3244" i="4"/>
  <c r="U3245" i="4"/>
  <c r="U3246" i="4"/>
  <c r="U3247" i="4"/>
  <c r="U3248" i="4"/>
  <c r="U3249" i="4"/>
  <c r="U3250" i="4"/>
  <c r="U3251" i="4"/>
  <c r="U3252" i="4"/>
  <c r="U3253" i="4"/>
  <c r="U3254" i="4"/>
  <c r="U3255" i="4"/>
  <c r="U3256" i="4"/>
  <c r="U3257" i="4"/>
  <c r="U3258" i="4"/>
  <c r="U3259" i="4"/>
  <c r="U3260" i="4"/>
  <c r="U3261" i="4"/>
  <c r="U3262" i="4"/>
  <c r="U3263" i="4"/>
  <c r="U3264" i="4"/>
  <c r="U3265" i="4"/>
  <c r="U3266" i="4"/>
  <c r="U3267" i="4"/>
  <c r="U3268" i="4"/>
  <c r="U3269" i="4"/>
  <c r="U3270" i="4"/>
  <c r="U3271" i="4"/>
  <c r="U3272" i="4"/>
  <c r="U3273" i="4"/>
  <c r="U3274" i="4"/>
  <c r="U3275" i="4"/>
  <c r="U3276" i="4"/>
  <c r="U3277" i="4"/>
  <c r="U3278" i="4"/>
  <c r="U3279" i="4"/>
  <c r="U3280" i="4"/>
  <c r="U3281" i="4"/>
  <c r="U3282" i="4"/>
  <c r="U3283" i="4"/>
  <c r="U3284" i="4"/>
  <c r="U3285" i="4"/>
  <c r="U3286" i="4"/>
  <c r="U3287" i="4"/>
  <c r="U3288" i="4"/>
  <c r="U3289" i="4"/>
  <c r="U3290" i="4"/>
  <c r="U3291" i="4"/>
  <c r="U3292" i="4"/>
  <c r="U3293" i="4"/>
  <c r="U3294" i="4"/>
  <c r="U3295" i="4"/>
  <c r="U3296" i="4"/>
  <c r="U3297" i="4"/>
  <c r="U3298" i="4"/>
  <c r="U3299" i="4"/>
  <c r="U3300" i="4"/>
  <c r="U3301" i="4"/>
  <c r="U3302" i="4"/>
  <c r="U3303" i="4"/>
  <c r="U3304" i="4"/>
  <c r="U3305" i="4"/>
  <c r="U3306" i="4"/>
  <c r="U3307" i="4"/>
  <c r="U3308" i="4"/>
  <c r="U3309" i="4"/>
  <c r="U3310" i="4"/>
  <c r="U3311" i="4"/>
  <c r="U3312" i="4"/>
  <c r="U3313" i="4"/>
  <c r="U3314" i="4"/>
  <c r="U3315" i="4"/>
  <c r="U3316" i="4"/>
  <c r="U3317" i="4"/>
  <c r="U3318" i="4"/>
  <c r="U3319" i="4"/>
  <c r="U3320" i="4"/>
  <c r="U3321" i="4"/>
  <c r="U3322" i="4"/>
  <c r="U3323" i="4"/>
  <c r="U3324" i="4"/>
  <c r="U3325" i="4"/>
  <c r="U3326" i="4"/>
  <c r="U3327" i="4"/>
  <c r="U3328" i="4"/>
  <c r="U3329" i="4"/>
  <c r="U3330" i="4"/>
  <c r="U3331" i="4"/>
  <c r="U3332" i="4"/>
  <c r="U3333" i="4"/>
  <c r="U3334" i="4"/>
  <c r="U3335" i="4"/>
  <c r="U3336" i="4"/>
  <c r="U3337" i="4"/>
  <c r="U3338" i="4"/>
  <c r="U3339" i="4"/>
  <c r="U3340" i="4"/>
  <c r="U3341" i="4"/>
  <c r="U3342" i="4"/>
  <c r="U3343" i="4"/>
  <c r="U3344" i="4"/>
  <c r="U3345" i="4"/>
  <c r="U3346" i="4"/>
  <c r="U3347" i="4"/>
  <c r="U3348" i="4"/>
  <c r="U3349" i="4"/>
  <c r="U3350" i="4"/>
  <c r="U3351" i="4"/>
  <c r="U3352" i="4"/>
  <c r="U3353" i="4"/>
  <c r="U3354" i="4"/>
  <c r="U3355" i="4"/>
  <c r="U3356" i="4"/>
  <c r="U3357" i="4"/>
  <c r="U3358" i="4"/>
  <c r="U3359" i="4"/>
  <c r="U3360" i="4"/>
  <c r="U3361" i="4"/>
  <c r="U3362" i="4"/>
  <c r="U3363" i="4"/>
  <c r="U3364" i="4"/>
  <c r="U3365" i="4"/>
  <c r="U3366" i="4"/>
  <c r="U3367" i="4"/>
  <c r="U3368" i="4"/>
  <c r="U3369" i="4"/>
  <c r="U3370" i="4"/>
  <c r="U3371" i="4"/>
  <c r="U3372" i="4"/>
  <c r="U3373" i="4"/>
  <c r="U3374" i="4"/>
  <c r="U3375" i="4"/>
  <c r="U3376" i="4"/>
  <c r="U3377" i="4"/>
  <c r="U3378" i="4"/>
  <c r="U3379" i="4"/>
  <c r="U3380" i="4"/>
  <c r="U3381" i="4"/>
  <c r="U3382" i="4"/>
  <c r="U3383" i="4"/>
  <c r="U3384" i="4"/>
  <c r="U3385" i="4"/>
  <c r="U3386" i="4"/>
  <c r="U3387" i="4"/>
  <c r="U3388" i="4"/>
  <c r="U3389" i="4"/>
  <c r="U3390" i="4"/>
  <c r="U3391" i="4"/>
  <c r="U3392" i="4"/>
  <c r="U3393" i="4"/>
  <c r="U3394" i="4"/>
  <c r="U3395" i="4"/>
  <c r="U3396" i="4"/>
  <c r="U3397" i="4"/>
  <c r="U3398" i="4"/>
  <c r="U3399" i="4"/>
  <c r="U3400" i="4"/>
  <c r="U3401" i="4"/>
  <c r="U3402" i="4"/>
  <c r="U3403" i="4"/>
  <c r="U3404" i="4"/>
  <c r="U3405" i="4"/>
  <c r="U3406" i="4"/>
  <c r="U3407" i="4"/>
  <c r="U3408" i="4"/>
  <c r="U3409" i="4"/>
  <c r="U3410" i="4"/>
  <c r="U3411" i="4"/>
  <c r="U3412" i="4"/>
  <c r="U3413" i="4"/>
  <c r="U3414" i="4"/>
  <c r="U3415" i="4"/>
  <c r="U3416" i="4"/>
  <c r="U3417" i="4"/>
  <c r="U3418" i="4"/>
  <c r="U3419" i="4"/>
  <c r="U3420" i="4"/>
  <c r="U3421" i="4"/>
  <c r="U3422" i="4"/>
  <c r="U3423" i="4"/>
  <c r="U3424" i="4"/>
  <c r="U3425" i="4"/>
  <c r="U3426" i="4"/>
  <c r="U3427" i="4"/>
  <c r="U3428" i="4"/>
  <c r="U3429" i="4"/>
  <c r="U3430" i="4"/>
  <c r="U3431" i="4"/>
  <c r="U3432" i="4"/>
  <c r="U3433" i="4"/>
  <c r="U3434" i="4"/>
  <c r="U3435" i="4"/>
  <c r="U3436" i="4"/>
  <c r="U3437" i="4"/>
  <c r="U3438" i="4"/>
  <c r="U3439" i="4"/>
  <c r="U3440" i="4"/>
  <c r="U3441" i="4"/>
  <c r="U3442" i="4"/>
  <c r="U3443" i="4"/>
  <c r="U3444" i="4"/>
  <c r="U3445" i="4"/>
  <c r="U3446" i="4"/>
  <c r="U3447" i="4"/>
  <c r="U3448" i="4"/>
  <c r="U3449" i="4"/>
  <c r="U3450" i="4"/>
  <c r="U3451" i="4"/>
  <c r="U3452" i="4"/>
  <c r="U3453" i="4"/>
  <c r="U3454" i="4"/>
  <c r="U3455" i="4"/>
  <c r="U3456" i="4"/>
  <c r="U3457" i="4"/>
  <c r="U3458" i="4"/>
  <c r="U3459" i="4"/>
  <c r="U3460" i="4"/>
  <c r="U3461" i="4"/>
  <c r="U3462" i="4"/>
  <c r="U3463" i="4"/>
  <c r="U3464" i="4"/>
  <c r="U3465" i="4"/>
  <c r="U3466" i="4"/>
  <c r="U3467" i="4"/>
  <c r="U3468" i="4"/>
  <c r="U3469" i="4"/>
  <c r="U3470" i="4"/>
  <c r="U3471" i="4"/>
  <c r="U3472" i="4"/>
  <c r="U3473" i="4"/>
  <c r="U3474" i="4"/>
  <c r="U3475" i="4"/>
  <c r="U3476" i="4"/>
  <c r="U3477" i="4"/>
  <c r="U3478" i="4"/>
  <c r="U3479" i="4"/>
  <c r="U3480" i="4"/>
  <c r="U3481" i="4"/>
  <c r="U3482" i="4"/>
  <c r="U3483" i="4"/>
  <c r="U3484" i="4"/>
  <c r="U3485" i="4"/>
  <c r="U3486" i="4"/>
  <c r="U3487" i="4"/>
  <c r="U3488" i="4"/>
  <c r="U3489" i="4"/>
  <c r="U3490" i="4"/>
  <c r="U3491" i="4"/>
  <c r="U3492" i="4"/>
  <c r="U3493" i="4"/>
  <c r="U3494" i="4"/>
  <c r="U3495" i="4"/>
  <c r="U3496" i="4"/>
  <c r="U3497" i="4"/>
  <c r="U3498" i="4"/>
  <c r="U3499" i="4"/>
  <c r="U3500" i="4"/>
  <c r="U3501" i="4"/>
  <c r="U3502" i="4"/>
  <c r="U3503" i="4"/>
  <c r="U3504" i="4"/>
  <c r="U3505" i="4"/>
  <c r="U3506" i="4"/>
  <c r="U3507" i="4"/>
  <c r="U3508" i="4"/>
  <c r="U3509" i="4"/>
  <c r="U3510" i="4"/>
  <c r="U3511" i="4"/>
  <c r="U3512" i="4"/>
  <c r="U3513" i="4"/>
  <c r="U3514" i="4"/>
  <c r="U3515" i="4"/>
  <c r="U3516" i="4"/>
  <c r="U3517" i="4"/>
  <c r="U3518" i="4"/>
  <c r="U3519" i="4"/>
  <c r="U3520" i="4"/>
  <c r="U3521" i="4"/>
  <c r="U3522" i="4"/>
  <c r="U3523" i="4"/>
  <c r="U3524" i="4"/>
  <c r="U3525" i="4"/>
  <c r="U3526" i="4"/>
  <c r="U3527" i="4"/>
  <c r="U3528" i="4"/>
  <c r="U3529" i="4"/>
  <c r="U3530" i="4"/>
  <c r="U3531" i="4"/>
  <c r="U3532" i="4"/>
  <c r="U3533" i="4"/>
  <c r="U3534" i="4"/>
  <c r="U3535" i="4"/>
  <c r="U3536" i="4"/>
  <c r="U3537" i="4"/>
  <c r="U3538" i="4"/>
  <c r="U3539" i="4"/>
  <c r="U3540" i="4"/>
  <c r="U3541" i="4"/>
  <c r="U3542" i="4"/>
  <c r="U3543" i="4"/>
  <c r="U3544" i="4"/>
  <c r="U3545" i="4"/>
  <c r="U3546" i="4"/>
  <c r="U3547" i="4"/>
  <c r="U3548" i="4"/>
  <c r="U3549" i="4"/>
  <c r="U3550" i="4"/>
  <c r="U3551" i="4"/>
  <c r="U3552" i="4"/>
  <c r="U3553" i="4"/>
  <c r="U3554" i="4"/>
  <c r="U3555" i="4"/>
  <c r="U3556" i="4"/>
  <c r="U3557" i="4"/>
  <c r="U3558" i="4"/>
  <c r="U3559" i="4"/>
  <c r="U3560" i="4"/>
  <c r="U3561" i="4"/>
  <c r="U3562" i="4"/>
  <c r="U3563" i="4"/>
  <c r="U3564" i="4"/>
  <c r="U3565" i="4"/>
  <c r="U3566" i="4"/>
  <c r="U3567" i="4"/>
  <c r="U3568" i="4"/>
  <c r="U3569" i="4"/>
  <c r="U3570" i="4"/>
  <c r="U3571" i="4"/>
  <c r="U3572" i="4"/>
  <c r="U3573" i="4"/>
  <c r="U3574" i="4"/>
  <c r="U3575" i="4"/>
  <c r="U3576" i="4"/>
  <c r="U3577" i="4"/>
  <c r="U3578" i="4"/>
  <c r="U3579" i="4"/>
  <c r="U3580" i="4"/>
  <c r="U3581" i="4"/>
  <c r="U3582" i="4"/>
  <c r="U3583" i="4"/>
  <c r="U3584" i="4"/>
  <c r="U3585" i="4"/>
  <c r="U3586" i="4"/>
  <c r="U3587" i="4"/>
  <c r="U3588" i="4"/>
  <c r="U3589" i="4"/>
  <c r="U3590" i="4"/>
  <c r="U3591" i="4"/>
  <c r="U3592" i="4"/>
  <c r="U3593" i="4"/>
  <c r="U3594" i="4"/>
  <c r="U3595" i="4"/>
  <c r="U3596" i="4"/>
  <c r="U3597" i="4"/>
  <c r="U3598" i="4"/>
  <c r="U3599" i="4"/>
  <c r="U3600" i="4"/>
  <c r="U3601" i="4"/>
  <c r="U3602" i="4"/>
  <c r="U3603" i="4"/>
  <c r="U3604" i="4"/>
  <c r="U3605" i="4"/>
  <c r="U3606" i="4"/>
  <c r="U3607" i="4"/>
  <c r="U3608" i="4"/>
  <c r="U3609" i="4"/>
  <c r="U3610" i="4"/>
  <c r="U3611" i="4"/>
  <c r="U3612" i="4"/>
  <c r="U3613" i="4"/>
  <c r="U3614" i="4"/>
  <c r="U3615" i="4"/>
  <c r="U3616" i="4"/>
  <c r="U3617" i="4"/>
  <c r="U3618" i="4"/>
  <c r="U3619" i="4"/>
  <c r="U3620" i="4"/>
  <c r="U3621" i="4"/>
  <c r="U3622" i="4"/>
  <c r="U3623" i="4"/>
  <c r="U3624" i="4"/>
  <c r="U3625" i="4"/>
  <c r="U3626" i="4"/>
  <c r="U3627" i="4"/>
  <c r="U3628" i="4"/>
  <c r="U3629" i="4"/>
  <c r="U3630" i="4"/>
  <c r="U3631" i="4"/>
  <c r="U3632" i="4"/>
  <c r="U3633" i="4"/>
  <c r="U3634" i="4"/>
  <c r="U3635" i="4"/>
  <c r="U3636" i="4"/>
  <c r="U3637" i="4"/>
  <c r="U3638" i="4"/>
  <c r="U3639" i="4"/>
  <c r="U3640" i="4"/>
  <c r="U3641" i="4"/>
  <c r="U3642" i="4"/>
  <c r="U3643" i="4"/>
  <c r="U3644" i="4"/>
  <c r="U3645" i="4"/>
  <c r="U3646" i="4"/>
  <c r="U3647" i="4"/>
  <c r="U3648" i="4"/>
  <c r="U3649" i="4"/>
  <c r="U3650" i="4"/>
  <c r="U3651" i="4"/>
  <c r="U3652" i="4"/>
  <c r="U3653" i="4"/>
  <c r="U3654" i="4"/>
  <c r="U3655" i="4"/>
  <c r="U3656" i="4"/>
  <c r="U3657" i="4"/>
  <c r="U3658" i="4"/>
  <c r="U3659" i="4"/>
  <c r="U3660" i="4"/>
  <c r="U3661" i="4"/>
  <c r="U3662" i="4"/>
  <c r="U3663" i="4"/>
  <c r="U3664" i="4"/>
  <c r="U3665" i="4"/>
  <c r="U3666" i="4"/>
  <c r="U3667" i="4"/>
  <c r="U3668" i="4"/>
  <c r="U3669" i="4"/>
  <c r="U3670" i="4"/>
  <c r="U3671" i="4"/>
  <c r="U3672" i="4"/>
  <c r="U3673" i="4"/>
  <c r="U3674" i="4"/>
  <c r="U3675" i="4"/>
  <c r="U3676" i="4"/>
  <c r="U3677" i="4"/>
  <c r="U3678" i="4"/>
  <c r="U3679" i="4"/>
  <c r="U3680" i="4"/>
  <c r="U3681" i="4"/>
  <c r="U3682" i="4"/>
  <c r="U3683" i="4"/>
  <c r="U3684" i="4"/>
  <c r="U3685" i="4"/>
  <c r="U3686" i="4"/>
  <c r="U3687" i="4"/>
  <c r="U3688" i="4"/>
  <c r="U3689" i="4"/>
  <c r="U3690" i="4"/>
  <c r="U3691" i="4"/>
  <c r="U3692" i="4"/>
  <c r="U3693" i="4"/>
  <c r="U3694" i="4"/>
  <c r="U3695" i="4"/>
  <c r="U3696" i="4"/>
  <c r="U3697" i="4"/>
  <c r="U3698" i="4"/>
  <c r="U3699" i="4"/>
  <c r="U3700" i="4"/>
  <c r="U3701" i="4"/>
  <c r="U3702" i="4"/>
  <c r="U3703" i="4"/>
  <c r="U3704" i="4"/>
  <c r="U3705" i="4"/>
  <c r="U3706" i="4"/>
  <c r="U3707" i="4"/>
  <c r="U3708" i="4"/>
  <c r="U3709" i="4"/>
  <c r="U3710" i="4"/>
  <c r="U3711" i="4"/>
  <c r="U3712" i="4"/>
  <c r="U3713" i="4"/>
  <c r="U3714" i="4"/>
  <c r="U3715" i="4"/>
  <c r="U3716" i="4"/>
  <c r="U3717" i="4"/>
  <c r="U3718" i="4"/>
  <c r="U3719" i="4"/>
  <c r="U3720" i="4"/>
  <c r="U3721" i="4"/>
  <c r="U3722" i="4"/>
  <c r="U3723" i="4"/>
  <c r="U3724" i="4"/>
  <c r="U3725" i="4"/>
  <c r="U3726" i="4"/>
  <c r="U3727" i="4"/>
  <c r="U3728" i="4"/>
  <c r="U3729" i="4"/>
  <c r="U3730" i="4"/>
  <c r="U3731" i="4"/>
  <c r="U3732" i="4"/>
  <c r="U3733" i="4"/>
  <c r="U3734" i="4"/>
  <c r="U3735" i="4"/>
  <c r="U3736" i="4"/>
  <c r="U3737" i="4"/>
  <c r="U3738" i="4"/>
  <c r="U3739" i="4"/>
  <c r="U3740" i="4"/>
  <c r="U3741" i="4"/>
  <c r="U3742" i="4"/>
  <c r="U3743" i="4"/>
  <c r="U3744" i="4"/>
  <c r="U3745" i="4"/>
  <c r="U3746" i="4"/>
  <c r="U3747" i="4"/>
  <c r="U3748" i="4"/>
  <c r="U3749" i="4"/>
  <c r="U3750" i="4"/>
  <c r="U3751" i="4"/>
  <c r="U3752" i="4"/>
  <c r="U3753" i="4"/>
  <c r="U3754" i="4"/>
  <c r="U3755" i="4"/>
  <c r="U3756" i="4"/>
  <c r="U3757" i="4"/>
  <c r="U3758" i="4"/>
  <c r="U3759" i="4"/>
  <c r="U3760" i="4"/>
  <c r="U3761" i="4"/>
  <c r="U3762" i="4"/>
  <c r="U3763" i="4"/>
  <c r="U3764" i="4"/>
  <c r="U3765" i="4"/>
  <c r="U3766" i="4"/>
  <c r="U3767" i="4"/>
  <c r="U3768" i="4"/>
  <c r="U3769" i="4"/>
  <c r="U3770" i="4"/>
  <c r="U3771" i="4"/>
  <c r="U3772" i="4"/>
  <c r="U3773" i="4"/>
  <c r="U3774" i="4"/>
  <c r="U3775" i="4"/>
  <c r="U3776" i="4"/>
  <c r="U3777" i="4"/>
  <c r="U3778" i="4"/>
  <c r="U3779" i="4"/>
  <c r="U3780" i="4"/>
  <c r="U3781" i="4"/>
  <c r="U3782" i="4"/>
  <c r="U3783" i="4"/>
  <c r="U3784" i="4"/>
  <c r="U3785" i="4"/>
  <c r="U3786" i="4"/>
  <c r="U3787" i="4"/>
  <c r="U3788" i="4"/>
  <c r="U3789" i="4"/>
  <c r="U3790" i="4"/>
  <c r="U3791" i="4"/>
  <c r="U3792" i="4"/>
  <c r="U3793" i="4"/>
  <c r="U3794" i="4"/>
  <c r="U3795" i="4"/>
  <c r="U3796" i="4"/>
  <c r="U3797" i="4"/>
  <c r="U3798" i="4"/>
  <c r="U3799" i="4"/>
  <c r="U3800" i="4"/>
  <c r="U3801" i="4"/>
  <c r="U3802" i="4"/>
  <c r="U3803" i="4"/>
  <c r="U3804" i="4"/>
  <c r="U3805" i="4"/>
  <c r="U3806" i="4"/>
  <c r="U3807" i="4"/>
  <c r="U3808" i="4"/>
  <c r="U3809" i="4"/>
  <c r="U3810" i="4"/>
  <c r="U3811" i="4"/>
  <c r="U3812" i="4"/>
  <c r="U3813" i="4"/>
  <c r="U3814" i="4"/>
  <c r="U3815" i="4"/>
  <c r="U3816" i="4"/>
  <c r="U3817" i="4"/>
  <c r="U3818" i="4"/>
  <c r="U3819" i="4"/>
  <c r="U3820" i="4"/>
  <c r="U3821" i="4"/>
  <c r="U3822" i="4"/>
  <c r="U3823" i="4"/>
  <c r="U3824" i="4"/>
  <c r="U3825" i="4"/>
  <c r="U3826" i="4"/>
  <c r="U3827" i="4"/>
  <c r="U3828" i="4"/>
  <c r="U3829" i="4"/>
  <c r="U3830" i="4"/>
  <c r="U3831" i="4"/>
  <c r="U3832" i="4"/>
  <c r="U3833" i="4"/>
  <c r="U3834" i="4"/>
  <c r="U3835" i="4"/>
  <c r="U3836" i="4"/>
  <c r="U3837" i="4"/>
  <c r="U3838" i="4"/>
  <c r="U3839" i="4"/>
  <c r="U3840" i="4"/>
  <c r="U3841" i="4"/>
  <c r="U3842" i="4"/>
  <c r="U3843" i="4"/>
  <c r="U3844" i="4"/>
  <c r="U3845" i="4"/>
  <c r="U3846" i="4"/>
  <c r="U3847" i="4"/>
  <c r="U3848" i="4"/>
  <c r="U3849" i="4"/>
  <c r="U3850" i="4"/>
  <c r="U3851" i="4"/>
  <c r="U3852" i="4"/>
  <c r="U3853" i="4"/>
  <c r="U3854" i="4"/>
  <c r="U3855" i="4"/>
  <c r="U3856" i="4"/>
  <c r="U3857" i="4"/>
  <c r="U3858" i="4"/>
  <c r="U3859" i="4"/>
  <c r="U3860" i="4"/>
  <c r="U3861" i="4"/>
  <c r="U3862" i="4"/>
  <c r="U3863" i="4"/>
  <c r="U3864" i="4"/>
  <c r="U3865" i="4"/>
  <c r="U3866" i="4"/>
  <c r="U3867" i="4"/>
  <c r="U3868" i="4"/>
  <c r="U3869" i="4"/>
  <c r="U3870" i="4"/>
  <c r="U3871" i="4"/>
  <c r="U3872" i="4"/>
  <c r="U3873" i="4"/>
  <c r="U3874" i="4"/>
  <c r="U3875" i="4"/>
  <c r="U3876" i="4"/>
  <c r="U3877" i="4"/>
  <c r="U3878" i="4"/>
  <c r="U3879" i="4"/>
  <c r="U3880" i="4"/>
  <c r="U3881" i="4"/>
  <c r="U3882" i="4"/>
  <c r="U3883" i="4"/>
  <c r="U3884" i="4"/>
  <c r="U3885" i="4"/>
  <c r="U3886" i="4"/>
  <c r="U3887" i="4"/>
  <c r="U3888" i="4"/>
  <c r="U3889" i="4"/>
  <c r="U3890" i="4"/>
  <c r="U3891" i="4"/>
  <c r="U3892" i="4"/>
  <c r="U3893" i="4"/>
  <c r="U3894" i="4"/>
  <c r="U3895" i="4"/>
  <c r="U3896" i="4"/>
  <c r="U3897" i="4"/>
  <c r="U3898" i="4"/>
  <c r="U3899" i="4"/>
  <c r="U3900" i="4"/>
  <c r="U3901" i="4"/>
  <c r="U3902" i="4"/>
  <c r="U3903" i="4"/>
  <c r="U3904" i="4"/>
  <c r="U3905" i="4"/>
  <c r="U3906" i="4"/>
  <c r="U3907" i="4"/>
  <c r="U3908" i="4"/>
  <c r="U3909" i="4"/>
  <c r="U3910" i="4"/>
  <c r="U3911" i="4"/>
  <c r="U3912" i="4"/>
  <c r="U3913" i="4"/>
  <c r="U3914" i="4"/>
  <c r="U3915" i="4"/>
  <c r="U3916" i="4"/>
  <c r="U3917" i="4"/>
  <c r="U3918" i="4"/>
  <c r="U3919" i="4"/>
  <c r="U3920" i="4"/>
  <c r="U3921" i="4"/>
  <c r="U3922" i="4"/>
  <c r="U3923" i="4"/>
  <c r="U3924" i="4"/>
  <c r="U3925" i="4"/>
  <c r="U3926" i="4"/>
  <c r="U3927" i="4"/>
  <c r="U3928" i="4"/>
  <c r="U3929" i="4"/>
  <c r="U3930" i="4"/>
  <c r="U3931" i="4"/>
  <c r="U3932" i="4"/>
  <c r="U3933" i="4"/>
  <c r="U3934" i="4"/>
  <c r="U3935" i="4"/>
  <c r="U3936" i="4"/>
  <c r="U3937" i="4"/>
  <c r="U3938" i="4"/>
  <c r="U3939" i="4"/>
  <c r="U3940" i="4"/>
  <c r="U3941" i="4"/>
  <c r="U3942" i="4"/>
  <c r="U3943" i="4"/>
  <c r="U3944" i="4"/>
  <c r="U3945" i="4"/>
  <c r="U3946" i="4"/>
  <c r="U3947" i="4"/>
  <c r="U3948" i="4"/>
  <c r="U3949" i="4"/>
  <c r="U3950" i="4"/>
  <c r="U3951" i="4"/>
  <c r="U3952" i="4"/>
  <c r="U3953" i="4"/>
  <c r="U3954" i="4"/>
  <c r="U3955" i="4"/>
  <c r="U3956" i="4"/>
  <c r="U3957" i="4"/>
  <c r="U3958" i="4"/>
  <c r="U3959" i="4"/>
  <c r="U3960" i="4"/>
  <c r="U3961" i="4"/>
  <c r="U3962" i="4"/>
  <c r="U3963" i="4"/>
  <c r="U3964" i="4"/>
  <c r="U3965" i="4"/>
  <c r="U3966" i="4"/>
  <c r="U3967" i="4"/>
  <c r="U3968" i="4"/>
  <c r="U3969" i="4"/>
  <c r="U3970" i="4"/>
  <c r="U3971" i="4"/>
  <c r="U3972" i="4"/>
  <c r="U3973" i="4"/>
  <c r="U3974" i="4"/>
  <c r="U3975" i="4"/>
  <c r="U3976" i="4"/>
  <c r="U3977" i="4"/>
  <c r="U3978" i="4"/>
  <c r="U3979" i="4"/>
  <c r="U3980" i="4"/>
  <c r="U3981" i="4"/>
  <c r="U3982" i="4"/>
  <c r="U3983" i="4"/>
  <c r="U3984" i="4"/>
  <c r="U3985" i="4"/>
  <c r="U3986" i="4"/>
  <c r="U3987" i="4"/>
  <c r="U3988" i="4"/>
  <c r="U3989" i="4"/>
  <c r="U3990" i="4"/>
  <c r="U3991" i="4"/>
  <c r="U3992" i="4"/>
  <c r="U3993" i="4"/>
  <c r="U3994" i="4"/>
  <c r="U3995" i="4"/>
  <c r="U3996" i="4"/>
  <c r="U3997" i="4"/>
  <c r="U3998" i="4"/>
  <c r="U3999" i="4"/>
  <c r="U4000" i="4"/>
  <c r="U4001" i="4"/>
  <c r="U4002" i="4"/>
  <c r="U4003" i="4"/>
  <c r="U4004" i="4"/>
  <c r="U4005" i="4"/>
  <c r="U4006" i="4"/>
  <c r="U4007" i="4"/>
  <c r="U4008" i="4"/>
  <c r="U4009" i="4"/>
  <c r="U4010" i="4"/>
  <c r="U4011" i="4"/>
  <c r="U4012" i="4"/>
  <c r="U4013" i="4"/>
  <c r="U4014" i="4"/>
  <c r="U4015" i="4"/>
  <c r="U4016" i="4"/>
  <c r="U4017" i="4"/>
  <c r="U4018" i="4"/>
  <c r="U4019" i="4"/>
  <c r="U4020" i="4"/>
  <c r="U4021" i="4"/>
  <c r="U4022" i="4"/>
  <c r="U4023" i="4"/>
  <c r="U4024" i="4"/>
  <c r="U4025" i="4"/>
  <c r="U4026" i="4"/>
  <c r="U4027" i="4"/>
  <c r="U4028" i="4"/>
  <c r="U4029" i="4"/>
  <c r="U4030" i="4"/>
  <c r="U4031" i="4"/>
  <c r="U4032" i="4"/>
  <c r="U4033" i="4"/>
  <c r="U4034" i="4"/>
  <c r="U4035" i="4"/>
  <c r="U4036" i="4"/>
  <c r="U4037" i="4"/>
  <c r="U4038" i="4"/>
  <c r="U4039" i="4"/>
  <c r="U4040" i="4"/>
  <c r="U4041" i="4"/>
  <c r="U4042" i="4"/>
  <c r="U4043" i="4"/>
  <c r="U4044" i="4"/>
  <c r="U4045" i="4"/>
  <c r="U4046" i="4"/>
  <c r="U4047" i="4"/>
  <c r="U4048" i="4"/>
  <c r="U4049" i="4"/>
  <c r="U4050" i="4"/>
  <c r="U4051" i="4"/>
  <c r="U4052" i="4"/>
  <c r="U4053" i="4"/>
  <c r="U4054" i="4"/>
  <c r="U4055" i="4"/>
  <c r="U4056" i="4"/>
  <c r="U4057" i="4"/>
  <c r="U4058" i="4"/>
  <c r="U4059" i="4"/>
  <c r="U4060" i="4"/>
  <c r="U4061" i="4"/>
  <c r="U4062" i="4"/>
  <c r="U4063" i="4"/>
  <c r="U4064" i="4"/>
  <c r="U4065" i="4"/>
  <c r="U4066" i="4"/>
  <c r="U4067" i="4"/>
  <c r="U4068" i="4"/>
  <c r="U4069" i="4"/>
  <c r="U4070" i="4"/>
  <c r="U4071" i="4"/>
  <c r="U4072" i="4"/>
  <c r="U4073" i="4"/>
  <c r="U4074" i="4"/>
  <c r="U4075" i="4"/>
  <c r="U4076" i="4"/>
  <c r="U4077" i="4"/>
  <c r="U4078" i="4"/>
  <c r="U4079" i="4"/>
  <c r="U4080" i="4"/>
  <c r="U4081" i="4"/>
  <c r="U4082" i="4"/>
  <c r="U4083" i="4"/>
  <c r="U4084" i="4"/>
  <c r="U4085" i="4"/>
  <c r="U4086" i="4"/>
  <c r="U4087" i="4"/>
  <c r="U4088" i="4"/>
  <c r="U4089" i="4"/>
  <c r="U4090" i="4"/>
  <c r="U4091" i="4"/>
  <c r="U4092" i="4"/>
  <c r="U4093" i="4"/>
  <c r="U4094" i="4"/>
  <c r="U4095" i="4"/>
  <c r="U4096" i="4"/>
  <c r="U4097" i="4"/>
  <c r="U4098" i="4"/>
  <c r="U4099" i="4"/>
  <c r="U4100" i="4"/>
  <c r="U4101" i="4"/>
  <c r="U4102" i="4"/>
  <c r="U4103" i="4"/>
  <c r="U4104" i="4"/>
  <c r="U4105" i="4"/>
  <c r="U4106" i="4"/>
  <c r="U4107" i="4"/>
  <c r="U4108" i="4"/>
  <c r="U4109" i="4"/>
  <c r="U4110" i="4"/>
  <c r="U4111" i="4"/>
  <c r="U4112" i="4"/>
  <c r="U4113" i="4"/>
  <c r="U4114" i="4"/>
  <c r="U4115" i="4"/>
  <c r="U4116" i="4"/>
  <c r="U4117" i="4"/>
  <c r="U4118" i="4"/>
  <c r="U4119" i="4"/>
  <c r="U4120" i="4"/>
  <c r="U4121" i="4"/>
  <c r="U4122" i="4"/>
  <c r="U4123" i="4"/>
  <c r="U4124" i="4"/>
  <c r="U4125" i="4"/>
  <c r="U4126" i="4"/>
  <c r="U4127" i="4"/>
  <c r="U4128" i="4"/>
  <c r="U4129" i="4"/>
  <c r="U4130" i="4"/>
  <c r="U4131" i="4"/>
  <c r="U4132" i="4"/>
  <c r="U4133" i="4"/>
  <c r="U4134" i="4"/>
  <c r="U4135" i="4"/>
  <c r="U4136" i="4"/>
  <c r="U4137" i="4"/>
  <c r="U4138" i="4"/>
  <c r="U4139" i="4"/>
  <c r="U4140" i="4"/>
  <c r="U4141" i="4"/>
  <c r="U4142" i="4"/>
  <c r="U4143" i="4"/>
  <c r="U4144" i="4"/>
  <c r="U4145" i="4"/>
  <c r="U4146" i="4"/>
  <c r="U4147" i="4"/>
  <c r="U4148" i="4"/>
  <c r="U4149" i="4"/>
  <c r="U4150" i="4"/>
  <c r="U4151" i="4"/>
  <c r="U4152" i="4"/>
  <c r="U4153" i="4"/>
  <c r="U4154" i="4"/>
  <c r="U4155" i="4"/>
  <c r="U4156" i="4"/>
  <c r="U4157" i="4"/>
  <c r="U4158" i="4"/>
  <c r="U4159" i="4"/>
  <c r="U4160" i="4"/>
  <c r="U4161" i="4"/>
  <c r="U4162" i="4"/>
  <c r="U4163" i="4"/>
  <c r="U4164" i="4"/>
  <c r="U4165" i="4"/>
  <c r="U4166" i="4"/>
  <c r="U4167" i="4"/>
  <c r="U4168" i="4"/>
  <c r="U4169" i="4"/>
  <c r="U4170" i="4"/>
  <c r="U4171" i="4"/>
  <c r="U4172" i="4"/>
  <c r="U4173" i="4"/>
  <c r="U4174" i="4"/>
  <c r="U4175" i="4"/>
  <c r="U4176" i="4"/>
  <c r="U4177" i="4"/>
  <c r="U4178" i="4"/>
  <c r="U4179" i="4"/>
  <c r="U4180" i="4"/>
  <c r="U4181" i="4"/>
  <c r="U4182" i="4"/>
  <c r="U4183" i="4"/>
  <c r="U4184" i="4"/>
  <c r="U4185" i="4"/>
  <c r="U4186" i="4"/>
  <c r="U4187" i="4"/>
  <c r="U4188" i="4"/>
  <c r="U4189" i="4"/>
  <c r="U4190" i="4"/>
  <c r="U4191" i="4"/>
  <c r="U4192" i="4"/>
  <c r="U4193" i="4"/>
  <c r="U4194" i="4"/>
  <c r="U4195" i="4"/>
  <c r="U4196" i="4"/>
  <c r="U4197" i="4"/>
  <c r="U4198" i="4"/>
  <c r="U4199" i="4"/>
  <c r="U4200" i="4"/>
  <c r="U4201" i="4"/>
  <c r="U4202" i="4"/>
  <c r="U4203" i="4"/>
  <c r="U4204" i="4"/>
  <c r="U4205" i="4"/>
  <c r="U4206" i="4"/>
  <c r="U4207" i="4"/>
  <c r="U4208" i="4"/>
  <c r="U4209" i="4"/>
  <c r="U4210" i="4"/>
  <c r="U4211" i="4"/>
  <c r="U4212" i="4"/>
  <c r="U4213" i="4"/>
  <c r="U4214" i="4"/>
  <c r="U4215" i="4"/>
  <c r="U4216" i="4"/>
  <c r="U4217" i="4"/>
  <c r="U4218" i="4"/>
  <c r="U4219" i="4"/>
  <c r="U4220" i="4"/>
  <c r="U4221" i="4"/>
  <c r="U4222" i="4"/>
  <c r="U4223" i="4"/>
  <c r="U4224" i="4"/>
  <c r="U4225" i="4"/>
  <c r="U4226" i="4"/>
  <c r="U4227" i="4"/>
  <c r="U4228" i="4"/>
  <c r="U4229" i="4"/>
  <c r="U4230" i="4"/>
  <c r="U4231" i="4"/>
  <c r="U4232" i="4"/>
  <c r="U4233" i="4"/>
  <c r="U4234" i="4"/>
  <c r="U4235" i="4"/>
  <c r="U4236" i="4"/>
  <c r="U4237" i="4"/>
  <c r="U4238" i="4"/>
  <c r="U4239" i="4"/>
  <c r="U4240" i="4"/>
  <c r="U4241" i="4"/>
  <c r="U4242" i="4"/>
  <c r="U4243" i="4"/>
  <c r="U4244" i="4"/>
  <c r="U4245" i="4"/>
  <c r="U4246" i="4"/>
  <c r="U4247" i="4"/>
  <c r="U4248" i="4"/>
  <c r="U4249" i="4"/>
  <c r="U4250" i="4"/>
  <c r="U4251" i="4"/>
  <c r="U4252" i="4"/>
  <c r="U4253" i="4"/>
  <c r="U4254" i="4"/>
  <c r="U4255" i="4"/>
  <c r="U4256" i="4"/>
  <c r="U4257" i="4"/>
  <c r="U4258" i="4"/>
  <c r="U4259" i="4"/>
  <c r="U4260" i="4"/>
  <c r="U4261" i="4"/>
  <c r="U4262" i="4"/>
  <c r="U4263" i="4"/>
  <c r="U4264" i="4"/>
  <c r="U4265" i="4"/>
  <c r="U4266" i="4"/>
  <c r="U4267" i="4"/>
  <c r="U4268" i="4"/>
  <c r="U4269" i="4"/>
  <c r="U4270" i="4"/>
  <c r="U4271" i="4"/>
  <c r="U4272" i="4"/>
  <c r="U4273" i="4"/>
  <c r="U4274" i="4"/>
  <c r="U4275" i="4"/>
  <c r="U4276" i="4"/>
  <c r="U4277" i="4"/>
  <c r="U4278" i="4"/>
  <c r="U4279" i="4"/>
  <c r="U4280" i="4"/>
  <c r="U4281" i="4"/>
  <c r="U4282" i="4"/>
  <c r="U4283" i="4"/>
  <c r="U4284" i="4"/>
  <c r="U4285" i="4"/>
  <c r="U4286" i="4"/>
  <c r="U4287" i="4"/>
  <c r="U4288" i="4"/>
  <c r="U4289" i="4"/>
  <c r="U4290" i="4"/>
  <c r="U4291" i="4"/>
  <c r="U4292" i="4"/>
  <c r="U4293" i="4"/>
  <c r="U4294" i="4"/>
  <c r="U4295" i="4"/>
  <c r="U4296" i="4"/>
  <c r="U4297" i="4"/>
  <c r="U4298" i="4"/>
  <c r="U4299" i="4"/>
  <c r="U4300" i="4"/>
  <c r="U4301" i="4"/>
  <c r="U4302" i="4"/>
  <c r="U4303" i="4"/>
  <c r="U4304" i="4"/>
  <c r="U4305" i="4"/>
  <c r="U4306" i="4"/>
  <c r="U4307" i="4"/>
  <c r="U4308" i="4"/>
  <c r="U4309" i="4"/>
  <c r="U4310" i="4"/>
  <c r="U4311" i="4"/>
  <c r="U4312" i="4"/>
  <c r="U4313" i="4"/>
  <c r="U4314" i="4"/>
  <c r="U4315" i="4"/>
  <c r="U4316" i="4"/>
  <c r="U4317" i="4"/>
  <c r="U4318" i="4"/>
  <c r="U4319" i="4"/>
  <c r="U4320" i="4"/>
  <c r="U4321" i="4"/>
  <c r="U4322" i="4"/>
  <c r="U4323" i="4"/>
  <c r="U4324" i="4"/>
  <c r="U4325" i="4"/>
  <c r="U4326" i="4"/>
  <c r="U4327" i="4"/>
  <c r="U4328" i="4"/>
  <c r="U4329" i="4"/>
  <c r="U4330" i="4"/>
  <c r="U4331" i="4"/>
  <c r="U4332" i="4"/>
  <c r="U4333" i="4"/>
  <c r="U4334" i="4"/>
  <c r="U4335" i="4"/>
  <c r="U4336" i="4"/>
  <c r="U4337" i="4"/>
  <c r="U4338" i="4"/>
  <c r="U4339" i="4"/>
  <c r="U4340" i="4"/>
  <c r="U4341" i="4"/>
  <c r="U4342" i="4"/>
  <c r="U4343" i="4"/>
  <c r="U4344" i="4"/>
  <c r="U4345" i="4"/>
  <c r="U4346" i="4"/>
  <c r="U4347" i="4"/>
  <c r="U4348" i="4"/>
  <c r="U4349" i="4"/>
  <c r="U4350" i="4"/>
  <c r="U4351" i="4"/>
  <c r="U4352" i="4"/>
  <c r="U4353" i="4"/>
  <c r="U4354" i="4"/>
  <c r="U4355" i="4"/>
  <c r="U4356" i="4"/>
  <c r="U4357" i="4"/>
  <c r="U4358" i="4"/>
  <c r="U4359" i="4"/>
  <c r="U4360" i="4"/>
  <c r="U4361" i="4"/>
  <c r="U4362" i="4"/>
  <c r="U4363" i="4"/>
  <c r="U4364" i="4"/>
  <c r="U4365" i="4"/>
  <c r="U4366" i="4"/>
  <c r="U4367" i="4"/>
  <c r="U4368" i="4"/>
  <c r="U4369" i="4"/>
  <c r="U4370" i="4"/>
  <c r="U4371" i="4"/>
  <c r="U4372" i="4"/>
  <c r="U4373" i="4"/>
  <c r="U4374" i="4"/>
  <c r="U4375" i="4"/>
  <c r="U4376" i="4"/>
  <c r="U4377" i="4"/>
  <c r="U4378" i="4"/>
  <c r="U4379" i="4"/>
  <c r="U4380" i="4"/>
  <c r="U4381" i="4"/>
  <c r="G8" i="5"/>
  <c r="E8" i="5"/>
  <c r="F8" i="5"/>
  <c r="D8" i="5"/>
  <c r="C8" i="5"/>
  <c r="B8" i="5"/>
  <c r="H8" i="5"/>
  <c r="A8" i="5"/>
  <c r="M8" i="5" l="1"/>
  <c r="N8" i="5"/>
  <c r="O8" i="5"/>
  <c r="L8" i="5"/>
  <c r="I8" i="5"/>
  <c r="P8"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F25960-F318-464C-84F0-EBBC181F0B9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2FCB25D-CE63-4039-A01D-1BA3D34293BD}" name="WorksheetConnection_Automotive Data_VisIV.xlsx!MyData" type="102" refreshedVersion="8" minRefreshableVersion="5">
    <extLst>
      <ext xmlns:x15="http://schemas.microsoft.com/office/spreadsheetml/2010/11/main" uri="{DE250136-89BD-433C-8126-D09CA5730AF9}">
        <x15:connection id="MyData" autoDelete="1">
          <x15:rangePr sourceName="_xlcn.WorksheetConnection_AutomotiveData_VisIV.xlsxMyData1"/>
        </x15:connection>
      </ext>
    </extLst>
  </connection>
</connections>
</file>

<file path=xl/sharedStrings.xml><?xml version="1.0" encoding="utf-8"?>
<sst xmlns="http://schemas.openxmlformats.org/spreadsheetml/2006/main" count="43914" uniqueCount="16488">
  <si>
    <t>Brand</t>
  </si>
  <si>
    <t>Model</t>
  </si>
  <si>
    <t>Year</t>
  </si>
  <si>
    <t>Price</t>
  </si>
  <si>
    <t>Color</t>
  </si>
  <si>
    <t>Mileage</t>
  </si>
  <si>
    <t>Transmission</t>
  </si>
  <si>
    <t>Fuel_Type</t>
  </si>
  <si>
    <t>Date_Sold</t>
  </si>
  <si>
    <t>Buyer_Name</t>
  </si>
  <si>
    <t>City</t>
  </si>
  <si>
    <t>Dealership_ID</t>
  </si>
  <si>
    <t>Cost</t>
  </si>
  <si>
    <t>Profit</t>
  </si>
  <si>
    <t>Customer_Email</t>
  </si>
  <si>
    <t>Customer_Phone</t>
  </si>
  <si>
    <t>Car Age at Sale</t>
  </si>
  <si>
    <t>BMW</t>
  </si>
  <si>
    <t>X5</t>
  </si>
  <si>
    <t>WHITE</t>
  </si>
  <si>
    <t>Automatic</t>
  </si>
  <si>
    <t>ELECTRIC</t>
  </si>
  <si>
    <t>D0023</t>
  </si>
  <si>
    <t/>
  </si>
  <si>
    <t>BLACK</t>
  </si>
  <si>
    <t>Manual</t>
  </si>
  <si>
    <t>DIESEL</t>
  </si>
  <si>
    <t>Wayne Glover</t>
  </si>
  <si>
    <t>Ronniemouth</t>
  </si>
  <si>
    <t>D0049</t>
  </si>
  <si>
    <t>FORD</t>
  </si>
  <si>
    <t>FUSION</t>
  </si>
  <si>
    <t>HYBRID</t>
  </si>
  <si>
    <t>D0039</t>
  </si>
  <si>
    <t>KIA</t>
  </si>
  <si>
    <t>OPTIMA</t>
  </si>
  <si>
    <t>SILVER</t>
  </si>
  <si>
    <t>D0026</t>
  </si>
  <si>
    <t>X3</t>
  </si>
  <si>
    <t>D0050</t>
  </si>
  <si>
    <t>CHEVROLET</t>
  </si>
  <si>
    <t>EQUINOX</t>
  </si>
  <si>
    <t>D0014</t>
  </si>
  <si>
    <t>RIO</t>
  </si>
  <si>
    <t>GREY</t>
  </si>
  <si>
    <t>PETROL</t>
  </si>
  <si>
    <t>D0048</t>
  </si>
  <si>
    <t>VOLKSWAGEN</t>
  </si>
  <si>
    <t>TIGUAN</t>
  </si>
  <si>
    <t>BLUE</t>
  </si>
  <si>
    <t>D0024</t>
  </si>
  <si>
    <t>PASSAT</t>
  </si>
  <si>
    <t>RED</t>
  </si>
  <si>
    <t>D0041</t>
  </si>
  <si>
    <t>HYUNDAI</t>
  </si>
  <si>
    <t>SONATA</t>
  </si>
  <si>
    <t>HONDA</t>
  </si>
  <si>
    <t>ACCORD</t>
  </si>
  <si>
    <t>D0028</t>
  </si>
  <si>
    <t>MALIBU</t>
  </si>
  <si>
    <t>West Amanda</t>
  </si>
  <si>
    <t>D0012</t>
  </si>
  <si>
    <t>MERCEDES</t>
  </si>
  <si>
    <t>C-CLASS</t>
  </si>
  <si>
    <t>D0027</t>
  </si>
  <si>
    <t>FOCUS</t>
  </si>
  <si>
    <t>D0035</t>
  </si>
  <si>
    <t>Ryanchester</t>
  </si>
  <si>
    <t>D0042</t>
  </si>
  <si>
    <t>CIVIC</t>
  </si>
  <si>
    <t>Karenside</t>
  </si>
  <si>
    <t>NISSAN</t>
  </si>
  <si>
    <t>SENTRA</t>
  </si>
  <si>
    <t>D0036</t>
  </si>
  <si>
    <t>TOYOTA</t>
  </si>
  <si>
    <t>RAV4</t>
  </si>
  <si>
    <t>unknown</t>
  </si>
  <si>
    <t>D0013</t>
  </si>
  <si>
    <t>CR-V</t>
  </si>
  <si>
    <t>D0037</t>
  </si>
  <si>
    <t>X1</t>
  </si>
  <si>
    <t>D0001</t>
  </si>
  <si>
    <t>D0019</t>
  </si>
  <si>
    <t>ROGUE</t>
  </si>
  <si>
    <t>Kimberly Pearson</t>
  </si>
  <si>
    <t>Mirandafurt</t>
  </si>
  <si>
    <t>ALTIMA</t>
  </si>
  <si>
    <t>D0018</t>
  </si>
  <si>
    <t>D0008</t>
  </si>
  <si>
    <t>D0022</t>
  </si>
  <si>
    <t>D0046</t>
  </si>
  <si>
    <t>E-CLASS</t>
  </si>
  <si>
    <t>North Jessica</t>
  </si>
  <si>
    <t>D0030</t>
  </si>
  <si>
    <t>ESCAPE</t>
  </si>
  <si>
    <t>D0003</t>
  </si>
  <si>
    <t>D0040</t>
  </si>
  <si>
    <t>SPORTAGE</t>
  </si>
  <si>
    <t>D0002</t>
  </si>
  <si>
    <t>ELANTRA</t>
  </si>
  <si>
    <t>East Aaron</t>
  </si>
  <si>
    <t>D0034</t>
  </si>
  <si>
    <t>D0006</t>
  </si>
  <si>
    <t>Richardtown</t>
  </si>
  <si>
    <t>D0005</t>
  </si>
  <si>
    <t>New John</t>
  </si>
  <si>
    <t>Johnny Gonzalez</t>
  </si>
  <si>
    <t>Meganstad</t>
  </si>
  <si>
    <t>West Brenda</t>
  </si>
  <si>
    <t>D0010</t>
  </si>
  <si>
    <t>GOLF</t>
  </si>
  <si>
    <t>D0016</t>
  </si>
  <si>
    <t>D0020</t>
  </si>
  <si>
    <t>CAMRY</t>
  </si>
  <si>
    <t>West Glen</t>
  </si>
  <si>
    <t>D0025</t>
  </si>
  <si>
    <t>D0009</t>
  </si>
  <si>
    <t>Lake Allison</t>
  </si>
  <si>
    <t>D0045</t>
  </si>
  <si>
    <t>D0017</t>
  </si>
  <si>
    <t>D0007</t>
  </si>
  <si>
    <t>D0038</t>
  </si>
  <si>
    <t>D0031</t>
  </si>
  <si>
    <t>TUCSON</t>
  </si>
  <si>
    <t>D0044</t>
  </si>
  <si>
    <t>IMPALA</t>
  </si>
  <si>
    <t>New Michael</t>
  </si>
  <si>
    <t>Jonathanmouth</t>
  </si>
  <si>
    <t>D0032</t>
  </si>
  <si>
    <t>Annfurt</t>
  </si>
  <si>
    <t>Reginachester</t>
  </si>
  <si>
    <t>West Nancy</t>
  </si>
  <si>
    <t>D0011</t>
  </si>
  <si>
    <t>Josephshire</t>
  </si>
  <si>
    <t>Kathyborough</t>
  </si>
  <si>
    <t>D0021</t>
  </si>
  <si>
    <t>D0047</t>
  </si>
  <si>
    <t>Melissamouth</t>
  </si>
  <si>
    <t>GLA</t>
  </si>
  <si>
    <t>Jeremy Brown</t>
  </si>
  <si>
    <t>Richardsmouth</t>
  </si>
  <si>
    <t>East David</t>
  </si>
  <si>
    <t>D0033</t>
  </si>
  <si>
    <t>Kellyburgh</t>
  </si>
  <si>
    <t>Andersonfurt</t>
  </si>
  <si>
    <t>Jonesfurt</t>
  </si>
  <si>
    <t>Rebeccaburgh</t>
  </si>
  <si>
    <t>Port Jeremy</t>
  </si>
  <si>
    <t>Angela Hernandez</t>
  </si>
  <si>
    <t>North Eric</t>
  </si>
  <si>
    <t>Alexandermouth</t>
  </si>
  <si>
    <t>North Rachel</t>
  </si>
  <si>
    <t>D0015</t>
  </si>
  <si>
    <t>COROLLA</t>
  </si>
  <si>
    <t>Garciabury</t>
  </si>
  <si>
    <t>Markside</t>
  </si>
  <si>
    <t>Huntermouth</t>
  </si>
  <si>
    <t>D0004</t>
  </si>
  <si>
    <t>Toddton</t>
  </si>
  <si>
    <t>D0043</t>
  </si>
  <si>
    <t>East Brian</t>
  </si>
  <si>
    <t>Laurenstad</t>
  </si>
  <si>
    <t>D0029</t>
  </si>
  <si>
    <t>Christinaland</t>
  </si>
  <si>
    <t>Hallberg</t>
  </si>
  <si>
    <t>Richardport</t>
  </si>
  <si>
    <t>Alexistown</t>
  </si>
  <si>
    <t>East Lauren</t>
  </si>
  <si>
    <t>Martha Trevino</t>
  </si>
  <si>
    <t>Audreyville</t>
  </si>
  <si>
    <t>Ann Phillips</t>
  </si>
  <si>
    <t>Mark Johnson</t>
  </si>
  <si>
    <t>Harrismouth</t>
  </si>
  <si>
    <t>Smithmouth</t>
  </si>
  <si>
    <t>West Robert</t>
  </si>
  <si>
    <t>Michaelburgh</t>
  </si>
  <si>
    <t>West Michaelbury</t>
  </si>
  <si>
    <t>Hernandezton</t>
  </si>
  <si>
    <t>Anthonyhaven</t>
  </si>
  <si>
    <t>Michelle Harris</t>
  </si>
  <si>
    <t>North Brian</t>
  </si>
  <si>
    <t>West Mark</t>
  </si>
  <si>
    <t>Port Ryan</t>
  </si>
  <si>
    <t>Lake Steven</t>
  </si>
  <si>
    <t>Richard Mercer</t>
  </si>
  <si>
    <t>Paulborough</t>
  </si>
  <si>
    <t>Daniel Taylor</t>
  </si>
  <si>
    <t>South Pamela</t>
  </si>
  <si>
    <t>Lake Diana</t>
  </si>
  <si>
    <t>Perezhaven</t>
  </si>
  <si>
    <t>Jasonhaven</t>
  </si>
  <si>
    <t>James Meyer</t>
  </si>
  <si>
    <t>East Paul</t>
  </si>
  <si>
    <t>Toddland</t>
  </si>
  <si>
    <t>Port Natasha</t>
  </si>
  <si>
    <t>Jessica Martinez</t>
  </si>
  <si>
    <t>Gonzalesview</t>
  </si>
  <si>
    <t>North Mary</t>
  </si>
  <si>
    <t>Kristin Rodriguez</t>
  </si>
  <si>
    <t>North Christopher</t>
  </si>
  <si>
    <t>South Andrew</t>
  </si>
  <si>
    <t>South Karen</t>
  </si>
  <si>
    <t>Port Patrick</t>
  </si>
  <si>
    <t>Jonathan Hill</t>
  </si>
  <si>
    <t>West Joshua</t>
  </si>
  <si>
    <t>Johnfort</t>
  </si>
  <si>
    <t>David Sanchez</t>
  </si>
  <si>
    <t>North Valerie</t>
  </si>
  <si>
    <t>Port Kevin</t>
  </si>
  <si>
    <t>South Anthony</t>
  </si>
  <si>
    <t>Amanda Lee</t>
  </si>
  <si>
    <t>Johnberg</t>
  </si>
  <si>
    <t>Hernandezchester</t>
  </si>
  <si>
    <t>East Amanda</t>
  </si>
  <si>
    <t>East John</t>
  </si>
  <si>
    <t>East Amy</t>
  </si>
  <si>
    <t>New William</t>
  </si>
  <si>
    <t>Riveraside</t>
  </si>
  <si>
    <t>Steven Bennett</t>
  </si>
  <si>
    <t>Garciamouth</t>
  </si>
  <si>
    <t>Paul Lopez</t>
  </si>
  <si>
    <t>Michaelview</t>
  </si>
  <si>
    <t>Ruizton</t>
  </si>
  <si>
    <t>Lake Cherylmouth</t>
  </si>
  <si>
    <t>Port Richard</t>
  </si>
  <si>
    <t>Port Angela</t>
  </si>
  <si>
    <t>East Jamie</t>
  </si>
  <si>
    <t>Wardton</t>
  </si>
  <si>
    <t>South Amanda</t>
  </si>
  <si>
    <t>Garychester</t>
  </si>
  <si>
    <t>Michaelmouth</t>
  </si>
  <si>
    <t>West Jacqueline</t>
  </si>
  <si>
    <t>Wrightmouth</t>
  </si>
  <si>
    <t>Brownmouth</t>
  </si>
  <si>
    <t>North Kimberly</t>
  </si>
  <si>
    <t>East Christopher</t>
  </si>
  <si>
    <t>Taylormouth</t>
  </si>
  <si>
    <t>Powellburgh</t>
  </si>
  <si>
    <t>East Patrick</t>
  </si>
  <si>
    <t>North Michaelchester</t>
  </si>
  <si>
    <t>Ryanmouth</t>
  </si>
  <si>
    <t>New Jennifer</t>
  </si>
  <si>
    <t>Robertberg</t>
  </si>
  <si>
    <t>New Charles</t>
  </si>
  <si>
    <t>John Campbell</t>
  </si>
  <si>
    <t>Jonathan Johnson</t>
  </si>
  <si>
    <t>Dana Miller</t>
  </si>
  <si>
    <t>West Anthony</t>
  </si>
  <si>
    <t>Jessicatown</t>
  </si>
  <si>
    <t>South David</t>
  </si>
  <si>
    <t>Lake Lisa</t>
  </si>
  <si>
    <t>Lake Nicole</t>
  </si>
  <si>
    <t>Lake Robert</t>
  </si>
  <si>
    <t>Keith Wilson</t>
  </si>
  <si>
    <t>Port Steven</t>
  </si>
  <si>
    <t>Kevin Sanders</t>
  </si>
  <si>
    <t>Tricia Sullivan</t>
  </si>
  <si>
    <t>Harrisfurt</t>
  </si>
  <si>
    <t>Charles Bush</t>
  </si>
  <si>
    <t>South Mary</t>
  </si>
  <si>
    <t>David Meyers</t>
  </si>
  <si>
    <t>Lake John</t>
  </si>
  <si>
    <t>Christina White</t>
  </si>
  <si>
    <t>Maryfort</t>
  </si>
  <si>
    <t>Alexander Jackson</t>
  </si>
  <si>
    <t>Cynthiahaven</t>
  </si>
  <si>
    <t>rachelmorris@barry.com</t>
  </si>
  <si>
    <t>+1-288-900-8799x4239</t>
  </si>
  <si>
    <t>Miranda Owens</t>
  </si>
  <si>
    <t>West Williamshire</t>
  </si>
  <si>
    <t>johnsondenise@gmail</t>
  </si>
  <si>
    <t>+1-342-404-3396x1638</t>
  </si>
  <si>
    <t>Dawn Campbell</t>
  </si>
  <si>
    <t>Johnsonchester</t>
  </si>
  <si>
    <t>keithwhite@yahoo.com</t>
  </si>
  <si>
    <t>-6344</t>
  </si>
  <si>
    <t>Anthony Frey</t>
  </si>
  <si>
    <t>jamespayne@gmail.com</t>
  </si>
  <si>
    <t>+1-287-536-2113x26079</t>
  </si>
  <si>
    <t>Chelsea White DDS</t>
  </si>
  <si>
    <t>Juanberg</t>
  </si>
  <si>
    <t>clamb@hotmail.com</t>
  </si>
  <si>
    <t>+1-574-447-2390x2631</t>
  </si>
  <si>
    <t>Bruce Martin</t>
  </si>
  <si>
    <t>Tanyaport</t>
  </si>
  <si>
    <t>valenzuelajaime@sullivan-willis.net</t>
  </si>
  <si>
    <t>870-040-2062x842</t>
  </si>
  <si>
    <t>David White</t>
  </si>
  <si>
    <t>Farmerhaven</t>
  </si>
  <si>
    <t>robert11@vasquez-gates.com</t>
  </si>
  <si>
    <t>+1-424-164-7812x1085</t>
  </si>
  <si>
    <t>Michelle Johnson</t>
  </si>
  <si>
    <t>Larrymouth</t>
  </si>
  <si>
    <t>taylorkyle@hanson.com</t>
  </si>
  <si>
    <t>968.838.0644</t>
  </si>
  <si>
    <t>Samantha Huang</t>
  </si>
  <si>
    <t>Zacharyburgh</t>
  </si>
  <si>
    <t>htaylor@gmail</t>
  </si>
  <si>
    <t>001-227-111-4706x7748</t>
  </si>
  <si>
    <t>Heidi Shaw</t>
  </si>
  <si>
    <t>Alexandriaborough</t>
  </si>
  <si>
    <t>thomasfoster@gmail.com</t>
  </si>
  <si>
    <t>611.440.6679</t>
  </si>
  <si>
    <t>Heather Brown</t>
  </si>
  <si>
    <t>Mcbrideside</t>
  </si>
  <si>
    <t>salinaslisa@gmail</t>
  </si>
  <si>
    <t>1711548367</t>
  </si>
  <si>
    <t>William Zuniga</t>
  </si>
  <si>
    <t>Fordmouth</t>
  </si>
  <si>
    <t>floressydney@smith-heath.com</t>
  </si>
  <si>
    <t>497-466-0616</t>
  </si>
  <si>
    <t>Billy Jones</t>
  </si>
  <si>
    <t>Gregoryshire</t>
  </si>
  <si>
    <t>fmcgee@williams.info</t>
  </si>
  <si>
    <t>+1-792-073-7854x9391</t>
  </si>
  <si>
    <t>James Macdonald</t>
  </si>
  <si>
    <t>New Jessefurt</t>
  </si>
  <si>
    <t>david82@moore.biz</t>
  </si>
  <si>
    <t>283.349.0723</t>
  </si>
  <si>
    <t>Robert Lane</t>
  </si>
  <si>
    <t>West Tony</t>
  </si>
  <si>
    <t>woodsdavid@landry.com</t>
  </si>
  <si>
    <t>-8258</t>
  </si>
  <si>
    <t>Carlos Perez</t>
  </si>
  <si>
    <t>West Melissachester</t>
  </si>
  <si>
    <t>kimberlyallen@holder-nicholson.com</t>
  </si>
  <si>
    <t>180.957.1827x372</t>
  </si>
  <si>
    <t>Belinda Luna</t>
  </si>
  <si>
    <t>North Jasminemouth</t>
  </si>
  <si>
    <t>terrilambert@miller-hudson.info</t>
  </si>
  <si>
    <t>001-399-570-1926x0778</t>
  </si>
  <si>
    <t>Stephanie Armstrong</t>
  </si>
  <si>
    <t>Brennanmouth</t>
  </si>
  <si>
    <t>morsejessica@yahoo.com</t>
  </si>
  <si>
    <t>001-514-598-4768x0749</t>
  </si>
  <si>
    <t>Glen Williams</t>
  </si>
  <si>
    <t>Emilymouth</t>
  </si>
  <si>
    <t>rperry@bates.com</t>
  </si>
  <si>
    <t>001-373-966-0966x048</t>
  </si>
  <si>
    <t>James Bowers</t>
  </si>
  <si>
    <t>Fernandostad</t>
  </si>
  <si>
    <t>connie78@sanders-rodriguez.net</t>
  </si>
  <si>
    <t>-5872</t>
  </si>
  <si>
    <t>Karen Anderson</t>
  </si>
  <si>
    <t>Reedberg</t>
  </si>
  <si>
    <t>gduncan@camacho.com</t>
  </si>
  <si>
    <t>001-608-280-2282x32025</t>
  </si>
  <si>
    <t>Alison Bennett</t>
  </si>
  <si>
    <t>Andersonborough</t>
  </si>
  <si>
    <t>richardwatson@yahoo.com</t>
  </si>
  <si>
    <t>41065287</t>
  </si>
  <si>
    <t>Steven Fletcher</t>
  </si>
  <si>
    <t>Richardsonside</t>
  </si>
  <si>
    <t>carterkirk@hotmail.com</t>
  </si>
  <si>
    <t>710-111-1580x23377</t>
  </si>
  <si>
    <t>Christopher Adkins</t>
  </si>
  <si>
    <t>Petersonfurt</t>
  </si>
  <si>
    <t>ashley03@gmail</t>
  </si>
  <si>
    <t>0017383541510x98155</t>
  </si>
  <si>
    <t>Jonathan Phillips</t>
  </si>
  <si>
    <t>melissacabrera@yahoo.com</t>
  </si>
  <si>
    <t>001-640-233-0821</t>
  </si>
  <si>
    <t>James Stevens</t>
  </si>
  <si>
    <t>North Tamara</t>
  </si>
  <si>
    <t>irice@gmail.com</t>
  </si>
  <si>
    <t>1414407986</t>
  </si>
  <si>
    <t>Steven Mcknight</t>
  </si>
  <si>
    <t>North Cristinaburgh</t>
  </si>
  <si>
    <t>briana91@garcia.com</t>
  </si>
  <si>
    <t>001-487-875-2555x8218</t>
  </si>
  <si>
    <t>Troy Salazar</t>
  </si>
  <si>
    <t>Lake Connie</t>
  </si>
  <si>
    <t>jamesvaldez@moore.biz</t>
  </si>
  <si>
    <t>001-767-254-6323x94102</t>
  </si>
  <si>
    <t>David Byrd</t>
  </si>
  <si>
    <t>South Jane</t>
  </si>
  <si>
    <t>riversrandy@christensen.com</t>
  </si>
  <si>
    <t>001-005-099-1339x02304</t>
  </si>
  <si>
    <t>Carrie Vasquez</t>
  </si>
  <si>
    <t>danalong@yahoo.com</t>
  </si>
  <si>
    <t>(534)869-1056x79864</t>
  </si>
  <si>
    <t>Thomas Sosa</t>
  </si>
  <si>
    <t>New Emily</t>
  </si>
  <si>
    <t>slee@gates-moss.com</t>
  </si>
  <si>
    <t>(372)869-6555x7652</t>
  </si>
  <si>
    <t>Daniel Wilson</t>
  </si>
  <si>
    <t>Jamesborough</t>
  </si>
  <si>
    <t>clifford65@hotmail.com</t>
  </si>
  <si>
    <t>814-530-9792x6867</t>
  </si>
  <si>
    <t>Elizabeth Thompson</t>
  </si>
  <si>
    <t>Lake Leeport</t>
  </si>
  <si>
    <t>wilsonnatasha@bryant.com</t>
  </si>
  <si>
    <t>(008)705-8909x7693</t>
  </si>
  <si>
    <t>Todd Garcia</t>
  </si>
  <si>
    <t>North Stephentown</t>
  </si>
  <si>
    <t>vdavis@gmail.com</t>
  </si>
  <si>
    <t>767-760-7462</t>
  </si>
  <si>
    <t>Adriana Riley</t>
  </si>
  <si>
    <t>New Bradstad</t>
  </si>
  <si>
    <t>tiffany06@burns-miranda.com</t>
  </si>
  <si>
    <t>359.419.7915x83447</t>
  </si>
  <si>
    <t>Susan Allen</t>
  </si>
  <si>
    <t>Mackville</t>
  </si>
  <si>
    <t>sarah05@ryan-melton.com</t>
  </si>
  <si>
    <t>369.605.3589x59609</t>
  </si>
  <si>
    <t>Elizabeth Johnson</t>
  </si>
  <si>
    <t>Allenton</t>
  </si>
  <si>
    <t>angelafranklin@yahoo.com</t>
  </si>
  <si>
    <t>039.586.7470</t>
  </si>
  <si>
    <t>Andrew Hubbard</t>
  </si>
  <si>
    <t>Lake Lynn</t>
  </si>
  <si>
    <t>brian41@campbell-trevino.info</t>
  </si>
  <si>
    <t>347.290.8464</t>
  </si>
  <si>
    <t>Dylan Benson</t>
  </si>
  <si>
    <t>Deannabury</t>
  </si>
  <si>
    <t>ohatfield@gmail.com</t>
  </si>
  <si>
    <t>-9423</t>
  </si>
  <si>
    <t>Cynthia Weber DDS</t>
  </si>
  <si>
    <t>North Amberborough</t>
  </si>
  <si>
    <t>keith99@hotmail.com</t>
  </si>
  <si>
    <t>001-770-145-1672</t>
  </si>
  <si>
    <t>Jessica Reeves</t>
  </si>
  <si>
    <t>Bonnieland</t>
  </si>
  <si>
    <t>david69@gmail.com</t>
  </si>
  <si>
    <t>874-323-1408</t>
  </si>
  <si>
    <t>Joseph Johnson</t>
  </si>
  <si>
    <t>Rogersfurt</t>
  </si>
  <si>
    <t>ilee@calderon-beard.biz</t>
  </si>
  <si>
    <t>(922)131-9543</t>
  </si>
  <si>
    <t>Robert Case</t>
  </si>
  <si>
    <t>New Brendaside</t>
  </si>
  <si>
    <t>ogilmore@liu.com</t>
  </si>
  <si>
    <t>+1-635-276-0383x013</t>
  </si>
  <si>
    <t>Suzanne Bryant</t>
  </si>
  <si>
    <t>Meyerville</t>
  </si>
  <si>
    <t>lchapman@gmail</t>
  </si>
  <si>
    <t>+1-177-498-4970x2796</t>
  </si>
  <si>
    <t>Amy Jones</t>
  </si>
  <si>
    <t>Clarkmouth</t>
  </si>
  <si>
    <t>ywilkerson@gmail.com</t>
  </si>
  <si>
    <t>001-873-378-7147x51527</t>
  </si>
  <si>
    <t>Jennifer Russell</t>
  </si>
  <si>
    <t>South Jessicamouth</t>
  </si>
  <si>
    <t>taylorryan@morales.com</t>
  </si>
  <si>
    <t>499.043.0329x54718</t>
  </si>
  <si>
    <t>Jeffrey Griffin</t>
  </si>
  <si>
    <t>Wrightfort</t>
  </si>
  <si>
    <t>iharrell@yahoo.com</t>
  </si>
  <si>
    <t>001-827-679-1402x7653</t>
  </si>
  <si>
    <t>Julia Williams</t>
  </si>
  <si>
    <t>Michaelfurt</t>
  </si>
  <si>
    <t>susanchen@hotmail.com</t>
  </si>
  <si>
    <t>001-190-566-4720x10199</t>
  </si>
  <si>
    <t>Anthony Harrington</t>
  </si>
  <si>
    <t>Lake Shannon</t>
  </si>
  <si>
    <t>cody31@gmail</t>
  </si>
  <si>
    <t>001-178-584-0309x419</t>
  </si>
  <si>
    <t>Mark Greene</t>
  </si>
  <si>
    <t>Annaborough</t>
  </si>
  <si>
    <t>raymond80@gmail</t>
  </si>
  <si>
    <t>620.360.8885x77181</t>
  </si>
  <si>
    <t>Vanessa Jones</t>
  </si>
  <si>
    <t>Evanstown</t>
  </si>
  <si>
    <t>tracygarcia@hotmail.com</t>
  </si>
  <si>
    <t>001-842-674-1012x7556</t>
  </si>
  <si>
    <t>Angela Gillespie</t>
  </si>
  <si>
    <t>New Georgefurt</t>
  </si>
  <si>
    <t>brooksmadeline@sullivan-foster.biz</t>
  </si>
  <si>
    <t>107.052.1202x312</t>
  </si>
  <si>
    <t>Rachel Santos</t>
  </si>
  <si>
    <t>West Matthewside</t>
  </si>
  <si>
    <t>michaelreyes@gmail</t>
  </si>
  <si>
    <t>(508)045-2795x7732</t>
  </si>
  <si>
    <t>Vincent Moon</t>
  </si>
  <si>
    <t>Port Jenniferfort</t>
  </si>
  <si>
    <t>matthewrivera@gmail.com</t>
  </si>
  <si>
    <t>001-269-765-9868x309</t>
  </si>
  <si>
    <t>Kristi Lambert</t>
  </si>
  <si>
    <t>jerrysanders@elliott.net</t>
  </si>
  <si>
    <t>082-836-3624</t>
  </si>
  <si>
    <t>Michael Santiago</t>
  </si>
  <si>
    <t>New Samuel</t>
  </si>
  <si>
    <t>melissa80@davis.com</t>
  </si>
  <si>
    <t>710-436-7930</t>
  </si>
  <si>
    <t>Mr. Gregory Martinez</t>
  </si>
  <si>
    <t>West Edward</t>
  </si>
  <si>
    <t>garciaolivia@yahoo.com</t>
  </si>
  <si>
    <t>+1-924-501-1621x64586</t>
  </si>
  <si>
    <t>Nicholas Schroeder</t>
  </si>
  <si>
    <t>Port Elizabeth</t>
  </si>
  <si>
    <t>taylorthomas@hotmail.com</t>
  </si>
  <si>
    <t>001-818-503-9887x7502</t>
  </si>
  <si>
    <t>James Munoz</t>
  </si>
  <si>
    <t>West Phillip</t>
  </si>
  <si>
    <t>tony29@yahoo.com</t>
  </si>
  <si>
    <t>318.302.7766x3249</t>
  </si>
  <si>
    <t>Dennis Chung</t>
  </si>
  <si>
    <t>North Keithland</t>
  </si>
  <si>
    <t>randy58@gmail.com</t>
  </si>
  <si>
    <t>172-509-4559</t>
  </si>
  <si>
    <t>Ashley Grant</t>
  </si>
  <si>
    <t>East Kimberlyton</t>
  </si>
  <si>
    <t>mendozarichard@mason.info</t>
  </si>
  <si>
    <t>(160)005-1177x407</t>
  </si>
  <si>
    <t>Emily Ray</t>
  </si>
  <si>
    <t>Port Suzanne</t>
  </si>
  <si>
    <t>penacharles@warren-rhodes.com</t>
  </si>
  <si>
    <t>001-279-441-8041x46706</t>
  </si>
  <si>
    <t>Brandy Jackson</t>
  </si>
  <si>
    <t>Jenniferberg</t>
  </si>
  <si>
    <t>christinewilliams@hotmail.com</t>
  </si>
  <si>
    <t>(765)5222845</t>
  </si>
  <si>
    <t>Jeffrey Hogan</t>
  </si>
  <si>
    <t>North Jennifer</t>
  </si>
  <si>
    <t>rodriguezteresa@hotmail.com</t>
  </si>
  <si>
    <t>772-521-2455x5314</t>
  </si>
  <si>
    <t>Kimberly Carr</t>
  </si>
  <si>
    <t>Lake Lisamouth</t>
  </si>
  <si>
    <t>meganroberts@nixon.info</t>
  </si>
  <si>
    <t>215-231-6232</t>
  </si>
  <si>
    <t>Gregory Bell</t>
  </si>
  <si>
    <t>East Paulbury</t>
  </si>
  <si>
    <t>johnsonashley@bailey-henry.biz</t>
  </si>
  <si>
    <t>228.043.8977x9172</t>
  </si>
  <si>
    <t>Kaylee Heath</t>
  </si>
  <si>
    <t>Edwardfurt</t>
  </si>
  <si>
    <t>michael61@yahoo.com</t>
  </si>
  <si>
    <t>313.653.4744x54961</t>
  </si>
  <si>
    <t>Jeff Wood</t>
  </si>
  <si>
    <t>Everettbury</t>
  </si>
  <si>
    <t>howardaustin@young.com</t>
  </si>
  <si>
    <t>001-775-529-7077</t>
  </si>
  <si>
    <t>Kathleen Jones</t>
  </si>
  <si>
    <t>Mccallbury</t>
  </si>
  <si>
    <t>deanna10@gmail.com</t>
  </si>
  <si>
    <t>+1-737-118-9337x4617</t>
  </si>
  <si>
    <t>Beverly Landry MD</t>
  </si>
  <si>
    <t>West Michaelborough</t>
  </si>
  <si>
    <t>sergio64@gmail.com</t>
  </si>
  <si>
    <t>4579061673</t>
  </si>
  <si>
    <t>danielsjonathan@hotmail.com</t>
  </si>
  <si>
    <t>0013156578115x7509</t>
  </si>
  <si>
    <t>John Rodriguez</t>
  </si>
  <si>
    <t>Gonzalezburgh</t>
  </si>
  <si>
    <t>johnsonkaren@hotmail.com</t>
  </si>
  <si>
    <t>(091)959-7700</t>
  </si>
  <si>
    <t>Aaron Matthews</t>
  </si>
  <si>
    <t>Williamsborough</t>
  </si>
  <si>
    <t>bryanmorris@gmail</t>
  </si>
  <si>
    <t>(003)419-9319</t>
  </si>
  <si>
    <t>Jessica Clarke</t>
  </si>
  <si>
    <t>Lake Gailview</t>
  </si>
  <si>
    <t>stacey81@miller.com</t>
  </si>
  <si>
    <t>(771)673-2523</t>
  </si>
  <si>
    <t>Ashley Hall</t>
  </si>
  <si>
    <t>Estradafort</t>
  </si>
  <si>
    <t>gonzalesjonathan@bray-curtis.com</t>
  </si>
  <si>
    <t>001-759-562-1607x330</t>
  </si>
  <si>
    <t>James Delgado</t>
  </si>
  <si>
    <t>Port Davidborough</t>
  </si>
  <si>
    <t>pfisher@williams-watkins.net</t>
  </si>
  <si>
    <t>+1-839-406-8912x632</t>
  </si>
  <si>
    <t>Joshua Quinn</t>
  </si>
  <si>
    <t>Martinberg</t>
  </si>
  <si>
    <t>briannafreeman@gmail</t>
  </si>
  <si>
    <t>978-509-2614</t>
  </si>
  <si>
    <t>Angela Griffin</t>
  </si>
  <si>
    <t>Franklinside</t>
  </si>
  <si>
    <t>angela21@jackson.com</t>
  </si>
  <si>
    <t>+1-590-805-0575x232</t>
  </si>
  <si>
    <t>Brandon Morgan</t>
  </si>
  <si>
    <t>Cookfurt</t>
  </si>
  <si>
    <t>hmcbride@yahoo.com</t>
  </si>
  <si>
    <t>+1-862-037-4155x8538</t>
  </si>
  <si>
    <t>Natalie Brooks</t>
  </si>
  <si>
    <t>Port Tracy</t>
  </si>
  <si>
    <t>perezsherry@wilson.com</t>
  </si>
  <si>
    <t>(108)8724641x257</t>
  </si>
  <si>
    <t>Christine Tapia</t>
  </si>
  <si>
    <t>Grayport</t>
  </si>
  <si>
    <t>zedwards@frank-wallace.net</t>
  </si>
  <si>
    <t>001-377-943-5078x97066</t>
  </si>
  <si>
    <t>Courtney Farmer</t>
  </si>
  <si>
    <t>Lake Thomaschester</t>
  </si>
  <si>
    <t>javier91@hotmail.com</t>
  </si>
  <si>
    <t>16941235089</t>
  </si>
  <si>
    <t>Donna Davis</t>
  </si>
  <si>
    <t>East Aprilchester</t>
  </si>
  <si>
    <t>kelly35@jones.net</t>
  </si>
  <si>
    <t>(879)850-0372x895</t>
  </si>
  <si>
    <t>Caroline Mendoza</t>
  </si>
  <si>
    <t>West Laurie</t>
  </si>
  <si>
    <t>courtneystewart@yahoo.com</t>
  </si>
  <si>
    <t>180.159.7942x9710</t>
  </si>
  <si>
    <t>Robert Powell</t>
  </si>
  <si>
    <t>Leslieview</t>
  </si>
  <si>
    <t>kayla08@gmail</t>
  </si>
  <si>
    <t>245.652.0351x559</t>
  </si>
  <si>
    <t>Haley Jones</t>
  </si>
  <si>
    <t>Heiditown</t>
  </si>
  <si>
    <t>margaret99@yahoo.com</t>
  </si>
  <si>
    <t>9725442420</t>
  </si>
  <si>
    <t>Debra Lewis</t>
  </si>
  <si>
    <t>New Antonio</t>
  </si>
  <si>
    <t>michelleblake@gmail</t>
  </si>
  <si>
    <t>001-060-664-7941x232</t>
  </si>
  <si>
    <t>Angelica Turner</t>
  </si>
  <si>
    <t>Adamsberg</t>
  </si>
  <si>
    <t>nicholastucker@hotmail.com</t>
  </si>
  <si>
    <t>(901)663-5461x5244</t>
  </si>
  <si>
    <t>Meghan Graham</t>
  </si>
  <si>
    <t>Nathanielton</t>
  </si>
  <si>
    <t>sdudley@campos.com</t>
  </si>
  <si>
    <t>001-566-719-9302x4255</t>
  </si>
  <si>
    <t>Gary Wright</t>
  </si>
  <si>
    <t>Davidville</t>
  </si>
  <si>
    <t>jshah@jones.com</t>
  </si>
  <si>
    <t>001-466-518-9800x9542</t>
  </si>
  <si>
    <t>Cheryl Francis</t>
  </si>
  <si>
    <t>North Joanna</t>
  </si>
  <si>
    <t>walkermarcus@hotmail.com</t>
  </si>
  <si>
    <t>-3274</t>
  </si>
  <si>
    <t>Julie Warner</t>
  </si>
  <si>
    <t>Port Stacey</t>
  </si>
  <si>
    <t>agreen@gmail</t>
  </si>
  <si>
    <t>001-649-630-5982</t>
  </si>
  <si>
    <t>Raymond Harrison</t>
  </si>
  <si>
    <t>South Debra</t>
  </si>
  <si>
    <t>nicolefisher@gmail.com</t>
  </si>
  <si>
    <t>001-756-857-9373x89614</t>
  </si>
  <si>
    <t>Samuel Brown</t>
  </si>
  <si>
    <t>Jonesside</t>
  </si>
  <si>
    <t>rachelclark@gmail</t>
  </si>
  <si>
    <t>593.438.9769x027</t>
  </si>
  <si>
    <t>Ryan Young</t>
  </si>
  <si>
    <t>Lake Shannonton</t>
  </si>
  <si>
    <t>hartmichael@howell.org</t>
  </si>
  <si>
    <t>879.429.6708</t>
  </si>
  <si>
    <t>Bryce Wu</t>
  </si>
  <si>
    <t>South Jonathan</t>
  </si>
  <si>
    <t>xjohnson@gmail.com</t>
  </si>
  <si>
    <t>001-447-131-7787x65500</t>
  </si>
  <si>
    <t>Patricia Frazier</t>
  </si>
  <si>
    <t>West Juliaview</t>
  </si>
  <si>
    <t>wisedebra@gmail</t>
  </si>
  <si>
    <t>(367)944-1344x513</t>
  </si>
  <si>
    <t>Debra Baker</t>
  </si>
  <si>
    <t>Lake Scott</t>
  </si>
  <si>
    <t>nhernandez@garcia.net</t>
  </si>
  <si>
    <t>374-932-0427x61085</t>
  </si>
  <si>
    <t>Samantha Mcdonald</t>
  </si>
  <si>
    <t>Port Stevenshire</t>
  </si>
  <si>
    <t>charlesallen@yahoo.com</t>
  </si>
  <si>
    <t>001-815-004-1150</t>
  </si>
  <si>
    <t>Gina Hill</t>
  </si>
  <si>
    <t>Palmermouth</t>
  </si>
  <si>
    <t>aanthony@hotmail.com</t>
  </si>
  <si>
    <t>001-132-731-0471x01348</t>
  </si>
  <si>
    <t>Daniel Lowe</t>
  </si>
  <si>
    <t>New Williamberg</t>
  </si>
  <si>
    <t>steve71@yahoo.com</t>
  </si>
  <si>
    <t>(358)611-0223</t>
  </si>
  <si>
    <t>Christopher Wilcox</t>
  </si>
  <si>
    <t>East Destinystad</t>
  </si>
  <si>
    <t>nmartin@ferrell-hicks.com</t>
  </si>
  <si>
    <t>244.849.1107x2766</t>
  </si>
  <si>
    <t>Gerald Harvey</t>
  </si>
  <si>
    <t>Nelsonborough</t>
  </si>
  <si>
    <t>andrew09@gmail.com</t>
  </si>
  <si>
    <t>1249169137</t>
  </si>
  <si>
    <t>Scott Price</t>
  </si>
  <si>
    <t>Nguyenview</t>
  </si>
  <si>
    <t>alexanderhanson@austin.org</t>
  </si>
  <si>
    <t>(674)951-1908x443</t>
  </si>
  <si>
    <t>Kenneth Wilkerson</t>
  </si>
  <si>
    <t>New Jim</t>
  </si>
  <si>
    <t>justin51@yahoo.com</t>
  </si>
  <si>
    <t>805.457.2354x288</t>
  </si>
  <si>
    <t>Matthew Walker</t>
  </si>
  <si>
    <t>East Dakota</t>
  </si>
  <si>
    <t>fhale@hotmail.com</t>
  </si>
  <si>
    <t>-5564</t>
  </si>
  <si>
    <t>William Robinson</t>
  </si>
  <si>
    <t>Luismouth</t>
  </si>
  <si>
    <t>bryceanderson@holland-stafford.com</t>
  </si>
  <si>
    <t>366-797-0906</t>
  </si>
  <si>
    <t>Gallegosbury</t>
  </si>
  <si>
    <t>lozanochristopher@gmail.com</t>
  </si>
  <si>
    <t>-6483</t>
  </si>
  <si>
    <t>Elizabeth Mullins</t>
  </si>
  <si>
    <t>New Brenda</t>
  </si>
  <si>
    <t>sheriroth@hernandez-mckee.info</t>
  </si>
  <si>
    <t>(846)583-9749</t>
  </si>
  <si>
    <t>Jessica Johnson</t>
  </si>
  <si>
    <t>Port Elizabethfurt</t>
  </si>
  <si>
    <t>patty23@hotmail.com</t>
  </si>
  <si>
    <t>+1-932-973-6782x8475</t>
  </si>
  <si>
    <t>Teresa Shea</t>
  </si>
  <si>
    <t>Williamsland</t>
  </si>
  <si>
    <t>angelabanks@carroll.com</t>
  </si>
  <si>
    <t>+1-072-343-0234x8152</t>
  </si>
  <si>
    <t>Jennifer Hawkins</t>
  </si>
  <si>
    <t>johnstonnancy@lee.net</t>
  </si>
  <si>
    <t>563.794.1154x362</t>
  </si>
  <si>
    <t>Luke Murray</t>
  </si>
  <si>
    <t>Whitefort</t>
  </si>
  <si>
    <t>graveseric@reynolds.com</t>
  </si>
  <si>
    <t>579.075.1293x5422</t>
  </si>
  <si>
    <t>Gina Welch</t>
  </si>
  <si>
    <t>East Joseph</t>
  </si>
  <si>
    <t>cindy25@yahoo.com</t>
  </si>
  <si>
    <t>509.396.0866x3033</t>
  </si>
  <si>
    <t>Nancy Montgomery</t>
  </si>
  <si>
    <t>West Ryan</t>
  </si>
  <si>
    <t>richard51@gmail</t>
  </si>
  <si>
    <t>543.195.0909x17475</t>
  </si>
  <si>
    <t>Joshua Fowler</t>
  </si>
  <si>
    <t>New Cassandraland</t>
  </si>
  <si>
    <t>tonya06@gmail.com</t>
  </si>
  <si>
    <t>001-213-934-0614x166</t>
  </si>
  <si>
    <t>Michael White</t>
  </si>
  <si>
    <t>West Dariustown</t>
  </si>
  <si>
    <t>gloverdenise@gmail</t>
  </si>
  <si>
    <t>442-519-1476</t>
  </si>
  <si>
    <t>Kathy Williams</t>
  </si>
  <si>
    <t>Jensenchester</t>
  </si>
  <si>
    <t>bcollier@williams-davis.info</t>
  </si>
  <si>
    <t>407.027.0131x759</t>
  </si>
  <si>
    <t>Jason Pacheco</t>
  </si>
  <si>
    <t>East Jonathan</t>
  </si>
  <si>
    <t>melissa25@smith.com</t>
  </si>
  <si>
    <t>299.402.4604x1654</t>
  </si>
  <si>
    <t>Gregory Peterson</t>
  </si>
  <si>
    <t>Lauraborough</t>
  </si>
  <si>
    <t>ejohnson@lynch.biz</t>
  </si>
  <si>
    <t>(688)474-4397x1002</t>
  </si>
  <si>
    <t>Carol Peterson</t>
  </si>
  <si>
    <t>New Hayden</t>
  </si>
  <si>
    <t>laurieyork@gmail.com</t>
  </si>
  <si>
    <t>952-323-8397x7682</t>
  </si>
  <si>
    <t>Tyler Branch</t>
  </si>
  <si>
    <t>New Christopher</t>
  </si>
  <si>
    <t>daniel48@gmail</t>
  </si>
  <si>
    <t>001-655-424-1679x418</t>
  </si>
  <si>
    <t>Carrie Schmidt</t>
  </si>
  <si>
    <t>Serranoside</t>
  </si>
  <si>
    <t>jabbott@liu.biz</t>
  </si>
  <si>
    <t>784.965.4921</t>
  </si>
  <si>
    <t>Kirk Garcia</t>
  </si>
  <si>
    <t>Samanthamouth</t>
  </si>
  <si>
    <t>zachary58@taylor.com</t>
  </si>
  <si>
    <t>531-555-5498</t>
  </si>
  <si>
    <t>Jimmy Greene</t>
  </si>
  <si>
    <t>Cynthiabury</t>
  </si>
  <si>
    <t>fernando81@gmail.com</t>
  </si>
  <si>
    <t>(629)247-7229x2966</t>
  </si>
  <si>
    <t>Dawn Jensen</t>
  </si>
  <si>
    <t>Kyleborough</t>
  </si>
  <si>
    <t>kathy47@gomez-gonzalez.com</t>
  </si>
  <si>
    <t>(731)744-6601x6617</t>
  </si>
  <si>
    <t>Tina Murphy</t>
  </si>
  <si>
    <t>North Lauren</t>
  </si>
  <si>
    <t>johnsonsarah@yahoo.com</t>
  </si>
  <si>
    <t>+1-700-314-7730x365</t>
  </si>
  <si>
    <t>Andrew Calderon</t>
  </si>
  <si>
    <t>Lake Mark</t>
  </si>
  <si>
    <t>anthony98@gonzalez-fisher.com</t>
  </si>
  <si>
    <t>867.804.2649x687</t>
  </si>
  <si>
    <t>Steven Landry</t>
  </si>
  <si>
    <t>Darrellville</t>
  </si>
  <si>
    <t>alan36@gmail.com</t>
  </si>
  <si>
    <t>596.382.1267x08650</t>
  </si>
  <si>
    <t>Mary Brown</t>
  </si>
  <si>
    <t>New Patriciatown</t>
  </si>
  <si>
    <t>smithtammy@huang-wilson.org</t>
  </si>
  <si>
    <t>6793198321</t>
  </si>
  <si>
    <t>Yolanda Henson</t>
  </si>
  <si>
    <t>South Christopher</t>
  </si>
  <si>
    <t>oscarsmith@hotmail.com</t>
  </si>
  <si>
    <t>+10772030883x26887</t>
  </si>
  <si>
    <t>Andrew Riley</t>
  </si>
  <si>
    <t>West Heather</t>
  </si>
  <si>
    <t>vtodd@mason.info</t>
  </si>
  <si>
    <t>741-386-1637</t>
  </si>
  <si>
    <t>Rachel Hughes</t>
  </si>
  <si>
    <t>Jacquelinefort</t>
  </si>
  <si>
    <t>martinezashley@gmail.com</t>
  </si>
  <si>
    <t>(905)409-3154x4952</t>
  </si>
  <si>
    <t>Shane Meyer</t>
  </si>
  <si>
    <t>Cynthiamouth</t>
  </si>
  <si>
    <t>gsmith@hotmail.com</t>
  </si>
  <si>
    <t>6440170162</t>
  </si>
  <si>
    <t>Cody King</t>
  </si>
  <si>
    <t>Turnerside</t>
  </si>
  <si>
    <t>spencermarshall@gmail.com</t>
  </si>
  <si>
    <t>(024)6914601x551</t>
  </si>
  <si>
    <t>Nicholas Melton</t>
  </si>
  <si>
    <t>South Danielle</t>
  </si>
  <si>
    <t>mmckee@sosa-nelson.info</t>
  </si>
  <si>
    <t>+1-201-453-7243x0432</t>
  </si>
  <si>
    <t>Danny Buckley</t>
  </si>
  <si>
    <t>Raychester</t>
  </si>
  <si>
    <t>pottermichelle@larson.com</t>
  </si>
  <si>
    <t>-4883</t>
  </si>
  <si>
    <t>Heather Jenkins</t>
  </si>
  <si>
    <t>Wagnerville</t>
  </si>
  <si>
    <t>caitlin86@hernandez.com</t>
  </si>
  <si>
    <t>(230)902-7556x0713</t>
  </si>
  <si>
    <t>Allen Herman</t>
  </si>
  <si>
    <t>South Connie</t>
  </si>
  <si>
    <t>tonyacharles@gmail</t>
  </si>
  <si>
    <t>090.761.1222</t>
  </si>
  <si>
    <t>Samantha Mcpherson</t>
  </si>
  <si>
    <t>Hoodfurt</t>
  </si>
  <si>
    <t>lindseytasha@boyle.com</t>
  </si>
  <si>
    <t>(445)038-7915x019</t>
  </si>
  <si>
    <t>Jessica Ellis</t>
  </si>
  <si>
    <t>Lindaland</t>
  </si>
  <si>
    <t>fwilkerson@sims-turner.com</t>
  </si>
  <si>
    <t>944-943-1513</t>
  </si>
  <si>
    <t>James Rosales</t>
  </si>
  <si>
    <t>powellpaula@yahoo.com</t>
  </si>
  <si>
    <t>655.443.5727x00257</t>
  </si>
  <si>
    <t>Kristie Ferguson</t>
  </si>
  <si>
    <t>Jamesburgh</t>
  </si>
  <si>
    <t>robertsimmons@gmail.com</t>
  </si>
  <si>
    <t>(878)873-0435</t>
  </si>
  <si>
    <t>Amanda Cervantes</t>
  </si>
  <si>
    <t>New Andrewbury</t>
  </si>
  <si>
    <t>delacruzlee@gmail.com</t>
  </si>
  <si>
    <t>3719719349</t>
  </si>
  <si>
    <t>Stanley Patterson</t>
  </si>
  <si>
    <t>Daveton</t>
  </si>
  <si>
    <t>richard76@gmail.com</t>
  </si>
  <si>
    <t>001-263-721-1198x2702</t>
  </si>
  <si>
    <t>Anthony Wells</t>
  </si>
  <si>
    <t>Jordanside</t>
  </si>
  <si>
    <t>rbowman@hughes.info</t>
  </si>
  <si>
    <t>9511802886</t>
  </si>
  <si>
    <t>Richard Oconnell</t>
  </si>
  <si>
    <t>Port Michellestad</t>
  </si>
  <si>
    <t>michelle75@gmail.com</t>
  </si>
  <si>
    <t>606-064-8227</t>
  </si>
  <si>
    <t>Tracy Boone</t>
  </si>
  <si>
    <t>andrea47@west.com</t>
  </si>
  <si>
    <t>001-507-649-0087x7981</t>
  </si>
  <si>
    <t>Monica Abbott</t>
  </si>
  <si>
    <t>Berrytown</t>
  </si>
  <si>
    <t>jennifer76@reed.info</t>
  </si>
  <si>
    <t>(742)331-7291x7382</t>
  </si>
  <si>
    <t>Donald Stanley</t>
  </si>
  <si>
    <t>Evansbury</t>
  </si>
  <si>
    <t>kayla39@porter.net</t>
  </si>
  <si>
    <t>710-311-0940</t>
  </si>
  <si>
    <t>Kristina Burgess</t>
  </si>
  <si>
    <t>Klinemouth</t>
  </si>
  <si>
    <t>megan51@gallagher.org</t>
  </si>
  <si>
    <t>568.973.6768x610</t>
  </si>
  <si>
    <t>David Phillips</t>
  </si>
  <si>
    <t>Kaylachester</t>
  </si>
  <si>
    <t>drodriguez@gmail.com</t>
  </si>
  <si>
    <t>(730)162-7878</t>
  </si>
  <si>
    <t>Stephanie Hernandez</t>
  </si>
  <si>
    <t>South Mark</t>
  </si>
  <si>
    <t>urose@williams-mason.info</t>
  </si>
  <si>
    <t>665-940-5375</t>
  </si>
  <si>
    <t>Kelly Williams</t>
  </si>
  <si>
    <t>Wattston</t>
  </si>
  <si>
    <t>plopez@gmail.com</t>
  </si>
  <si>
    <t>+1-214-672-9320x739</t>
  </si>
  <si>
    <t>Jennifer Hunt</t>
  </si>
  <si>
    <t>Butlerfort</t>
  </si>
  <si>
    <t>nvasquez@gmail.com</t>
  </si>
  <si>
    <t>565.812.8291</t>
  </si>
  <si>
    <t>Ryan Shea</t>
  </si>
  <si>
    <t>Lake Dawn</t>
  </si>
  <si>
    <t>laurensmith@park-williams.info</t>
  </si>
  <si>
    <t>9264355785</t>
  </si>
  <si>
    <t>Crystal Vincent</t>
  </si>
  <si>
    <t>West Josephchester</t>
  </si>
  <si>
    <t>lynchmichael@yahoo.com</t>
  </si>
  <si>
    <t>899.945.8770x50940</t>
  </si>
  <si>
    <t>Jennifer Lopez</t>
  </si>
  <si>
    <t>South Dennisfort</t>
  </si>
  <si>
    <t>jeffreysmith@bradley.com</t>
  </si>
  <si>
    <t>-3060</t>
  </si>
  <si>
    <t>Kelsey Green</t>
  </si>
  <si>
    <t>East Ricky</t>
  </si>
  <si>
    <t>janicehenson@gmail.com</t>
  </si>
  <si>
    <t>594-906-9976</t>
  </si>
  <si>
    <t>Kelly Murphy</t>
  </si>
  <si>
    <t>Morrisonmouth</t>
  </si>
  <si>
    <t>jacksontonya@gmail</t>
  </si>
  <si>
    <t>406.135.4749</t>
  </si>
  <si>
    <t>Raymond Blanchard</t>
  </si>
  <si>
    <t>North Michael</t>
  </si>
  <si>
    <t>lnelson@gmail</t>
  </si>
  <si>
    <t>4623920827</t>
  </si>
  <si>
    <t>Sabrina Jones</t>
  </si>
  <si>
    <t>Markport</t>
  </si>
  <si>
    <t>caitlynbishop@perez.com</t>
  </si>
  <si>
    <t>(076)353-0441x163</t>
  </si>
  <si>
    <t>Travis Hill</t>
  </si>
  <si>
    <t>Lake Samuel</t>
  </si>
  <si>
    <t>jonathan70@yahoo.com</t>
  </si>
  <si>
    <t>939-287-5570</t>
  </si>
  <si>
    <t>Joseph Glenn</t>
  </si>
  <si>
    <t>Robertsbury</t>
  </si>
  <si>
    <t>douglaswilson@garrison.com</t>
  </si>
  <si>
    <t>660-204-8486x425</t>
  </si>
  <si>
    <t>Darlene Martin</t>
  </si>
  <si>
    <t>Charlesville</t>
  </si>
  <si>
    <t>adam98@hotmail.com</t>
  </si>
  <si>
    <t>+1-883-760-2153x413</t>
  </si>
  <si>
    <t>Joseph Reed</t>
  </si>
  <si>
    <t>South Christinachester</t>
  </si>
  <si>
    <t>patelmichelle@lucero.com</t>
  </si>
  <si>
    <t>7704636878</t>
  </si>
  <si>
    <t>Hailey Alexander</t>
  </si>
  <si>
    <t>New Gregory</t>
  </si>
  <si>
    <t>kyletaylor@sullivan-patterson.com</t>
  </si>
  <si>
    <t>(429)9317613</t>
  </si>
  <si>
    <t>Colleen Bennett</t>
  </si>
  <si>
    <t>West Steven</t>
  </si>
  <si>
    <t>kennethmorris@roy.com</t>
  </si>
  <si>
    <t>001-284-674-0183x457</t>
  </si>
  <si>
    <t>Brittany Peters</t>
  </si>
  <si>
    <t>Ashleytown</t>
  </si>
  <si>
    <t>williamchen@hotmail.com</t>
  </si>
  <si>
    <t>896-521-2448x96693</t>
  </si>
  <si>
    <t>Joseph Anderson</t>
  </si>
  <si>
    <t>Lake Tamaraburgh</t>
  </si>
  <si>
    <t>mariavasquez@cruz.com</t>
  </si>
  <si>
    <t>001-022-845-7545x0125</t>
  </si>
  <si>
    <t>Arthur Lowery</t>
  </si>
  <si>
    <t>West Austinport</t>
  </si>
  <si>
    <t>richard64@gmail.com</t>
  </si>
  <si>
    <t>(118)006-4083x59755</t>
  </si>
  <si>
    <t>Tammy Young</t>
  </si>
  <si>
    <t>Port Johnfort</t>
  </si>
  <si>
    <t>caroline14@meyers.com</t>
  </si>
  <si>
    <t>125-754-9548x14635</t>
  </si>
  <si>
    <t>Kim Cruz</t>
  </si>
  <si>
    <t>Port Kennethville</t>
  </si>
  <si>
    <t>lisabowman@gmail</t>
  </si>
  <si>
    <t>304.062.5190x73705</t>
  </si>
  <si>
    <t>Julie Burns</t>
  </si>
  <si>
    <t>Baxterport</t>
  </si>
  <si>
    <t>mwheeler@gmail.com</t>
  </si>
  <si>
    <t>(456)151-4473x40928</t>
  </si>
  <si>
    <t>Mary Palmer</t>
  </si>
  <si>
    <t>Lake Petermouth</t>
  </si>
  <si>
    <t>adurham@yahoo.com</t>
  </si>
  <si>
    <t>(894)472-7712</t>
  </si>
  <si>
    <t>Suzanne Calhoun</t>
  </si>
  <si>
    <t>Brownburgh</t>
  </si>
  <si>
    <t>kathy71@miller.com</t>
  </si>
  <si>
    <t>(182)316-9547x3452</t>
  </si>
  <si>
    <t>Bonnie Oneill</t>
  </si>
  <si>
    <t>Christophermouth</t>
  </si>
  <si>
    <t>apatel@yahoo.com</t>
  </si>
  <si>
    <t>399-329-8063x278</t>
  </si>
  <si>
    <t>Charlene Rojas</t>
  </si>
  <si>
    <t>South Derek</t>
  </si>
  <si>
    <t>perezblake@yahoo.com</t>
  </si>
  <si>
    <t>728-900-9758</t>
  </si>
  <si>
    <t>Kimberly Robbins</t>
  </si>
  <si>
    <t>Goodside</t>
  </si>
  <si>
    <t>charles15@gmail</t>
  </si>
  <si>
    <t>001-634-879-8430</t>
  </si>
  <si>
    <t>Christopher Weaver</t>
  </si>
  <si>
    <t>Terryton</t>
  </si>
  <si>
    <t>samuelbrady@edwards.com</t>
  </si>
  <si>
    <t>346-802-1026</t>
  </si>
  <si>
    <t>Jennifer Roberts</t>
  </si>
  <si>
    <t>allison00@hotmail.com</t>
  </si>
  <si>
    <t>(204)9120368x109</t>
  </si>
  <si>
    <t>Stephanie Gutierrez</t>
  </si>
  <si>
    <t>New Jessicastad</t>
  </si>
  <si>
    <t>bowmanmary@gmail.com</t>
  </si>
  <si>
    <t>796.433.1873x7980</t>
  </si>
  <si>
    <t>Alejandro Nelson</t>
  </si>
  <si>
    <t>Morenomouth</t>
  </si>
  <si>
    <t>william48@gallagher.com</t>
  </si>
  <si>
    <t>(773)489-3125x921</t>
  </si>
  <si>
    <t>Alex Mercado</t>
  </si>
  <si>
    <t>South Whitneymouth</t>
  </si>
  <si>
    <t>wstewart@foster-duffy.biz</t>
  </si>
  <si>
    <t>001-487-578-9490x170</t>
  </si>
  <si>
    <t>Roberta Carpenter</t>
  </si>
  <si>
    <t>Turnerville</t>
  </si>
  <si>
    <t>coxvalerie@gibson.biz</t>
  </si>
  <si>
    <t>204.533.0919</t>
  </si>
  <si>
    <t>Dwayne Andrade</t>
  </si>
  <si>
    <t>Brownton</t>
  </si>
  <si>
    <t>james83@gmail.com</t>
  </si>
  <si>
    <t>001-745-695-3847x003</t>
  </si>
  <si>
    <t>Christopher Melton</t>
  </si>
  <si>
    <t>Camachotown</t>
  </si>
  <si>
    <t>brenda19@navarro.com</t>
  </si>
  <si>
    <t>(941)717-0781x9360</t>
  </si>
  <si>
    <t>Karen Brown</t>
  </si>
  <si>
    <t>Debrastad</t>
  </si>
  <si>
    <t>duncanmario@smith.com</t>
  </si>
  <si>
    <t>459.098.2952x01722</t>
  </si>
  <si>
    <t>Tonya Fox</t>
  </si>
  <si>
    <t>Armstrongtown</t>
  </si>
  <si>
    <t>bcross@simpson.net</t>
  </si>
  <si>
    <t>265.871.2660</t>
  </si>
  <si>
    <t>Ryan Blevins</t>
  </si>
  <si>
    <t>West Cynthialand</t>
  </si>
  <si>
    <t>reeserenee@yahoo.com</t>
  </si>
  <si>
    <t>0017415252461x280</t>
  </si>
  <si>
    <t>Mallory Burton</t>
  </si>
  <si>
    <t>Lake Tinaville</t>
  </si>
  <si>
    <t>uwilliams@gmail.com</t>
  </si>
  <si>
    <t>(717)4275131x0230</t>
  </si>
  <si>
    <t>John Galloway</t>
  </si>
  <si>
    <t>Stuartbury</t>
  </si>
  <si>
    <t>yalexander@gmail.com</t>
  </si>
  <si>
    <t>+18447877558x2899</t>
  </si>
  <si>
    <t>Andrew Brown</t>
  </si>
  <si>
    <t>Wilkinsonmouth</t>
  </si>
  <si>
    <t>michaelholloway@oliver-allen.com</t>
  </si>
  <si>
    <t>(146)187-2034x205</t>
  </si>
  <si>
    <t>Douglas Wood</t>
  </si>
  <si>
    <t>Dawnchester</t>
  </si>
  <si>
    <t>smartinez@middleton-martin.com</t>
  </si>
  <si>
    <t>040.756.9009</t>
  </si>
  <si>
    <t>Kimberly Jones</t>
  </si>
  <si>
    <t>Port Yvonne</t>
  </si>
  <si>
    <t>ehines@lester.net</t>
  </si>
  <si>
    <t>(095)4771309x4687</t>
  </si>
  <si>
    <t>Kimberly Padilla</t>
  </si>
  <si>
    <t>New Rachel</t>
  </si>
  <si>
    <t>sesparza@gmail.com</t>
  </si>
  <si>
    <t>+1-941-488-3518x837</t>
  </si>
  <si>
    <t>Joshua Stewart</t>
  </si>
  <si>
    <t>Port Kaylashire</t>
  </si>
  <si>
    <t>hannahparks@hotmail.com</t>
  </si>
  <si>
    <t>-3448</t>
  </si>
  <si>
    <t>Steven Rojas</t>
  </si>
  <si>
    <t>North Briana</t>
  </si>
  <si>
    <t>pricekaitlyn@nelson.com</t>
  </si>
  <si>
    <t>(981)778-1584x151</t>
  </si>
  <si>
    <t>Christina Davis</t>
  </si>
  <si>
    <t>Peckville</t>
  </si>
  <si>
    <t>dylanhamilton@allen.com</t>
  </si>
  <si>
    <t>001-593-272-6216x950</t>
  </si>
  <si>
    <t>Mrs. Olivia Anderson</t>
  </si>
  <si>
    <t>griffithaaron@chase-garza.com</t>
  </si>
  <si>
    <t>+1-599-334-8840x1877</t>
  </si>
  <si>
    <t>Alexis Michael</t>
  </si>
  <si>
    <t>Obrienhaven</t>
  </si>
  <si>
    <t>chapmandaniel@hotmail.com</t>
  </si>
  <si>
    <t>271.238.9541x78867</t>
  </si>
  <si>
    <t>Chad Green</t>
  </si>
  <si>
    <t>East James</t>
  </si>
  <si>
    <t>smithlindsay@hotmail.com</t>
  </si>
  <si>
    <t>9674428793x1144</t>
  </si>
  <si>
    <t>Lori Cook</t>
  </si>
  <si>
    <t>East Saramouth</t>
  </si>
  <si>
    <t>kelseydickerson@hotmail.com</t>
  </si>
  <si>
    <t>001-326-528-6192x65371</t>
  </si>
  <si>
    <t>sandrajohnson@heath.com</t>
  </si>
  <si>
    <t>+1-798-350-5783x899</t>
  </si>
  <si>
    <t>frivera@coleman.com</t>
  </si>
  <si>
    <t>443.409.4958</t>
  </si>
  <si>
    <t>David Sharp</t>
  </si>
  <si>
    <t>Patriciashire</t>
  </si>
  <si>
    <t>sarah25@gmail.com</t>
  </si>
  <si>
    <t>(258)206-2627x8552</t>
  </si>
  <si>
    <t>David Stone</t>
  </si>
  <si>
    <t>Martinezview</t>
  </si>
  <si>
    <t>brett31@gmail.com</t>
  </si>
  <si>
    <t>541.615.0541x778</t>
  </si>
  <si>
    <t>Daniel Gallegos</t>
  </si>
  <si>
    <t>North Samuelchester</t>
  </si>
  <si>
    <t>martinsusan@gmail.com</t>
  </si>
  <si>
    <t>544-597-6530x99794</t>
  </si>
  <si>
    <t>Melissa Brown</t>
  </si>
  <si>
    <t>Port Don</t>
  </si>
  <si>
    <t>ydickson@gmail</t>
  </si>
  <si>
    <t>8965968705</t>
  </si>
  <si>
    <t>Travis Jones</t>
  </si>
  <si>
    <t>amanda52@dillon-alvarado.biz</t>
  </si>
  <si>
    <t>001-636-705-7414x16223</t>
  </si>
  <si>
    <t>Sonya Smith</t>
  </si>
  <si>
    <t>Hoganmouth</t>
  </si>
  <si>
    <t>johnnynichols@hernandez.info</t>
  </si>
  <si>
    <t>5874169972</t>
  </si>
  <si>
    <t>Rodney Wood</t>
  </si>
  <si>
    <t>Grantland</t>
  </si>
  <si>
    <t>ufrye@gmail.com</t>
  </si>
  <si>
    <t>(619)649-4073x08228</t>
  </si>
  <si>
    <t>Wesley Wilson</t>
  </si>
  <si>
    <t>Grantberg</t>
  </si>
  <si>
    <t>rhonda28@stafford-clay.com</t>
  </si>
  <si>
    <t>0018739695501x358</t>
  </si>
  <si>
    <t>Terri Clay</t>
  </si>
  <si>
    <t>Barbarafort</t>
  </si>
  <si>
    <t>rodrigueztony@wilson.com</t>
  </si>
  <si>
    <t>579-569-1253x45194</t>
  </si>
  <si>
    <t>Sara Robbins</t>
  </si>
  <si>
    <t>Lake Kathy</t>
  </si>
  <si>
    <t>perezmiguel@yahoo.com</t>
  </si>
  <si>
    <t>001-977-930-0204x023</t>
  </si>
  <si>
    <t>Dillon Beck</t>
  </si>
  <si>
    <t>New Bradyport</t>
  </si>
  <si>
    <t>samanthapayne@hotmail.com</t>
  </si>
  <si>
    <t>697-276-4856x93350</t>
  </si>
  <si>
    <t>Sean Arellano</t>
  </si>
  <si>
    <t>Lake David</t>
  </si>
  <si>
    <t>kimberly27@gmail</t>
  </si>
  <si>
    <t>839.569.1536</t>
  </si>
  <si>
    <t>Corey Spencer</t>
  </si>
  <si>
    <t>North David</t>
  </si>
  <si>
    <t>bthomas@gmail.com</t>
  </si>
  <si>
    <t>-2150</t>
  </si>
  <si>
    <t>Joshua Schwartz</t>
  </si>
  <si>
    <t>Lake Rachaelville</t>
  </si>
  <si>
    <t>wmccann@morgan-le.com</t>
  </si>
  <si>
    <t>674.384.7734</t>
  </si>
  <si>
    <t>Jessica Ward</t>
  </si>
  <si>
    <t>Port Leah</t>
  </si>
  <si>
    <t>thompsonrebecca@gonzalez.com</t>
  </si>
  <si>
    <t>0015505315864x26130</t>
  </si>
  <si>
    <t>Michael Johnson</t>
  </si>
  <si>
    <t>Jodi Miles</t>
  </si>
  <si>
    <t>South Michelle</t>
  </si>
  <si>
    <t>victoria12@brown.org</t>
  </si>
  <si>
    <t>(383)792-0332</t>
  </si>
  <si>
    <t>Kelli Kirk</t>
  </si>
  <si>
    <t>West Anthonyfurt</t>
  </si>
  <si>
    <t>megan74@gmail.com</t>
  </si>
  <si>
    <t>(299)549-3099</t>
  </si>
  <si>
    <t>Janet Richardson</t>
  </si>
  <si>
    <t>East Lorraineport</t>
  </si>
  <si>
    <t>monicagonzalez@yahoo.com</t>
  </si>
  <si>
    <t>001-666-665-0525x4015</t>
  </si>
  <si>
    <t>Dr. Melissa Krueger</t>
  </si>
  <si>
    <t>Lake Dianaburgh</t>
  </si>
  <si>
    <t>neil33@yahoo.com</t>
  </si>
  <si>
    <t>+1-133-670-0573x79981</t>
  </si>
  <si>
    <t>Jeffrey Franklin</t>
  </si>
  <si>
    <t>Margarethaven</t>
  </si>
  <si>
    <t>greenstephanie@gmail.com</t>
  </si>
  <si>
    <t>+1-816-619-0037x4027</t>
  </si>
  <si>
    <t>Christine Cunningham</t>
  </si>
  <si>
    <t>Jeffreyhaven</t>
  </si>
  <si>
    <t>madisoncook@hotmail.com</t>
  </si>
  <si>
    <t>+1-840-558-8766x901</t>
  </si>
  <si>
    <t>David Whitehead</t>
  </si>
  <si>
    <t>North Ashleyside</t>
  </si>
  <si>
    <t>woodtammy@edwards.net</t>
  </si>
  <si>
    <t>001-851-050-2179x4275</t>
  </si>
  <si>
    <t>Brittany Franklin</t>
  </si>
  <si>
    <t>Millerfort</t>
  </si>
  <si>
    <t>trandavid@yahoo.com</t>
  </si>
  <si>
    <t>755.980.0856x65702</t>
  </si>
  <si>
    <t>Andrew Ross</t>
  </si>
  <si>
    <t>Clarkville</t>
  </si>
  <si>
    <t>williamdavis@gmail</t>
  </si>
  <si>
    <t>+1-994-519-8886x8285</t>
  </si>
  <si>
    <t>Cynthia Collins</t>
  </si>
  <si>
    <t>Paulchester</t>
  </si>
  <si>
    <t>afuentes@gmail</t>
  </si>
  <si>
    <t>2664590272x251</t>
  </si>
  <si>
    <t>Ann Nelson</t>
  </si>
  <si>
    <t>Kingmouth</t>
  </si>
  <si>
    <t>nlopez@yahoo.com</t>
  </si>
  <si>
    <t>(696)812-1544x71212</t>
  </si>
  <si>
    <t>Mr. Barry Rasmussen DVM</t>
  </si>
  <si>
    <t>North Ryanburgh</t>
  </si>
  <si>
    <t>xhuynh@warren.net</t>
  </si>
  <si>
    <t>534-514-7087x74990</t>
  </si>
  <si>
    <t>Jaime Barr</t>
  </si>
  <si>
    <t>Davisberg</t>
  </si>
  <si>
    <t>feliciacooper@garcia.com</t>
  </si>
  <si>
    <t>(042)029-4248x5129</t>
  </si>
  <si>
    <t>Kimberly Larson</t>
  </si>
  <si>
    <t>South Kevinfurt</t>
  </si>
  <si>
    <t>rgarcia@gmail.com</t>
  </si>
  <si>
    <t>186.414.8014x704</t>
  </si>
  <si>
    <t>Aaron Watkins</t>
  </si>
  <si>
    <t>Richside</t>
  </si>
  <si>
    <t>cynthia41@yahoo.com</t>
  </si>
  <si>
    <t>400.458.7853x653</t>
  </si>
  <si>
    <t>Brett Carr</t>
  </si>
  <si>
    <t>South Janetborough</t>
  </si>
  <si>
    <t>kimberlyhart@jordan.com</t>
  </si>
  <si>
    <t>(638)8225452</t>
  </si>
  <si>
    <t>John Garcia</t>
  </si>
  <si>
    <t>Martineztown</t>
  </si>
  <si>
    <t>marie62@yahoo.com</t>
  </si>
  <si>
    <t>(767)416-3745x29879</t>
  </si>
  <si>
    <t>Timothy Williams</t>
  </si>
  <si>
    <t>South Thomas</t>
  </si>
  <si>
    <t>gabrielrodriguez@vincent.com</t>
  </si>
  <si>
    <t>(132)148-0620</t>
  </si>
  <si>
    <t>Melissa Richards</t>
  </si>
  <si>
    <t>North Shaneburgh</t>
  </si>
  <si>
    <t>nguyengloria@ashley-james.org</t>
  </si>
  <si>
    <t>225-916-9788</t>
  </si>
  <si>
    <t>Lori Quinn</t>
  </si>
  <si>
    <t>Erikburgh</t>
  </si>
  <si>
    <t>tracy91@anderson-roach.com</t>
  </si>
  <si>
    <t>656-614-3983x64196</t>
  </si>
  <si>
    <t>James Jackson</t>
  </si>
  <si>
    <t>New Nicholas</t>
  </si>
  <si>
    <t>shall@marsh-leon.com</t>
  </si>
  <si>
    <t>001-887-485-2984</t>
  </si>
  <si>
    <t>Benjamin Ball</t>
  </si>
  <si>
    <t>Coxhaven</t>
  </si>
  <si>
    <t>bmalone@vargas.com</t>
  </si>
  <si>
    <t>177-610-8472x083</t>
  </si>
  <si>
    <t>Jennifer Ortega</t>
  </si>
  <si>
    <t>Owenport</t>
  </si>
  <si>
    <t>lauriewood@hotmail.com</t>
  </si>
  <si>
    <t>846-518-1184x55940</t>
  </si>
  <si>
    <t>Patricia Dawson</t>
  </si>
  <si>
    <t>paynekeith@gmail</t>
  </si>
  <si>
    <t>001-848-408-0924x299</t>
  </si>
  <si>
    <t>Debbie Wallace</t>
  </si>
  <si>
    <t>Dyerport</t>
  </si>
  <si>
    <t>knelson@yahoo.com</t>
  </si>
  <si>
    <t>327-403-2788</t>
  </si>
  <si>
    <t>Nancy Gutierrez</t>
  </si>
  <si>
    <t>West Kaitlynstad</t>
  </si>
  <si>
    <t>adamscarl@weber.com</t>
  </si>
  <si>
    <t>087.201.5971x2866</t>
  </si>
  <si>
    <t>Jasmine Flores</t>
  </si>
  <si>
    <t>Combsside</t>
  </si>
  <si>
    <t>smiller@hotmail.com</t>
  </si>
  <si>
    <t>+1-241-834-9688x9015</t>
  </si>
  <si>
    <t>Donald Horne</t>
  </si>
  <si>
    <t>Villegasstad</t>
  </si>
  <si>
    <t>smithjason@hotmail.com</t>
  </si>
  <si>
    <t>(522)4007645</t>
  </si>
  <si>
    <t>Danielle Rios</t>
  </si>
  <si>
    <t>North Emmaberg</t>
  </si>
  <si>
    <t>penningtonmichael@hotmail.com</t>
  </si>
  <si>
    <t>001-434-003-1362x29304</t>
  </si>
  <si>
    <t>Tammy Ryan</t>
  </si>
  <si>
    <t>Obrienmouth</t>
  </si>
  <si>
    <t>fergusonrichard@yahoo.com</t>
  </si>
  <si>
    <t>348-565-8149x5464</t>
  </si>
  <si>
    <t>Chris Ballard</t>
  </si>
  <si>
    <t>Perezberg</t>
  </si>
  <si>
    <t>jillprice@gmail.com</t>
  </si>
  <si>
    <t>(429)358-6809x785</t>
  </si>
  <si>
    <t>Paul Frank</t>
  </si>
  <si>
    <t>New Samanthamouth</t>
  </si>
  <si>
    <t>davidreid@hamilton-gibbs.com</t>
  </si>
  <si>
    <t>(171)753-5478x823</t>
  </si>
  <si>
    <t>Lisa Whitaker</t>
  </si>
  <si>
    <t>Cookborough</t>
  </si>
  <si>
    <t>cathyatkinson@anderson.com</t>
  </si>
  <si>
    <t>803.166.1638x09475</t>
  </si>
  <si>
    <t>Brittany Gilmore</t>
  </si>
  <si>
    <t>vicki59@guerrero.com</t>
  </si>
  <si>
    <t>927.515.8630</t>
  </si>
  <si>
    <t>Larry Noble</t>
  </si>
  <si>
    <t>West Laura</t>
  </si>
  <si>
    <t>kristin22@harris-bailey.com</t>
  </si>
  <si>
    <t>001-743-544-5471</t>
  </si>
  <si>
    <t>Vickie Castro</t>
  </si>
  <si>
    <t>South Erinside</t>
  </si>
  <si>
    <t>shernandez@klein.net</t>
  </si>
  <si>
    <t>415-268-6304x83325</t>
  </si>
  <si>
    <t>Jessica Galvan</t>
  </si>
  <si>
    <t>Sanchezhaven</t>
  </si>
  <si>
    <t>scotttaylor@gmail</t>
  </si>
  <si>
    <t>(930)656-9710x601</t>
  </si>
  <si>
    <t>Wendy Marquez</t>
  </si>
  <si>
    <t>Garnerfurt</t>
  </si>
  <si>
    <t>stevenmack@rose.org</t>
  </si>
  <si>
    <t>(751)065-8918x8920</t>
  </si>
  <si>
    <t>Sheena Craig</t>
  </si>
  <si>
    <t>South Rebecca</t>
  </si>
  <si>
    <t>wrightstephanie@sanders.com</t>
  </si>
  <si>
    <t>9197527115</t>
  </si>
  <si>
    <t>Amanda Brennan</t>
  </si>
  <si>
    <t>Andreashire</t>
  </si>
  <si>
    <t>steven76@stewart-rodriguez.info</t>
  </si>
  <si>
    <t>706.148.6569x76767</t>
  </si>
  <si>
    <t>Felicia Simon</t>
  </si>
  <si>
    <t>Hicksshire</t>
  </si>
  <si>
    <t>cgray@hotmail.com</t>
  </si>
  <si>
    <t>211.041.6015</t>
  </si>
  <si>
    <t>Sherry Perez</t>
  </si>
  <si>
    <t>Floresville</t>
  </si>
  <si>
    <t>ana67@yahoo.com</t>
  </si>
  <si>
    <t>466058938</t>
  </si>
  <si>
    <t>Robert Nichols</t>
  </si>
  <si>
    <t>Amberfort</t>
  </si>
  <si>
    <t>teresa13@gmail</t>
  </si>
  <si>
    <t>047.411.5578</t>
  </si>
  <si>
    <t>Danielfurt</t>
  </si>
  <si>
    <t>jerrychase@gmail.com</t>
  </si>
  <si>
    <t>001-365-565-9990x578</t>
  </si>
  <si>
    <t>Andrea Carson</t>
  </si>
  <si>
    <t>Justinmouth</t>
  </si>
  <si>
    <t>qmontes@gmail</t>
  </si>
  <si>
    <t>18964223160</t>
  </si>
  <si>
    <t>Melinda Shannon</t>
  </si>
  <si>
    <t>South Ryanberg</t>
  </si>
  <si>
    <t>nspence@hotmail.com</t>
  </si>
  <si>
    <t>343.150.2603x899</t>
  </si>
  <si>
    <t>Arthur Lee</t>
  </si>
  <si>
    <t>West Shannon</t>
  </si>
  <si>
    <t>wheelersamantha@gmail</t>
  </si>
  <si>
    <t>196-391-4476</t>
  </si>
  <si>
    <t>Michele Hernandez</t>
  </si>
  <si>
    <t>Michaelside</t>
  </si>
  <si>
    <t>leejessica@hotmail.com</t>
  </si>
  <si>
    <t>828078753</t>
  </si>
  <si>
    <t>Calvin Marshall</t>
  </si>
  <si>
    <t>ronald86@scott.info</t>
  </si>
  <si>
    <t>+1-711-514-7598x9601</t>
  </si>
  <si>
    <t>Louis Gutierrez</t>
  </si>
  <si>
    <t>Hartside</t>
  </si>
  <si>
    <t>jordan35@gmail</t>
  </si>
  <si>
    <t>+1-100-455-6425x6958</t>
  </si>
  <si>
    <t>Nathan Lowe</t>
  </si>
  <si>
    <t>Lake Isaiah</t>
  </si>
  <si>
    <t>alexis62@yahoo.com</t>
  </si>
  <si>
    <t>(937)733-3230</t>
  </si>
  <si>
    <t>Vincent Friedman</t>
  </si>
  <si>
    <t>New Kimberlybury</t>
  </si>
  <si>
    <t>nina36@hotmail.com</t>
  </si>
  <si>
    <t>351-599-0074x8825</t>
  </si>
  <si>
    <t>Andrew Walker</t>
  </si>
  <si>
    <t>Aprilport</t>
  </si>
  <si>
    <t>garmstrong@gmail</t>
  </si>
  <si>
    <t>001-020-367-5635x484</t>
  </si>
  <si>
    <t>Jay Garcia</t>
  </si>
  <si>
    <t>Olsonberg</t>
  </si>
  <si>
    <t>bethany08@moreno-jarvis.com</t>
  </si>
  <si>
    <t>(226)8722729</t>
  </si>
  <si>
    <t>Jessica Boone</t>
  </si>
  <si>
    <t>Meyershaven</t>
  </si>
  <si>
    <t>psanchez@yang.biz</t>
  </si>
  <si>
    <t>001-870-959-1491x77687</t>
  </si>
  <si>
    <t>Michelle Gould</t>
  </si>
  <si>
    <t>Moralesfort</t>
  </si>
  <si>
    <t>shannonlutz@gmail.com</t>
  </si>
  <si>
    <t>+1-734-245-0731x719</t>
  </si>
  <si>
    <t>Kelly Ramos</t>
  </si>
  <si>
    <t>Timothyhaven</t>
  </si>
  <si>
    <t>ldaniels@yahoo.com</t>
  </si>
  <si>
    <t>168-143-9887x39858</t>
  </si>
  <si>
    <t>Jerry Simmons</t>
  </si>
  <si>
    <t>Kevinbury</t>
  </si>
  <si>
    <t>rebeccanorton@weaver-andersen.com</t>
  </si>
  <si>
    <t>969-684-5304x56897</t>
  </si>
  <si>
    <t>Rebecca Watts</t>
  </si>
  <si>
    <t>Sanchezstad</t>
  </si>
  <si>
    <t>tcummings@gmail.com</t>
  </si>
  <si>
    <t>616-339-2180x71260</t>
  </si>
  <si>
    <t>Larry Vincent</t>
  </si>
  <si>
    <t>Lake Manuel</t>
  </si>
  <si>
    <t>gloriaryan@gentry-nelson.com</t>
  </si>
  <si>
    <t>884-862-0883x41662</t>
  </si>
  <si>
    <t>Amy King</t>
  </si>
  <si>
    <t>Lake Kevinchester</t>
  </si>
  <si>
    <t>amanda99@hotmail.com</t>
  </si>
  <si>
    <t>7541171958</t>
  </si>
  <si>
    <t>Carol Hogan</t>
  </si>
  <si>
    <t>Pattonstad</t>
  </si>
  <si>
    <t>smithbetty@taylor.com</t>
  </si>
  <si>
    <t>628.037.1621</t>
  </si>
  <si>
    <t>Tonya Anderson</t>
  </si>
  <si>
    <t>Calebton</t>
  </si>
  <si>
    <t>rwells@hotmail.com</t>
  </si>
  <si>
    <t>516.046.7224x78207</t>
  </si>
  <si>
    <t>Craig Nelson</t>
  </si>
  <si>
    <t>West Tamara</t>
  </si>
  <si>
    <t>erikmoreno@gmail</t>
  </si>
  <si>
    <t>295-020-4560</t>
  </si>
  <si>
    <t>Savannah Massey</t>
  </si>
  <si>
    <t>Port Jamesborough</t>
  </si>
  <si>
    <t>rsmith@gmail</t>
  </si>
  <si>
    <t>+1-965-854-4411x8318</t>
  </si>
  <si>
    <t>Marie Carter</t>
  </si>
  <si>
    <t>East Jessica</t>
  </si>
  <si>
    <t>robertsonjonathan@jones.com</t>
  </si>
  <si>
    <t>001-052-058-4833</t>
  </si>
  <si>
    <t>Melanie Salinas</t>
  </si>
  <si>
    <t>Watkinsmouth</t>
  </si>
  <si>
    <t>nancy63@yahoo.com</t>
  </si>
  <si>
    <t>001-862-691-4604x4734</t>
  </si>
  <si>
    <t>Regina Lee</t>
  </si>
  <si>
    <t>North Courtney</t>
  </si>
  <si>
    <t>danielhowell@yahoo.com</t>
  </si>
  <si>
    <t>(212)343-4945x9916</t>
  </si>
  <si>
    <t>Sarah Walters</t>
  </si>
  <si>
    <t>Masonchester</t>
  </si>
  <si>
    <t>timothydunn@yahoo.com</t>
  </si>
  <si>
    <t>001-013-523-3232x6128</t>
  </si>
  <si>
    <t>Thomas Christensen</t>
  </si>
  <si>
    <t>West Williamstad</t>
  </si>
  <si>
    <t>allisonaustin@yahoo.com</t>
  </si>
  <si>
    <t>9878531669</t>
  </si>
  <si>
    <t>Teresa Banks</t>
  </si>
  <si>
    <t>Turnerbury</t>
  </si>
  <si>
    <t>loripayne@hotmail.com</t>
  </si>
  <si>
    <t>516-361-1026x10379</t>
  </si>
  <si>
    <t>Billy Hernandez</t>
  </si>
  <si>
    <t>Lake Denise</t>
  </si>
  <si>
    <t>ortizrobert@shannon-bowman.com</t>
  </si>
  <si>
    <t>+1-925-293-4838x9641</t>
  </si>
  <si>
    <t>Michelle Jones</t>
  </si>
  <si>
    <t>Gibsonmouth</t>
  </si>
  <si>
    <t>zsmith@gmail.com</t>
  </si>
  <si>
    <t>(167)302-3663</t>
  </si>
  <si>
    <t>Colleen Fuller</t>
  </si>
  <si>
    <t>North Dominique</t>
  </si>
  <si>
    <t>ejordan@gmail.com</t>
  </si>
  <si>
    <t>1953807306</t>
  </si>
  <si>
    <t>Billy Ward</t>
  </si>
  <si>
    <t>Alexahaven</t>
  </si>
  <si>
    <t>crios@gmail.com</t>
  </si>
  <si>
    <t>349.105.2154x092</t>
  </si>
  <si>
    <t>Rebecca Black</t>
  </si>
  <si>
    <t>Lindseychester</t>
  </si>
  <si>
    <t>esmith@anderson-miller.com</t>
  </si>
  <si>
    <t>001-807-876-5349x515</t>
  </si>
  <si>
    <t>Jesse Jackson</t>
  </si>
  <si>
    <t>Smithfurt</t>
  </si>
  <si>
    <t>rmartin@hotmail.com</t>
  </si>
  <si>
    <t>(065)730-6952</t>
  </si>
  <si>
    <t>Jennifer Humphrey</t>
  </si>
  <si>
    <t>East Sharonshire</t>
  </si>
  <si>
    <t>rhodeskimberly@gmail</t>
  </si>
  <si>
    <t>631.282.6428x8482</t>
  </si>
  <si>
    <t>Mark Banks</t>
  </si>
  <si>
    <t>Danielshire</t>
  </si>
  <si>
    <t>kwatkins@gmail</t>
  </si>
  <si>
    <t>(704)1386704</t>
  </si>
  <si>
    <t>Andrea Andrews</t>
  </si>
  <si>
    <t>Meaganmouth</t>
  </si>
  <si>
    <t>dixonmicheal@odom.com</t>
  </si>
  <si>
    <t>+1-553-131-6141x38433</t>
  </si>
  <si>
    <t>Nicole Ferguson</t>
  </si>
  <si>
    <t>Port Samantha</t>
  </si>
  <si>
    <t>jhahn@hotmail.com</t>
  </si>
  <si>
    <t>736.666.1547x69131</t>
  </si>
  <si>
    <t>Ashley Jackson</t>
  </si>
  <si>
    <t>West Thomasland</t>
  </si>
  <si>
    <t>maynardamy@gmail.com</t>
  </si>
  <si>
    <t>(123)731-3698</t>
  </si>
  <si>
    <t>Paul Scott</t>
  </si>
  <si>
    <t>Kimberlytown</t>
  </si>
  <si>
    <t>christopherfisher@phillips.net</t>
  </si>
  <si>
    <t>001-847-261-5663x17103</t>
  </si>
  <si>
    <t>Jessica Hoffman</t>
  </si>
  <si>
    <t>Davidchester</t>
  </si>
  <si>
    <t>vincentbradley@yahoo.com</t>
  </si>
  <si>
    <t>001-384-051-4712x1029</t>
  </si>
  <si>
    <t>Michael Garcia</t>
  </si>
  <si>
    <t>freemancarl@gmail.com</t>
  </si>
  <si>
    <t>001-823-859-9506x540</t>
  </si>
  <si>
    <t>Matthew Miller</t>
  </si>
  <si>
    <t>Lake Marissachester</t>
  </si>
  <si>
    <t>cgomez@gonzales.biz</t>
  </si>
  <si>
    <t>267.875.6138</t>
  </si>
  <si>
    <t>Ruth Boyle</t>
  </si>
  <si>
    <t>South Donald</t>
  </si>
  <si>
    <t>nancybaker@gmail.com</t>
  </si>
  <si>
    <t>492-276-9429</t>
  </si>
  <si>
    <t>Michael Clay</t>
  </si>
  <si>
    <t>South Tyler</t>
  </si>
  <si>
    <t>holly69@gmail.com</t>
  </si>
  <si>
    <t>(360)598-7615x478</t>
  </si>
  <si>
    <t>Corey Morrison</t>
  </si>
  <si>
    <t>Lake Autumnburgh</t>
  </si>
  <si>
    <t>qbaxter@gmail.com</t>
  </si>
  <si>
    <t>489.579.9726</t>
  </si>
  <si>
    <t>Caitlin Ortiz</t>
  </si>
  <si>
    <t>jjoyce@davis-schwartz.com</t>
  </si>
  <si>
    <t>785-653-8305x2093</t>
  </si>
  <si>
    <t>Tiffany Dennis</t>
  </si>
  <si>
    <t>East Rhondaview</t>
  </si>
  <si>
    <t>erika53@gmail</t>
  </si>
  <si>
    <t>739.557.7412x42376</t>
  </si>
  <si>
    <t>Jacob Richardson</t>
  </si>
  <si>
    <t>Andersonport</t>
  </si>
  <si>
    <t>rpaul@yahoo.com</t>
  </si>
  <si>
    <t>+1-672-709-2545x1083</t>
  </si>
  <si>
    <t>Wesley Swanson</t>
  </si>
  <si>
    <t>Kennedymouth</t>
  </si>
  <si>
    <t>tzimmerman@smith.com</t>
  </si>
  <si>
    <t>(902)089-8180x2980</t>
  </si>
  <si>
    <t>Karen Miller</t>
  </si>
  <si>
    <t>Flynntown</t>
  </si>
  <si>
    <t>gtapia@hotmail.com</t>
  </si>
  <si>
    <t>819-723-2889</t>
  </si>
  <si>
    <t>Sophia Davis</t>
  </si>
  <si>
    <t>Lake Christopher</t>
  </si>
  <si>
    <t>april57@brewer.com</t>
  </si>
  <si>
    <t>001-442-679-6350x7516</t>
  </si>
  <si>
    <t>Christopher Cook</t>
  </si>
  <si>
    <t>East Lindsay</t>
  </si>
  <si>
    <t>ramirezelizabeth@gmail</t>
  </si>
  <si>
    <t>804-288-6486x806</t>
  </si>
  <si>
    <t>Stacy James</t>
  </si>
  <si>
    <t>Lake Kevin</t>
  </si>
  <si>
    <t>donnasoto@walters-olson.com</t>
  </si>
  <si>
    <t>188.862.3456x699</t>
  </si>
  <si>
    <t>Dr. Nathan Long</t>
  </si>
  <si>
    <t>Kathleenfurt</t>
  </si>
  <si>
    <t>stacydodson@yahoo.com</t>
  </si>
  <si>
    <t>656.613.8994x9768</t>
  </si>
  <si>
    <t>Annette Frazier</t>
  </si>
  <si>
    <t>West Donald</t>
  </si>
  <si>
    <t>nicholashorton@gmail</t>
  </si>
  <si>
    <t>001-216-043-9926x23175</t>
  </si>
  <si>
    <t>Christina Campbell</t>
  </si>
  <si>
    <t>Benjaminmouth</t>
  </si>
  <si>
    <t>castilloanthony@yahoo.com</t>
  </si>
  <si>
    <t>+1-163-382-1997x930</t>
  </si>
  <si>
    <t>Tammy Martin</t>
  </si>
  <si>
    <t>Torresmouth</t>
  </si>
  <si>
    <t>nathaniel93@edwards-mcintosh.com</t>
  </si>
  <si>
    <t>013.307.6280x59817</t>
  </si>
  <si>
    <t>Tammy Brown</t>
  </si>
  <si>
    <t>Port Lori</t>
  </si>
  <si>
    <t>normanjennifer@gmail</t>
  </si>
  <si>
    <t>+1-871-942-3736x54801</t>
  </si>
  <si>
    <t>Beverly Bird</t>
  </si>
  <si>
    <t>Richardshaven</t>
  </si>
  <si>
    <t>jason37@lee-zuniga.info</t>
  </si>
  <si>
    <t>(551)919-8713</t>
  </si>
  <si>
    <t>Tiffany Stewart</t>
  </si>
  <si>
    <t>Kevinton</t>
  </si>
  <si>
    <t>vwhite@gonzalez.com</t>
  </si>
  <si>
    <t>001-634-991-6496x7678</t>
  </si>
  <si>
    <t>Laura Clark</t>
  </si>
  <si>
    <t>North Ian</t>
  </si>
  <si>
    <t>hardythomas@gmail</t>
  </si>
  <si>
    <t>177-936-2258x551</t>
  </si>
  <si>
    <t>Sara Rivers</t>
  </si>
  <si>
    <t>West Brianna</t>
  </si>
  <si>
    <t>kelly49@zamora.biz</t>
  </si>
  <si>
    <t>6471012515</t>
  </si>
  <si>
    <t>Dylan Monroe</t>
  </si>
  <si>
    <t>Williammouth</t>
  </si>
  <si>
    <t>denisehines@yahoo.com</t>
  </si>
  <si>
    <t>301.627.2408</t>
  </si>
  <si>
    <t>Ethan Oliver</t>
  </si>
  <si>
    <t>Bridgesfurt</t>
  </si>
  <si>
    <t>drodriguez@benson.com</t>
  </si>
  <si>
    <t>-10375</t>
  </si>
  <si>
    <t>Sara Davis</t>
  </si>
  <si>
    <t>Myersmouth</t>
  </si>
  <si>
    <t>moniquethomas@yahoo.com</t>
  </si>
  <si>
    <t>(854)765-5926</t>
  </si>
  <si>
    <t>Eric Smith</t>
  </si>
  <si>
    <t>South Karentown</t>
  </si>
  <si>
    <t>lawsonleslie@yahoo.com</t>
  </si>
  <si>
    <t>(832)656-4364x514</t>
  </si>
  <si>
    <t>Stanley Price</t>
  </si>
  <si>
    <t>Andersonshire</t>
  </si>
  <si>
    <t>matthewcraig@nielsen.com</t>
  </si>
  <si>
    <t>6654173033</t>
  </si>
  <si>
    <t>Robert Newman</t>
  </si>
  <si>
    <t>South Erik</t>
  </si>
  <si>
    <t>ithomas@yahoo.com</t>
  </si>
  <si>
    <t>(411)926-1073x74291</t>
  </si>
  <si>
    <t>Lisa Ortiz</t>
  </si>
  <si>
    <t>New Matthew</t>
  </si>
  <si>
    <t>hickskimberly@gmail.com</t>
  </si>
  <si>
    <t>(010)813-5773</t>
  </si>
  <si>
    <t>Jessica Smith</t>
  </si>
  <si>
    <t>Williamsfort</t>
  </si>
  <si>
    <t>eadams@williams.org</t>
  </si>
  <si>
    <t>591-630-7298x02421</t>
  </si>
  <si>
    <t>Ashley Lewis</t>
  </si>
  <si>
    <t>Schmidtstad</t>
  </si>
  <si>
    <t>zhawkins@gmail.com</t>
  </si>
  <si>
    <t>635-168-4812</t>
  </si>
  <si>
    <t>Tracy Flores</t>
  </si>
  <si>
    <t>Nataliemouth</t>
  </si>
  <si>
    <t>qhernandez@yahoo.com</t>
  </si>
  <si>
    <t>787.880.0034x21332</t>
  </si>
  <si>
    <t>Tina Mcmillan</t>
  </si>
  <si>
    <t>Ryanton</t>
  </si>
  <si>
    <t>taylor43@brown-rowe.com</t>
  </si>
  <si>
    <t>-10327</t>
  </si>
  <si>
    <t>Emily Thomas</t>
  </si>
  <si>
    <t>Sullivanmouth</t>
  </si>
  <si>
    <t>hendersonlatoya@arnold-wilson.com</t>
  </si>
  <si>
    <t>290-845-2549x722</t>
  </si>
  <si>
    <t>Melissa Sanchez</t>
  </si>
  <si>
    <t>North Edwardhaven</t>
  </si>
  <si>
    <t>dennishebert@delgado.biz</t>
  </si>
  <si>
    <t>14546115500</t>
  </si>
  <si>
    <t>Jocelyn Murray</t>
  </si>
  <si>
    <t>Jefferyfurt</t>
  </si>
  <si>
    <t>josephhuynh@price.info</t>
  </si>
  <si>
    <t>-9099</t>
  </si>
  <si>
    <t>Benjamin Edwards</t>
  </si>
  <si>
    <t>Lucasland</t>
  </si>
  <si>
    <t>zacharybutler@hotmail.com</t>
  </si>
  <si>
    <t>(228)4647017x8717</t>
  </si>
  <si>
    <t>Andrew Richardson</t>
  </si>
  <si>
    <t>Port Michaelchester</t>
  </si>
  <si>
    <t>panderson@burke.info</t>
  </si>
  <si>
    <t>001-640-856-7990x9411</t>
  </si>
  <si>
    <t>Debra Shelton</t>
  </si>
  <si>
    <t>Fordside</t>
  </si>
  <si>
    <t>karen92@yahoo.com</t>
  </si>
  <si>
    <t>9919703933x99461</t>
  </si>
  <si>
    <t>Levi Gonzalez</t>
  </si>
  <si>
    <t>Parkermouth</t>
  </si>
  <si>
    <t>johncurtis@yahoo.com</t>
  </si>
  <si>
    <t>(240)293-6215x19440</t>
  </si>
  <si>
    <t>Kevin Bennett</t>
  </si>
  <si>
    <t>New Kristinefurt</t>
  </si>
  <si>
    <t>spencerburke@hill.com</t>
  </si>
  <si>
    <t>9420873937</t>
  </si>
  <si>
    <t>Stephanie Butler</t>
  </si>
  <si>
    <t>East Michael</t>
  </si>
  <si>
    <t>jonathanconley@gmail</t>
  </si>
  <si>
    <t>428.861.1520</t>
  </si>
  <si>
    <t>David Scott</t>
  </si>
  <si>
    <t>Stevensmouth</t>
  </si>
  <si>
    <t>carrvirginia@collier.com</t>
  </si>
  <si>
    <t>001-491-606-6698x93381</t>
  </si>
  <si>
    <t>Henry Elliott</t>
  </si>
  <si>
    <t>Charlesmouth</t>
  </si>
  <si>
    <t>cartercindy@long-howard.com</t>
  </si>
  <si>
    <t>001-621-313-2877x4741</t>
  </si>
  <si>
    <t>Tamara Garcia</t>
  </si>
  <si>
    <t>Lake James</t>
  </si>
  <si>
    <t>uknox@mccann-cooke.com</t>
  </si>
  <si>
    <t>(038)829-1449x780</t>
  </si>
  <si>
    <t>Allen Rodgers</t>
  </si>
  <si>
    <t>Lake Jacob</t>
  </si>
  <si>
    <t>pmcclain@campbell.com</t>
  </si>
  <si>
    <t>+1-199-442-3377x591</t>
  </si>
  <si>
    <t>Chelsea Weiss</t>
  </si>
  <si>
    <t>New Joshuamouth</t>
  </si>
  <si>
    <t>fullerpatrick@whitney-peterson.org</t>
  </si>
  <si>
    <t>976.364.5619</t>
  </si>
  <si>
    <t>Nicholas Weber</t>
  </si>
  <si>
    <t>Port Chadbury</t>
  </si>
  <si>
    <t>kellywilliams@thomas.com</t>
  </si>
  <si>
    <t>(345)858-0506x9284</t>
  </si>
  <si>
    <t>Derrick Sullivan</t>
  </si>
  <si>
    <t>Lake Nicholehaven</t>
  </si>
  <si>
    <t>karen23@gmail.com</t>
  </si>
  <si>
    <t>356.593.9601x676</t>
  </si>
  <si>
    <t>Elizabeth Parker</t>
  </si>
  <si>
    <t>East Adam</t>
  </si>
  <si>
    <t>stacy46@collins-shepherd.org</t>
  </si>
  <si>
    <t>+19411653437x0273</t>
  </si>
  <si>
    <t>Brenda Hanna</t>
  </si>
  <si>
    <t>Cookville</t>
  </si>
  <si>
    <t>igrant@gmail.com</t>
  </si>
  <si>
    <t>653-873-4853x9793</t>
  </si>
  <si>
    <t>Brenda James</t>
  </si>
  <si>
    <t>Lake Kelly</t>
  </si>
  <si>
    <t>markgates@hotmail.com</t>
  </si>
  <si>
    <t>547.779.6378x531</t>
  </si>
  <si>
    <t>Jamie Sherman</t>
  </si>
  <si>
    <t>Nguyenville</t>
  </si>
  <si>
    <t>christopher72@gmail.com</t>
  </si>
  <si>
    <t>037.077.5948x634</t>
  </si>
  <si>
    <t>Melissa Fisher</t>
  </si>
  <si>
    <t>Jerrytown</t>
  </si>
  <si>
    <t>lking@simon.com</t>
  </si>
  <si>
    <t>1078889984x7840</t>
  </si>
  <si>
    <t>Mark Gates</t>
  </si>
  <si>
    <t>North Deborah</t>
  </si>
  <si>
    <t>james60@gonzales.biz</t>
  </si>
  <si>
    <t>(881)143-4732</t>
  </si>
  <si>
    <t>Rebekah Martinez</t>
  </si>
  <si>
    <t>Longmouth</t>
  </si>
  <si>
    <t>andrew67@becker.com</t>
  </si>
  <si>
    <t>2106076346</t>
  </si>
  <si>
    <t>Kayla Jones MD</t>
  </si>
  <si>
    <t>Kevinshire</t>
  </si>
  <si>
    <t>burnsalex@gmail.com</t>
  </si>
  <si>
    <t>+13597800863x4766</t>
  </si>
  <si>
    <t>Bryan Reyes</t>
  </si>
  <si>
    <t>North Johnmouth</t>
  </si>
  <si>
    <t>matthewwilliams@gmail.com</t>
  </si>
  <si>
    <t>001-084-188-2766x92095</t>
  </si>
  <si>
    <t>Bellview</t>
  </si>
  <si>
    <t>Taylor Peterson</t>
  </si>
  <si>
    <t>North Brenttown</t>
  </si>
  <si>
    <t>gregory40@yahoo.com</t>
  </si>
  <si>
    <t>(765)878-5122</t>
  </si>
  <si>
    <t>Margaretmouth</t>
  </si>
  <si>
    <t>latoyabruce@hughes.com</t>
  </si>
  <si>
    <t>903-239-6260</t>
  </si>
  <si>
    <t>Chad Leon</t>
  </si>
  <si>
    <t>Jamestown</t>
  </si>
  <si>
    <t>jennifercruz@hotmail.com</t>
  </si>
  <si>
    <t>2498717001</t>
  </si>
  <si>
    <t>Kristopher Davila</t>
  </si>
  <si>
    <t>North Angelaville</t>
  </si>
  <si>
    <t>dgordon@grant.com</t>
  </si>
  <si>
    <t>001-299-127-6272x441</t>
  </si>
  <si>
    <t>Duane Taylor</t>
  </si>
  <si>
    <t>justindavis@hotmail.com</t>
  </si>
  <si>
    <t>(179)822-1791</t>
  </si>
  <si>
    <t>Jill Lewis</t>
  </si>
  <si>
    <t>bbailey@crawford.info</t>
  </si>
  <si>
    <t>(653)912-0480x20778</t>
  </si>
  <si>
    <t>Charles Carpenter</t>
  </si>
  <si>
    <t>Whitefurt</t>
  </si>
  <si>
    <t>nhill@hotmail.com</t>
  </si>
  <si>
    <t>+13492707435x18083</t>
  </si>
  <si>
    <t>Ryan Martinez</t>
  </si>
  <si>
    <t>Jasonburgh</t>
  </si>
  <si>
    <t>anthonyorozco@burgess.com</t>
  </si>
  <si>
    <t>7075443773</t>
  </si>
  <si>
    <t>Dylan Hooper</t>
  </si>
  <si>
    <t>New Gerald</t>
  </si>
  <si>
    <t>ddavis@gmail.com</t>
  </si>
  <si>
    <t>425-470-0775x24458</t>
  </si>
  <si>
    <t>Stacey Dalton</t>
  </si>
  <si>
    <t>Littlebury</t>
  </si>
  <si>
    <t>michael19@hamilton.net</t>
  </si>
  <si>
    <t>(666)654-6886x2532</t>
  </si>
  <si>
    <t>Javier Dalton</t>
  </si>
  <si>
    <t>Palmertown</t>
  </si>
  <si>
    <t>leonnathan@gmail.com</t>
  </si>
  <si>
    <t>-2935</t>
  </si>
  <si>
    <t>David Morgan</t>
  </si>
  <si>
    <t>West Garymouth</t>
  </si>
  <si>
    <t>james45@hill-johnson.org</t>
  </si>
  <si>
    <t>(471)041-1582</t>
  </si>
  <si>
    <t>Travis Sanchez</t>
  </si>
  <si>
    <t>Port Jasmineborough</t>
  </si>
  <si>
    <t>daymartha@hotmail.com</t>
  </si>
  <si>
    <t>518.909.8852x3541</t>
  </si>
  <si>
    <t>Robert Huynh</t>
  </si>
  <si>
    <t>Baileyville</t>
  </si>
  <si>
    <t>anthony15@conley.info</t>
  </si>
  <si>
    <t>001-208-896-0789</t>
  </si>
  <si>
    <t>Justin Gonzales</t>
  </si>
  <si>
    <t>Ramirezchester</t>
  </si>
  <si>
    <t>wilkinskaren@oneill.biz</t>
  </si>
  <si>
    <t>692-360-7803</t>
  </si>
  <si>
    <t>Andrew Yang</t>
  </si>
  <si>
    <t>East Greg</t>
  </si>
  <si>
    <t>lisa98@anderson.com</t>
  </si>
  <si>
    <t>001-287-412-3836x6257</t>
  </si>
  <si>
    <t>Ryan Nash</t>
  </si>
  <si>
    <t>North Gabrielle</t>
  </si>
  <si>
    <t>bgriffin@banks-schmitt.org</t>
  </si>
  <si>
    <t>(528)395-7374x8632</t>
  </si>
  <si>
    <t>Troy Abbott</t>
  </si>
  <si>
    <t>Ashleyside</t>
  </si>
  <si>
    <t>dcarter@adams-murray.com</t>
  </si>
  <si>
    <t>001-228-457-2805x49372</t>
  </si>
  <si>
    <t>Jermaine Wright</t>
  </si>
  <si>
    <t>Michelleside</t>
  </si>
  <si>
    <t>wyoung@hotmail.com</t>
  </si>
  <si>
    <t>667-733-2886</t>
  </si>
  <si>
    <t>Jordan Nolan</t>
  </si>
  <si>
    <t>New Justinton</t>
  </si>
  <si>
    <t>hudsonrichard@gmail.com</t>
  </si>
  <si>
    <t>(679)737-2658x937</t>
  </si>
  <si>
    <t>Mary Mills</t>
  </si>
  <si>
    <t>Gonzalezport</t>
  </si>
  <si>
    <t>gregory21@gmail.com</t>
  </si>
  <si>
    <t>+1-560-506-9308x358</t>
  </si>
  <si>
    <t>Destiny Adams</t>
  </si>
  <si>
    <t>East Rhondaside</t>
  </si>
  <si>
    <t>baileyrachel@johnson.biz</t>
  </si>
  <si>
    <t>001-475-497-0177x09944</t>
  </si>
  <si>
    <t>Robert Carey</t>
  </si>
  <si>
    <t>Heatherborough</t>
  </si>
  <si>
    <t>gardnerhannah@gmail</t>
  </si>
  <si>
    <t>098-715-4914x1179</t>
  </si>
  <si>
    <t>Anthony Carr</t>
  </si>
  <si>
    <t>Juliemouth</t>
  </si>
  <si>
    <t>lsmith@nguyen.com</t>
  </si>
  <si>
    <t>230-474-6697x22744</t>
  </si>
  <si>
    <t>Charles Barber</t>
  </si>
  <si>
    <t>Mitchellton</t>
  </si>
  <si>
    <t>ochoajenna@gmail</t>
  </si>
  <si>
    <t>001-947-802-3165</t>
  </si>
  <si>
    <t>Jamie Gibson</t>
  </si>
  <si>
    <t>Port Kennethport</t>
  </si>
  <si>
    <t>riversjoseph@hotmail.com</t>
  </si>
  <si>
    <t>8429940338</t>
  </si>
  <si>
    <t>Antonio Holmes</t>
  </si>
  <si>
    <t>West Kimberly</t>
  </si>
  <si>
    <t>patelrodney@smith.com</t>
  </si>
  <si>
    <t>959.006.1577x9543</t>
  </si>
  <si>
    <t>Peter Porter</t>
  </si>
  <si>
    <t>Jonesborough</t>
  </si>
  <si>
    <t>zflores@gmail.com</t>
  </si>
  <si>
    <t>3983140498x56302</t>
  </si>
  <si>
    <t>Cathy Munoz</t>
  </si>
  <si>
    <t>Port Billy</t>
  </si>
  <si>
    <t>greertonya@gmail</t>
  </si>
  <si>
    <t>291.513.6582x152</t>
  </si>
  <si>
    <t>Laura Rodriguez</t>
  </si>
  <si>
    <t>South Angelaport</t>
  </si>
  <si>
    <t>mariedaniels@rodriguez-blevins.com</t>
  </si>
  <si>
    <t>880.128.0844</t>
  </si>
  <si>
    <t>Danielle Ramos</t>
  </si>
  <si>
    <t>Petersonmouth</t>
  </si>
  <si>
    <t>manderson@sexton.com</t>
  </si>
  <si>
    <t>001-113-323-8706x18594</t>
  </si>
  <si>
    <t>James Ellis</t>
  </si>
  <si>
    <t>Chelseashire</t>
  </si>
  <si>
    <t>brownmichael@gmail.com</t>
  </si>
  <si>
    <t>001-601-563-8991</t>
  </si>
  <si>
    <t>Amber Conner</t>
  </si>
  <si>
    <t>Travisberg</t>
  </si>
  <si>
    <t>ashleyholland@guerra-brooks.com</t>
  </si>
  <si>
    <t>5408944316</t>
  </si>
  <si>
    <t>Jason Roberts</t>
  </si>
  <si>
    <t>New Robert</t>
  </si>
  <si>
    <t>bushsteven@whitney.com</t>
  </si>
  <si>
    <t>498-160-8076</t>
  </si>
  <si>
    <t>Kayla Rivera</t>
  </si>
  <si>
    <t>camposchelsea@harrison-holland.net</t>
  </si>
  <si>
    <t>001-120-704-4573</t>
  </si>
  <si>
    <t>Andrewbury</t>
  </si>
  <si>
    <t>xbrown@gmail.com</t>
  </si>
  <si>
    <t>003.045.1254x365</t>
  </si>
  <si>
    <t>Catherine Hall</t>
  </si>
  <si>
    <t>West Jeffrey</t>
  </si>
  <si>
    <t>jason06@odom.com</t>
  </si>
  <si>
    <t>001-501-963-0236x89583</t>
  </si>
  <si>
    <t>Jonathan Gomez</t>
  </si>
  <si>
    <t>Smithbury</t>
  </si>
  <si>
    <t>danielsanchez@galvan.com</t>
  </si>
  <si>
    <t>996-840-9982x65606</t>
  </si>
  <si>
    <t>Terri Peterson</t>
  </si>
  <si>
    <t>Chavezmouth</t>
  </si>
  <si>
    <t>rickmurphy@gmail</t>
  </si>
  <si>
    <t>488.526.2498x4526</t>
  </si>
  <si>
    <t>Carla Snyder</t>
  </si>
  <si>
    <t>South Seanburgh</t>
  </si>
  <si>
    <t>patricia71@gmail.com</t>
  </si>
  <si>
    <t>+1-280-569-5034x18856</t>
  </si>
  <si>
    <t>Cory Durham</t>
  </si>
  <si>
    <t>Lake Andrea</t>
  </si>
  <si>
    <t>timothymann@gmail</t>
  </si>
  <si>
    <t>192.601.9013</t>
  </si>
  <si>
    <t>Samantha Reid</t>
  </si>
  <si>
    <t>Danielhaven</t>
  </si>
  <si>
    <t>brownkristine@hotmail.com</t>
  </si>
  <si>
    <t>899.316.9696x71284</t>
  </si>
  <si>
    <t>Bryan Rodgers</t>
  </si>
  <si>
    <t>West Carlosside</t>
  </si>
  <si>
    <t>halemaria@reid.com</t>
  </si>
  <si>
    <t>+1-241-865-8837x681</t>
  </si>
  <si>
    <t>Alicia Cook</t>
  </si>
  <si>
    <t>West Normanborough</t>
  </si>
  <si>
    <t>pamela27@yahoo.com</t>
  </si>
  <si>
    <t>+1-567-027-3690x94904</t>
  </si>
  <si>
    <t>Hannah Bowman</t>
  </si>
  <si>
    <t>East Tracy</t>
  </si>
  <si>
    <t>terry73@miller.com</t>
  </si>
  <si>
    <t>3350409260</t>
  </si>
  <si>
    <t>Greg Vasquez</t>
  </si>
  <si>
    <t>New Fernando</t>
  </si>
  <si>
    <t>mullenmaria@richards.info</t>
  </si>
  <si>
    <t>(967)015-2635x9839</t>
  </si>
  <si>
    <t>Claire Erickson</t>
  </si>
  <si>
    <t>South Elizabethhaven</t>
  </si>
  <si>
    <t>xsanchez@gmail.com</t>
  </si>
  <si>
    <t>(588)638-4910x508</t>
  </si>
  <si>
    <t>Lori Phillips</t>
  </si>
  <si>
    <t>Mccoystad</t>
  </si>
  <si>
    <t>michaelaguilar@noble.com</t>
  </si>
  <si>
    <t>+1-798-514-6608x092</t>
  </si>
  <si>
    <t>Cynthia Bell</t>
  </si>
  <si>
    <t>West Scottfurt</t>
  </si>
  <si>
    <t>paul44@hotmail.com</t>
  </si>
  <si>
    <t>+1-025-161-7823x91249</t>
  </si>
  <si>
    <t>Kristina Sweeney</t>
  </si>
  <si>
    <t>North Sabrina</t>
  </si>
  <si>
    <t>langbrianna@gmail.com</t>
  </si>
  <si>
    <t>+1-022-984-6365x845</t>
  </si>
  <si>
    <t>Jordan Richardson</t>
  </si>
  <si>
    <t>Mosleychester</t>
  </si>
  <si>
    <t>seanhiggins@hancock.biz</t>
  </si>
  <si>
    <t>(964)719-9339x7112</t>
  </si>
  <si>
    <t>Tyler Cooper</t>
  </si>
  <si>
    <t>Martinbury</t>
  </si>
  <si>
    <t>smithmary@hotmail.com</t>
  </si>
  <si>
    <t>001-961-774-1565</t>
  </si>
  <si>
    <t>John Mitchell</t>
  </si>
  <si>
    <t>Miguelmouth</t>
  </si>
  <si>
    <t>plester@gmail</t>
  </si>
  <si>
    <t>6166757250</t>
  </si>
  <si>
    <t>Mark Velez</t>
  </si>
  <si>
    <t>North Adam</t>
  </si>
  <si>
    <t>youngcody@thomas.net</t>
  </si>
  <si>
    <t>+1-839-732-4109x588</t>
  </si>
  <si>
    <t>Sean Lara</t>
  </si>
  <si>
    <t>Susanview</t>
  </si>
  <si>
    <t>frenchnicole@alexander.com</t>
  </si>
  <si>
    <t>090-457-1731x462</t>
  </si>
  <si>
    <t>Geoffrey Johnston</t>
  </si>
  <si>
    <t>South Laurashire</t>
  </si>
  <si>
    <t>kenneth93@lloyd-mcdaniel.info</t>
  </si>
  <si>
    <t>9277205981</t>
  </si>
  <si>
    <t>pamelamccoy@wright.net</t>
  </si>
  <si>
    <t>(021)483-2871x07658</t>
  </si>
  <si>
    <t>erin54@cooper.com</t>
  </si>
  <si>
    <t>(842)560-4852x759</t>
  </si>
  <si>
    <t>Lindsey Lang</t>
  </si>
  <si>
    <t>Elizabethshire</t>
  </si>
  <si>
    <t>beniteztiffany@gmail.com</t>
  </si>
  <si>
    <t>308.026.1468x96158</t>
  </si>
  <si>
    <t>Lori Miller</t>
  </si>
  <si>
    <t>Ramirezville</t>
  </si>
  <si>
    <t>lisa18@hughes.com</t>
  </si>
  <si>
    <t>(691)626-3304x0359</t>
  </si>
  <si>
    <t>Eric Boyer</t>
  </si>
  <si>
    <t>Jeremychester</t>
  </si>
  <si>
    <t>jbennett@yahoo.com</t>
  </si>
  <si>
    <t>996-837-7642</t>
  </si>
  <si>
    <t>Courtney Patton MD</t>
  </si>
  <si>
    <t>Nicoleberg</t>
  </si>
  <si>
    <t>willisamanda@gmail</t>
  </si>
  <si>
    <t>355.167.2868x2174</t>
  </si>
  <si>
    <t>Ruben Kelley</t>
  </si>
  <si>
    <t>Jonathanbury</t>
  </si>
  <si>
    <t>twilliams@gmail</t>
  </si>
  <si>
    <t>(136)713-0431</t>
  </si>
  <si>
    <t>Evan Alexander</t>
  </si>
  <si>
    <t>wilsonrussell@gmail.com</t>
  </si>
  <si>
    <t>-2874</t>
  </si>
  <si>
    <t>Jennifer Simpson</t>
  </si>
  <si>
    <t>Collinsland</t>
  </si>
  <si>
    <t>warrenvictoria@hughes.biz</t>
  </si>
  <si>
    <t>3695930873x049</t>
  </si>
  <si>
    <t>Kevin Hernandez</t>
  </si>
  <si>
    <t>Weissborough</t>
  </si>
  <si>
    <t>williamsonmelissa@yahoo.com</t>
  </si>
  <si>
    <t>+1-376-118-7316x369</t>
  </si>
  <si>
    <t>Ryan Rios</t>
  </si>
  <si>
    <t>Diazton</t>
  </si>
  <si>
    <t>jackiewilson@yahoo.com</t>
  </si>
  <si>
    <t>001-737-833-1357x5291</t>
  </si>
  <si>
    <t>Tanya Perez</t>
  </si>
  <si>
    <t>Port Kevinhaven</t>
  </si>
  <si>
    <t>scastillo@gmail.com</t>
  </si>
  <si>
    <t>(254)504-1554x139</t>
  </si>
  <si>
    <t>Michael Riley</t>
  </si>
  <si>
    <t>West Lee</t>
  </si>
  <si>
    <t>smithtroy@delgado.com</t>
  </si>
  <si>
    <t>001-541-567-2697x21715</t>
  </si>
  <si>
    <t>Alexis Fletcher</t>
  </si>
  <si>
    <t>Lake Jamesberg</t>
  </si>
  <si>
    <t>jonathanking@hotmail.com</t>
  </si>
  <si>
    <t>344-140-5620x18782</t>
  </si>
  <si>
    <t>Joseph Ochoa</t>
  </si>
  <si>
    <t>Lake Susan</t>
  </si>
  <si>
    <t>derrick77@miller.com</t>
  </si>
  <si>
    <t>973.697.6457x34120</t>
  </si>
  <si>
    <t>Michael Martin</t>
  </si>
  <si>
    <t>South Spencer</t>
  </si>
  <si>
    <t>joshuahernandez@bean.net</t>
  </si>
  <si>
    <t>(836)921-9533</t>
  </si>
  <si>
    <t>Mary Farmer</t>
  </si>
  <si>
    <t>blacksheila@hernandez-duncan.org</t>
  </si>
  <si>
    <t>271.658.7422x824</t>
  </si>
  <si>
    <t>Amanda Palmer</t>
  </si>
  <si>
    <t>Port Morganport</t>
  </si>
  <si>
    <t>diaznancy@hotmail.com</t>
  </si>
  <si>
    <t>162-161-2809x71705</t>
  </si>
  <si>
    <t>Tracy Wolf</t>
  </si>
  <si>
    <t>East Patrickview</t>
  </si>
  <si>
    <t>connormosley@gmail</t>
  </si>
  <si>
    <t>-8976</t>
  </si>
  <si>
    <t>Christina Ryan</t>
  </si>
  <si>
    <t>Jefferystad</t>
  </si>
  <si>
    <t>aaron08@carroll.com</t>
  </si>
  <si>
    <t>001-158-361-2275x25528</t>
  </si>
  <si>
    <t>Nicole Warren</t>
  </si>
  <si>
    <t>Philipview</t>
  </si>
  <si>
    <t>larsonadam@brooks.com</t>
  </si>
  <si>
    <t>205.577.9179x55676</t>
  </si>
  <si>
    <t>Joseph Chan</t>
  </si>
  <si>
    <t>East Ashley</t>
  </si>
  <si>
    <t>markstevens@hotmail.com</t>
  </si>
  <si>
    <t>180.277.7512x9336</t>
  </si>
  <si>
    <t>Michael Hughes MD</t>
  </si>
  <si>
    <t>Lake Danielmouth</t>
  </si>
  <si>
    <t>xcastaneda@roberts.com</t>
  </si>
  <si>
    <t>437-310-8868x651</t>
  </si>
  <si>
    <t>Cheryl Gonzalez</t>
  </si>
  <si>
    <t>Lake Katherineton</t>
  </si>
  <si>
    <t>mariaolson@gmail</t>
  </si>
  <si>
    <t>(667)525-9531x9846</t>
  </si>
  <si>
    <t>Michael Cook</t>
  </si>
  <si>
    <t>Jonesport</t>
  </si>
  <si>
    <t>tracyhaynes@hotmail.com</t>
  </si>
  <si>
    <t>896.137.5321</t>
  </si>
  <si>
    <t>Jennifer Larsen</t>
  </si>
  <si>
    <t>Kellyhaven</t>
  </si>
  <si>
    <t>kmartin@yahoo.com</t>
  </si>
  <si>
    <t>7162761720</t>
  </si>
  <si>
    <t>Theodore Owens</t>
  </si>
  <si>
    <t>Melindaberg</t>
  </si>
  <si>
    <t>isaac27@gmail.com</t>
  </si>
  <si>
    <t>941-215-3193x3008</t>
  </si>
  <si>
    <t>Mr. Joshua Wilson DVM</t>
  </si>
  <si>
    <t>Michaelstad</t>
  </si>
  <si>
    <t>jacquelinebarron@anthony.com</t>
  </si>
  <si>
    <t>582-906-9661x55091</t>
  </si>
  <si>
    <t>Alexis Atkinson</t>
  </si>
  <si>
    <t>East William</t>
  </si>
  <si>
    <t>kimberly77@daniel-pope.info</t>
  </si>
  <si>
    <t>(535)2362207x38138</t>
  </si>
  <si>
    <t>Anthony Dean</t>
  </si>
  <si>
    <t>East Hollyton</t>
  </si>
  <si>
    <t>jamesgregg@gilbert-vargas.com</t>
  </si>
  <si>
    <t>569.241.3199x3085</t>
  </si>
  <si>
    <t>Manuel Wells</t>
  </si>
  <si>
    <t>North Chelsea</t>
  </si>
  <si>
    <t>bobbyhorne@gmail.com</t>
  </si>
  <si>
    <t>295-811-8687x745</t>
  </si>
  <si>
    <t>Kenneth Stewart</t>
  </si>
  <si>
    <t>South Brianshire</t>
  </si>
  <si>
    <t>mshort@hotmail.com</t>
  </si>
  <si>
    <t>+1-004-308-3480x53295</t>
  </si>
  <si>
    <t>Jennifer Oliver</t>
  </si>
  <si>
    <t>South Matthew</t>
  </si>
  <si>
    <t>ibell@gmail.com</t>
  </si>
  <si>
    <t>001-974-173-0994x9849</t>
  </si>
  <si>
    <t>Joseph Calderon</t>
  </si>
  <si>
    <t>Pamelamouth</t>
  </si>
  <si>
    <t>lisawagner@yahoo.com</t>
  </si>
  <si>
    <t>001-385-722-1385</t>
  </si>
  <si>
    <t>Alicia Lee</t>
  </si>
  <si>
    <t>Suttonside</t>
  </si>
  <si>
    <t>yhayes@gmail.com</t>
  </si>
  <si>
    <t>(909)253-7286x9861</t>
  </si>
  <si>
    <t>Melissa Davis</t>
  </si>
  <si>
    <t>Lake Justinport</t>
  </si>
  <si>
    <t>twalker@wong-campbell.com</t>
  </si>
  <si>
    <t>+1-292-572-6242x367</t>
  </si>
  <si>
    <t>Brandi Leonard</t>
  </si>
  <si>
    <t>West Mary</t>
  </si>
  <si>
    <t>mmeyer@gmail.com</t>
  </si>
  <si>
    <t>735-574-8393x0481</t>
  </si>
  <si>
    <t>Travis Wood</t>
  </si>
  <si>
    <t>jensenjustin@gmail</t>
  </si>
  <si>
    <t>598-606-9081x871</t>
  </si>
  <si>
    <t>Erik Mata</t>
  </si>
  <si>
    <t>Mollyborough</t>
  </si>
  <si>
    <t>kirkjennifer@cortez-lang.net</t>
  </si>
  <si>
    <t>719.989.9148x533</t>
  </si>
  <si>
    <t>Jose Mendoza</t>
  </si>
  <si>
    <t>Chadland</t>
  </si>
  <si>
    <t>emily01@sharp.biz</t>
  </si>
  <si>
    <t>529.882.6076x318</t>
  </si>
  <si>
    <t>Sarah Thomas</t>
  </si>
  <si>
    <t>East Seanberg</t>
  </si>
  <si>
    <t>ianbuchanan@gmail</t>
  </si>
  <si>
    <t>390.508.0866</t>
  </si>
  <si>
    <t>Dr. Katrina Todd DVM</t>
  </si>
  <si>
    <t>West Matthew</t>
  </si>
  <si>
    <t>rebecca61@taylor-frye.com</t>
  </si>
  <si>
    <t>1654502275</t>
  </si>
  <si>
    <t>Gary Rodriguez</t>
  </si>
  <si>
    <t>Benitezbury</t>
  </si>
  <si>
    <t>lcollins@mcconnell-harrison.com</t>
  </si>
  <si>
    <t>(807)275-5247x94764</t>
  </si>
  <si>
    <t>Shawn Lowe</t>
  </si>
  <si>
    <t>rcook@sutton.com</t>
  </si>
  <si>
    <t>348.404.3510</t>
  </si>
  <si>
    <t>Anthony Berry</t>
  </si>
  <si>
    <t>ewilliams@cole.com</t>
  </si>
  <si>
    <t>001-654-570-8190x894</t>
  </si>
  <si>
    <t>Andrea Johnson</t>
  </si>
  <si>
    <t>South Anna</t>
  </si>
  <si>
    <t>anthony01@goodwin.com</t>
  </si>
  <si>
    <t>836-441-8511</t>
  </si>
  <si>
    <t>Angel Cox</t>
  </si>
  <si>
    <t>samantha34@hotmail.com</t>
  </si>
  <si>
    <t>-2994</t>
  </si>
  <si>
    <t>New Sonya</t>
  </si>
  <si>
    <t>kara71@hotmail.com</t>
  </si>
  <si>
    <t>(643)077-0550x701</t>
  </si>
  <si>
    <t>New Jacob</t>
  </si>
  <si>
    <t>nicholas23@bender-hammond.com</t>
  </si>
  <si>
    <t>+1-655-971-3944x45721</t>
  </si>
  <si>
    <t>William Smith</t>
  </si>
  <si>
    <t>Rayhaven</t>
  </si>
  <si>
    <t>karencowan@gmail.com</t>
  </si>
  <si>
    <t>610-548-1229x635</t>
  </si>
  <si>
    <t>Ryan Phillips</t>
  </si>
  <si>
    <t>South Gabrielle</t>
  </si>
  <si>
    <t>aguirretammy@thomas.com</t>
  </si>
  <si>
    <t>031.938.4912</t>
  </si>
  <si>
    <t>Christina Hanson</t>
  </si>
  <si>
    <t>Nortonmouth</t>
  </si>
  <si>
    <t>karen01@yahoo.com</t>
  </si>
  <si>
    <t>001-043-644-7318x0478</t>
  </si>
  <si>
    <t>Teresa Lucas</t>
  </si>
  <si>
    <t>New Christopherstad</t>
  </si>
  <si>
    <t>bgarcia@hotmail.com</t>
  </si>
  <si>
    <t>560.690.0326x70315</t>
  </si>
  <si>
    <t>David Walker</t>
  </si>
  <si>
    <t>North Jasonville</t>
  </si>
  <si>
    <t>gwilliamson@gmail</t>
  </si>
  <si>
    <t>976-778-4728x314</t>
  </si>
  <si>
    <t>Kyle King</t>
  </si>
  <si>
    <t>Michaelberg</t>
  </si>
  <si>
    <t>stevenmedina@lee.com</t>
  </si>
  <si>
    <t>802.588.6226x756</t>
  </si>
  <si>
    <t>Dawn Long</t>
  </si>
  <si>
    <t>Lake Amanda</t>
  </si>
  <si>
    <t>ashleyboyle@yahoo.com</t>
  </si>
  <si>
    <t>218-168-2353x0697</t>
  </si>
  <si>
    <t>Jeremy Figueroa</t>
  </si>
  <si>
    <t>South Billy</t>
  </si>
  <si>
    <t>dennis44@pham.org</t>
  </si>
  <si>
    <t>(356)249-7132</t>
  </si>
  <si>
    <t>Lacey Fisher</t>
  </si>
  <si>
    <t>Fuentesburgh</t>
  </si>
  <si>
    <t>christopher11@cooper.com</t>
  </si>
  <si>
    <t>(635)592-2776</t>
  </si>
  <si>
    <t>Alan Ford</t>
  </si>
  <si>
    <t>West Ashley</t>
  </si>
  <si>
    <t>juanrobles@white.net</t>
  </si>
  <si>
    <t>+1-479-306-4600x562</t>
  </si>
  <si>
    <t>Nathaniel Mendoza</t>
  </si>
  <si>
    <t>Lake Tina</t>
  </si>
  <si>
    <t>susan41@gmail.com</t>
  </si>
  <si>
    <t>+1-318-961-5440x44953</t>
  </si>
  <si>
    <t>Christina Morgan</t>
  </si>
  <si>
    <t>Port Debbie</t>
  </si>
  <si>
    <t>melinda25@brewer.com</t>
  </si>
  <si>
    <t>+1-479-330-3724x75208</t>
  </si>
  <si>
    <t>Mary Edwards</t>
  </si>
  <si>
    <t>Chadside</t>
  </si>
  <si>
    <t>gonzalesanne@clayton.org</t>
  </si>
  <si>
    <t>983.239.6775x696</t>
  </si>
  <si>
    <t>Terrence Aguilar</t>
  </si>
  <si>
    <t>Coxland</t>
  </si>
  <si>
    <t>boylejose@moreno-wood.com</t>
  </si>
  <si>
    <t>001-120-155-1736x277</t>
  </si>
  <si>
    <t>Kyle Christensen</t>
  </si>
  <si>
    <t>Lake Rebeccastad</t>
  </si>
  <si>
    <t>timothymorris@myers-woods.org</t>
  </si>
  <si>
    <t>001-766-651-2932x059</t>
  </si>
  <si>
    <t>John Burns</t>
  </si>
  <si>
    <t>rosemcguire@gmail</t>
  </si>
  <si>
    <t>520-844-0476</t>
  </si>
  <si>
    <t>Melissa Schneider</t>
  </si>
  <si>
    <t>Dylanstad</t>
  </si>
  <si>
    <t>samuel85@yates-richardson.com</t>
  </si>
  <si>
    <t>-3000</t>
  </si>
  <si>
    <t>Julie Rodriguez</t>
  </si>
  <si>
    <t>South Christinaview</t>
  </si>
  <si>
    <t>guy74@shaw.com</t>
  </si>
  <si>
    <t>001-116-818-9756</t>
  </si>
  <si>
    <t>Pamela Edwards</t>
  </si>
  <si>
    <t>Lake Regina</t>
  </si>
  <si>
    <t>justin69@gmail</t>
  </si>
  <si>
    <t>001-943-722-4126x46364</t>
  </si>
  <si>
    <t>East Stanleyside</t>
  </si>
  <si>
    <t>johncooper@gmail.com</t>
  </si>
  <si>
    <t>(131)610-6599</t>
  </si>
  <si>
    <t>Jeremy Edwards</t>
  </si>
  <si>
    <t>Randyfurt</t>
  </si>
  <si>
    <t>jonesdiana@howard.com</t>
  </si>
  <si>
    <t>6283271992</t>
  </si>
  <si>
    <t>Jose Wright</t>
  </si>
  <si>
    <t>East Leahstad</t>
  </si>
  <si>
    <t>lowecraig@gmail.com</t>
  </si>
  <si>
    <t>698-306-6957x04826</t>
  </si>
  <si>
    <t>Diane Kirk</t>
  </si>
  <si>
    <t>Garrettfurt</t>
  </si>
  <si>
    <t>gregory83@pittman.org</t>
  </si>
  <si>
    <t>(065)604-9033x130</t>
  </si>
  <si>
    <t>Valerie Cantrell</t>
  </si>
  <si>
    <t>North Jacqueline</t>
  </si>
  <si>
    <t>sharon97@garcia.com</t>
  </si>
  <si>
    <t>+1-807-465-3502x294</t>
  </si>
  <si>
    <t>Bryce Holloway</t>
  </si>
  <si>
    <t>East Michelle</t>
  </si>
  <si>
    <t>xjones@yates.com</t>
  </si>
  <si>
    <t>009.761.7374</t>
  </si>
  <si>
    <t>Curtis Peterson</t>
  </si>
  <si>
    <t>Brooksview</t>
  </si>
  <si>
    <t>nataliehickman@yahoo.com</t>
  </si>
  <si>
    <t>001-959-044-3781</t>
  </si>
  <si>
    <t>Sean Tucker</t>
  </si>
  <si>
    <t>South Tammy</t>
  </si>
  <si>
    <t>ethompson@price-kennedy.biz</t>
  </si>
  <si>
    <t>001-861-956-9672x22750</t>
  </si>
  <si>
    <t>Paul Taylor</t>
  </si>
  <si>
    <t>Lake Daniel</t>
  </si>
  <si>
    <t>riossusan@gmail.com</t>
  </si>
  <si>
    <t>(820)247-4815x910</t>
  </si>
  <si>
    <t>Tyler Carter</t>
  </si>
  <si>
    <t>Charleschester</t>
  </si>
  <si>
    <t>michaelsmith@gmail</t>
  </si>
  <si>
    <t>(539)089-0440</t>
  </si>
  <si>
    <t>dgarcia@yahoo.com</t>
  </si>
  <si>
    <t>001-731-922-3163x3051</t>
  </si>
  <si>
    <t>Brenda Ryan</t>
  </si>
  <si>
    <t>Lake Davidton</t>
  </si>
  <si>
    <t>guzmanrobert@hotmail.com</t>
  </si>
  <si>
    <t>001-426-172-4341x3942</t>
  </si>
  <si>
    <t>Sarah Gonzalez</t>
  </si>
  <si>
    <t>malik55@ellison.biz</t>
  </si>
  <si>
    <t>+1-311-536-0557x70079</t>
  </si>
  <si>
    <t>Kenneth Brewer</t>
  </si>
  <si>
    <t>Richardbury</t>
  </si>
  <si>
    <t>sheltonnatasha@griffith.biz</t>
  </si>
  <si>
    <t>082.878.0115x20020</t>
  </si>
  <si>
    <t>Brandon Watson</t>
  </si>
  <si>
    <t>Krystalmouth</t>
  </si>
  <si>
    <t>justinoconnor@gmail.com</t>
  </si>
  <si>
    <t>(899)942-0164x13738</t>
  </si>
  <si>
    <t>Steven Colon</t>
  </si>
  <si>
    <t>Lake Ambertown</t>
  </si>
  <si>
    <t>vrobinson@garcia-mendez.biz</t>
  </si>
  <si>
    <t>3975888394</t>
  </si>
  <si>
    <t>Nicole Woodward</t>
  </si>
  <si>
    <t>Lake Matthewmouth</t>
  </si>
  <si>
    <t>fernandezlarry@gmail</t>
  </si>
  <si>
    <t>992-962-9084x470</t>
  </si>
  <si>
    <t>Nancy Massey</t>
  </si>
  <si>
    <t>New Christopherbury</t>
  </si>
  <si>
    <t>kmartinez@hotmail.com</t>
  </si>
  <si>
    <t>001-101-428-8752</t>
  </si>
  <si>
    <t>Tanner Campos</t>
  </si>
  <si>
    <t>South Aaronville</t>
  </si>
  <si>
    <t>coffeymelissa@moses.org</t>
  </si>
  <si>
    <t>653-588-1192</t>
  </si>
  <si>
    <t>Mrs. Monica Gilbert</t>
  </si>
  <si>
    <t>Mcintyreton</t>
  </si>
  <si>
    <t>ebennett@hotmail.com</t>
  </si>
  <si>
    <t>+1-784-552-6890x05597</t>
  </si>
  <si>
    <t>Blake Davis</t>
  </si>
  <si>
    <t>West Danaton</t>
  </si>
  <si>
    <t>anna84@schultz.com</t>
  </si>
  <si>
    <t>+1-962-680-6973x12616</t>
  </si>
  <si>
    <t>Samantha Frazier</t>
  </si>
  <si>
    <t>East Melissa</t>
  </si>
  <si>
    <t>joseph02@hotmail.com</t>
  </si>
  <si>
    <t>140-237-9089x089</t>
  </si>
  <si>
    <t>Martha Mason</t>
  </si>
  <si>
    <t>Kiarashire</t>
  </si>
  <si>
    <t>joann55@hernandez.com</t>
  </si>
  <si>
    <t>959.132.3435</t>
  </si>
  <si>
    <t>Brianna Henderson</t>
  </si>
  <si>
    <t>Youngville</t>
  </si>
  <si>
    <t>jarvisanthony@owens.com</t>
  </si>
  <si>
    <t>4057420083x4632</t>
  </si>
  <si>
    <t>Courtney Ferguson</t>
  </si>
  <si>
    <t>West Joanne</t>
  </si>
  <si>
    <t>stephanie75@cooper.com</t>
  </si>
  <si>
    <t>210-627-8505x304</t>
  </si>
  <si>
    <t>Robert Phillips</t>
  </si>
  <si>
    <t>Lake Jacquelineville</t>
  </si>
  <si>
    <t>brooksellen@hotmail.com</t>
  </si>
  <si>
    <t>+1-581-085-3224x6377</t>
  </si>
  <si>
    <t>Michael Rogers</t>
  </si>
  <si>
    <t>Christopherchester</t>
  </si>
  <si>
    <t>herrerakimberly@gmail.com</t>
  </si>
  <si>
    <t>869.406.3314x29638</t>
  </si>
  <si>
    <t>Melissa Walker</t>
  </si>
  <si>
    <t>West Mauriceville</t>
  </si>
  <si>
    <t>+1-983-807-8319x041</t>
  </si>
  <si>
    <t>Michaelport</t>
  </si>
  <si>
    <t>Gregory Escobar</t>
  </si>
  <si>
    <t>East Misty</t>
  </si>
  <si>
    <t>wlucero@gmail.com</t>
  </si>
  <si>
    <t>066.989.2078x2180</t>
  </si>
  <si>
    <t>Samantha Fowler</t>
  </si>
  <si>
    <t>Katelynstad</t>
  </si>
  <si>
    <t>greentiffany@hernandez-adams.com</t>
  </si>
  <si>
    <t>281-949-4999x00300</t>
  </si>
  <si>
    <t>Darren Anderson</t>
  </si>
  <si>
    <t>Port Glennshire</t>
  </si>
  <si>
    <t>kathleencarpenter@hotmail.com</t>
  </si>
  <si>
    <t>841-227-7686</t>
  </si>
  <si>
    <t>Nicole Simmons</t>
  </si>
  <si>
    <t>Lake Marioton</t>
  </si>
  <si>
    <t>jbentley@mcdonald.com</t>
  </si>
  <si>
    <t>(532)533-3966x6489</t>
  </si>
  <si>
    <t>Carolyn Simpson</t>
  </si>
  <si>
    <t>Mooremouth</t>
  </si>
  <si>
    <t>jessica93@morrow.info</t>
  </si>
  <si>
    <t>001-068-027-9027</t>
  </si>
  <si>
    <t>Thomas Castro</t>
  </si>
  <si>
    <t>South Sherry</t>
  </si>
  <si>
    <t>rodriguezmallory@gentry.com</t>
  </si>
  <si>
    <t>9509549352</t>
  </si>
  <si>
    <t>Christina Wise</t>
  </si>
  <si>
    <t>North Richardland</t>
  </si>
  <si>
    <t>greenashley@johnson.com</t>
  </si>
  <si>
    <t>418.938.0023x6929</t>
  </si>
  <si>
    <t>Shelly Higgins</t>
  </si>
  <si>
    <t>Noahfurt</t>
  </si>
  <si>
    <t>cheryl35@yahoo.com</t>
  </si>
  <si>
    <t>(959)389-5952x522</t>
  </si>
  <si>
    <t>Joseph Pena</t>
  </si>
  <si>
    <t>Lake Deniseburgh</t>
  </si>
  <si>
    <t>charlesbrewer@yahoo.com</t>
  </si>
  <si>
    <t>709.706.9740</t>
  </si>
  <si>
    <t>Emily Walsh</t>
  </si>
  <si>
    <t>East Denise</t>
  </si>
  <si>
    <t>kathryn32@roberts.com</t>
  </si>
  <si>
    <t>001-094-439-5243x586</t>
  </si>
  <si>
    <t>Herbert Perez</t>
  </si>
  <si>
    <t>Shellymouth</t>
  </si>
  <si>
    <t>paulahenry@brown.com</t>
  </si>
  <si>
    <t>17290819665</t>
  </si>
  <si>
    <t>Jasmine Smith</t>
  </si>
  <si>
    <t>Paulafort</t>
  </si>
  <si>
    <t>hroberts@thompson.com</t>
  </si>
  <si>
    <t>(595)979-3421x298</t>
  </si>
  <si>
    <t>Stephen Daniels</t>
  </si>
  <si>
    <t>Port Phillipborough</t>
  </si>
  <si>
    <t>nchapman@walker-meyer.com</t>
  </si>
  <si>
    <t>569-016-6719</t>
  </si>
  <si>
    <t>Mark Robles</t>
  </si>
  <si>
    <t>North Erikatown</t>
  </si>
  <si>
    <t>kmoran@hotmail.com</t>
  </si>
  <si>
    <t>962-644-5527</t>
  </si>
  <si>
    <t>Anna Lee</t>
  </si>
  <si>
    <t>melissa27@gmail.com</t>
  </si>
  <si>
    <t>608-992-6034x023</t>
  </si>
  <si>
    <t>Jennifer Snyder</t>
  </si>
  <si>
    <t>Zavalaton</t>
  </si>
  <si>
    <t>olsenjennifer@atkins-harrington.org</t>
  </si>
  <si>
    <t>248008654</t>
  </si>
  <si>
    <t>Brooke Peck</t>
  </si>
  <si>
    <t>Rossville</t>
  </si>
  <si>
    <t>hardystuart@gmail</t>
  </si>
  <si>
    <t>+1-041-900-1310x4158</t>
  </si>
  <si>
    <t>Steven Walters</t>
  </si>
  <si>
    <t>Michaelland</t>
  </si>
  <si>
    <t>ashleybowers@parker-richards.com</t>
  </si>
  <si>
    <t>121-070-0857x194</t>
  </si>
  <si>
    <t>Rebecca Gardner</t>
  </si>
  <si>
    <t>Port Michael</t>
  </si>
  <si>
    <t>nicole81@gmail</t>
  </si>
  <si>
    <t>(256)102-7315</t>
  </si>
  <si>
    <t>Michael Stafford</t>
  </si>
  <si>
    <t>New Anthony</t>
  </si>
  <si>
    <t>randy69@gmail.com</t>
  </si>
  <si>
    <t>001-578-361-3406x693</t>
  </si>
  <si>
    <t>Karen Garcia</t>
  </si>
  <si>
    <t>New Andreafurt</t>
  </si>
  <si>
    <t>catherinewhite@booth-montes.biz</t>
  </si>
  <si>
    <t>278-465-1893x15168</t>
  </si>
  <si>
    <t>Ashley Powell</t>
  </si>
  <si>
    <t>Port Matthewchester</t>
  </si>
  <si>
    <t>astokes@hotmail.com</t>
  </si>
  <si>
    <t>(154)596-8019x5747</t>
  </si>
  <si>
    <t>Shannon Horton</t>
  </si>
  <si>
    <t>North Christinastad</t>
  </si>
  <si>
    <t>colejennifer@yahoo.com</t>
  </si>
  <si>
    <t>225-735-3497x3446</t>
  </si>
  <si>
    <t>Kenneth Chavez</t>
  </si>
  <si>
    <t>South Christopherton</t>
  </si>
  <si>
    <t>moodykaren@gmail.com</t>
  </si>
  <si>
    <t>001-733-014-2380x10977</t>
  </si>
  <si>
    <t>Vanessa Hill</t>
  </si>
  <si>
    <t>Kevinhaven</t>
  </si>
  <si>
    <t>bennettrobert@gmail</t>
  </si>
  <si>
    <t>+1-282-361-0975x473</t>
  </si>
  <si>
    <t>Esparzaburgh</t>
  </si>
  <si>
    <t>ryan36@zhang.com</t>
  </si>
  <si>
    <t>001-643-674-2962x689</t>
  </si>
  <si>
    <t>John Brown</t>
  </si>
  <si>
    <t>Mcmahonton</t>
  </si>
  <si>
    <t>anasandoval@hotmail.com</t>
  </si>
  <si>
    <t>3284665893</t>
  </si>
  <si>
    <t>Kelly Andrade</t>
  </si>
  <si>
    <t>West Luisborough</t>
  </si>
  <si>
    <t>jeffrey75@hotmail.com</t>
  </si>
  <si>
    <t>887-156-8557x623</t>
  </si>
  <si>
    <t>Tina Vance</t>
  </si>
  <si>
    <t>North Savannah</t>
  </si>
  <si>
    <t>umartinez@wade-morris.org</t>
  </si>
  <si>
    <t>2297790027</t>
  </si>
  <si>
    <t>Nathan Phillips</t>
  </si>
  <si>
    <t>Patelport</t>
  </si>
  <si>
    <t>carolyn28@hotmail.com</t>
  </si>
  <si>
    <t>(851)664-8706x28487</t>
  </si>
  <si>
    <t>Eric Johnson</t>
  </si>
  <si>
    <t>North Robert</t>
  </si>
  <si>
    <t>lclark@frazier.net</t>
  </si>
  <si>
    <t>664.019.1858x799</t>
  </si>
  <si>
    <t>Robert Klein</t>
  </si>
  <si>
    <t>East Samanthaport</t>
  </si>
  <si>
    <t>forderin@yahoo.com</t>
  </si>
  <si>
    <t>5826921734</t>
  </si>
  <si>
    <t>Heather Johnson</t>
  </si>
  <si>
    <t>East Jennifer</t>
  </si>
  <si>
    <t>kevin42@hotmail.com</t>
  </si>
  <si>
    <t>001-519-772-0606</t>
  </si>
  <si>
    <t>Blake Brown</t>
  </si>
  <si>
    <t>Adrianmouth</t>
  </si>
  <si>
    <t>patricklee@hotmail.com</t>
  </si>
  <si>
    <t>(562)467-2155</t>
  </si>
  <si>
    <t>Tanner Trujillo</t>
  </si>
  <si>
    <t>South Shane</t>
  </si>
  <si>
    <t>fordharry@winters.com</t>
  </si>
  <si>
    <t>-2794</t>
  </si>
  <si>
    <t>Logan Rodriguez</t>
  </si>
  <si>
    <t>Lake Benjaminhaven</t>
  </si>
  <si>
    <t>navarrogregory@hotmail.com</t>
  </si>
  <si>
    <t>8314179190</t>
  </si>
  <si>
    <t>Kevin Larsen</t>
  </si>
  <si>
    <t>Port Frederick</t>
  </si>
  <si>
    <t>woodjessica@gmail</t>
  </si>
  <si>
    <t>(824)528-9055x1124</t>
  </si>
  <si>
    <t>Kerri Adams</t>
  </si>
  <si>
    <t>Port Bianca</t>
  </si>
  <si>
    <t>wilsonstephanie@gmail.com</t>
  </si>
  <si>
    <t>744.378.3529</t>
  </si>
  <si>
    <t>Aimee Davidson</t>
  </si>
  <si>
    <t>North Jared</t>
  </si>
  <si>
    <t>taylorbarbara@brown.net</t>
  </si>
  <si>
    <t>0017327614287x8692</t>
  </si>
  <si>
    <t>Mr. Trevor Ruiz</t>
  </si>
  <si>
    <t>Lake Elizabeth</t>
  </si>
  <si>
    <t>michellerichardson@lee-wagner.info</t>
  </si>
  <si>
    <t>429.999.8761x70675</t>
  </si>
  <si>
    <t>William Johnson</t>
  </si>
  <si>
    <t>East Michele</t>
  </si>
  <si>
    <t>hhoward@taylor.com</t>
  </si>
  <si>
    <t>001-510-206-2186x57341</t>
  </si>
  <si>
    <t>Makayla Smith</t>
  </si>
  <si>
    <t>Lake Jasmineton</t>
  </si>
  <si>
    <t>dillonmelanie@stevens-johnson.com</t>
  </si>
  <si>
    <t>(685)417-0728x0040</t>
  </si>
  <si>
    <t>James Kennedy</t>
  </si>
  <si>
    <t>Thorntonfort</t>
  </si>
  <si>
    <t>destiny20@thomas.biz</t>
  </si>
  <si>
    <t>474-885-4480x37189</t>
  </si>
  <si>
    <t>David Alvarez</t>
  </si>
  <si>
    <t>Taraland</t>
  </si>
  <si>
    <t>emily20@gmail</t>
  </si>
  <si>
    <t>+11959895448x3444</t>
  </si>
  <si>
    <t>Shannon Wiley</t>
  </si>
  <si>
    <t>East Philipmouth</t>
  </si>
  <si>
    <t>ganderson@gmail.com</t>
  </si>
  <si>
    <t>473.717.7492</t>
  </si>
  <si>
    <t>Donald Lucas</t>
  </si>
  <si>
    <t>Lake Alex</t>
  </si>
  <si>
    <t>omar61@fitzgerald-meyers.com</t>
  </si>
  <si>
    <t>-1529</t>
  </si>
  <si>
    <t>Scott Greene</t>
  </si>
  <si>
    <t>Lake Patricktown</t>
  </si>
  <si>
    <t>pamelastokes@cole-howard.org</t>
  </si>
  <si>
    <t>(544)472-8937</t>
  </si>
  <si>
    <t>Ryan Khan</t>
  </si>
  <si>
    <t>Port Thomasstad</t>
  </si>
  <si>
    <t>tracey15@yahoo.com</t>
  </si>
  <si>
    <t>(776)695-6469x7675</t>
  </si>
  <si>
    <t>Katherine Green</t>
  </si>
  <si>
    <t>Martinshire</t>
  </si>
  <si>
    <t>osampson@kelly-reyes.org</t>
  </si>
  <si>
    <t>310.631.1444x25907</t>
  </si>
  <si>
    <t>Bethany Perez</t>
  </si>
  <si>
    <t>North Caitlinchester</t>
  </si>
  <si>
    <t>morgan92@gmail</t>
  </si>
  <si>
    <t>(454)0221235x9228</t>
  </si>
  <si>
    <t>Julia Ward</t>
  </si>
  <si>
    <t>North Marc</t>
  </si>
  <si>
    <t>victorialewis@gmail</t>
  </si>
  <si>
    <t>6205979623x545</t>
  </si>
  <si>
    <t>Jonathan Reyes</t>
  </si>
  <si>
    <t>christopher15@sullivan.com</t>
  </si>
  <si>
    <t>323-127-5925</t>
  </si>
  <si>
    <t>Elizabeth Perkins</t>
  </si>
  <si>
    <t>Pamelastad</t>
  </si>
  <si>
    <t>barnettmary@gmail</t>
  </si>
  <si>
    <t>588.842.5061</t>
  </si>
  <si>
    <t>Stephanie Gray</t>
  </si>
  <si>
    <t>Mcintoshberg</t>
  </si>
  <si>
    <t>scooper@johnson-gibson.biz</t>
  </si>
  <si>
    <t>941-690-1044x427</t>
  </si>
  <si>
    <t>Heather Reid</t>
  </si>
  <si>
    <t>Lake Bryanberg</t>
  </si>
  <si>
    <t>fishercindy@gmail.com</t>
  </si>
  <si>
    <t>2304279546</t>
  </si>
  <si>
    <t>Alexis Myers</t>
  </si>
  <si>
    <t>Danielchester</t>
  </si>
  <si>
    <t>orojas@hotmail.com</t>
  </si>
  <si>
    <t>+1-176-338-4633x8049</t>
  </si>
  <si>
    <t>Michelle Schmitt</t>
  </si>
  <si>
    <t>Lauraberg</t>
  </si>
  <si>
    <t>amber15@owens.biz</t>
  </si>
  <si>
    <t>001-622-598-3292x6320</t>
  </si>
  <si>
    <t>Danielle Taylor</t>
  </si>
  <si>
    <t>Davisborough</t>
  </si>
  <si>
    <t>brandon31@allen.info</t>
  </si>
  <si>
    <t>2325141838</t>
  </si>
  <si>
    <t>Krystal Colon MD</t>
  </si>
  <si>
    <t>Garzafurt</t>
  </si>
  <si>
    <t>ysutton@bonilla.com</t>
  </si>
  <si>
    <t>157.819.7654</t>
  </si>
  <si>
    <t>Brittany Peterson</t>
  </si>
  <si>
    <t>Angelaland</t>
  </si>
  <si>
    <t>chadbrowning@hotmail.com</t>
  </si>
  <si>
    <t>870-638-3073</t>
  </si>
  <si>
    <t>John Cowan</t>
  </si>
  <si>
    <t>Nixonborough</t>
  </si>
  <si>
    <t>michael36@baker-peterson.com</t>
  </si>
  <si>
    <t>130-265-7989x472</t>
  </si>
  <si>
    <t>Jermaine Sullivan</t>
  </si>
  <si>
    <t>West Sarah</t>
  </si>
  <si>
    <t>frances34@casey.info</t>
  </si>
  <si>
    <t>726.849.1089</t>
  </si>
  <si>
    <t>Elizabeth Burns MD</t>
  </si>
  <si>
    <t>East Adrienne</t>
  </si>
  <si>
    <t>parsonslouis@brooks-carter.biz</t>
  </si>
  <si>
    <t>163-224-5344x11246</t>
  </si>
  <si>
    <t>Amber Madden</t>
  </si>
  <si>
    <t>karensmith@hotmail.com</t>
  </si>
  <si>
    <t>063.524.4853x754</t>
  </si>
  <si>
    <t>Scott Lopez</t>
  </si>
  <si>
    <t>South Kimberlyberg</t>
  </si>
  <si>
    <t>mrush@villa.com</t>
  </si>
  <si>
    <t>+1-153-214-6386x8692</t>
  </si>
  <si>
    <t>Paul Hodges</t>
  </si>
  <si>
    <t>Lake Angelashire</t>
  </si>
  <si>
    <t>brandidiaz@powers.org</t>
  </si>
  <si>
    <t>001-215-042-9188x56224</t>
  </si>
  <si>
    <t>Brooke Weaver</t>
  </si>
  <si>
    <t>stephen95@williams-marquez.com</t>
  </si>
  <si>
    <t>632.626.8626x0686</t>
  </si>
  <si>
    <t>epeterson@gmail</t>
  </si>
  <si>
    <t>8039431603</t>
  </si>
  <si>
    <t>paul59@riddle.net</t>
  </si>
  <si>
    <t>076-682-7503</t>
  </si>
  <si>
    <t>Olivia Davis</t>
  </si>
  <si>
    <t>East Calvinshire</t>
  </si>
  <si>
    <t>jason17@nichols.org</t>
  </si>
  <si>
    <t>001-495-873-6965</t>
  </si>
  <si>
    <t>Ryan French</t>
  </si>
  <si>
    <t>Lake Saraborough</t>
  </si>
  <si>
    <t>nicole28@davis-gray.com</t>
  </si>
  <si>
    <t>349.535.2363x06023</t>
  </si>
  <si>
    <t>Lori Smith</t>
  </si>
  <si>
    <t>Susanchester</t>
  </si>
  <si>
    <t>michael92@glass.com</t>
  </si>
  <si>
    <t>-4990</t>
  </si>
  <si>
    <t>Kelli Watkins</t>
  </si>
  <si>
    <t>Robertstad</t>
  </si>
  <si>
    <t>xchristian@yahoo.com</t>
  </si>
  <si>
    <t>506-727-2617x93603</t>
  </si>
  <si>
    <t>Brenda Walker</t>
  </si>
  <si>
    <t>North Rebeccabury</t>
  </si>
  <si>
    <t>kristinhanson@gmail.com</t>
  </si>
  <si>
    <t>(755)840-4089x844</t>
  </si>
  <si>
    <t>Kyle Reyes</t>
  </si>
  <si>
    <t>Greenchester</t>
  </si>
  <si>
    <t>katherine90@gmail.com</t>
  </si>
  <si>
    <t>288.631.2063</t>
  </si>
  <si>
    <t>Jenna Smith</t>
  </si>
  <si>
    <t>East Deborah</t>
  </si>
  <si>
    <t>johnsoncrystal@gmail.com</t>
  </si>
  <si>
    <t>001-498-037-8712x8518</t>
  </si>
  <si>
    <t>Paul Rose</t>
  </si>
  <si>
    <t>Johnsonstad</t>
  </si>
  <si>
    <t>icopeland@schwartz.com</t>
  </si>
  <si>
    <t>+1-686-667-7295x180</t>
  </si>
  <si>
    <t>Gary Evans</t>
  </si>
  <si>
    <t>West Stacy</t>
  </si>
  <si>
    <t>matthewsann@hotmail.com</t>
  </si>
  <si>
    <t>001-623-650-5859x4033</t>
  </si>
  <si>
    <t>Michael Miller</t>
  </si>
  <si>
    <t>Christopherland</t>
  </si>
  <si>
    <t>vstanley@mitchell.org</t>
  </si>
  <si>
    <t>(938)010-4301</t>
  </si>
  <si>
    <t>Craig Cooper</t>
  </si>
  <si>
    <t>Myersstad</t>
  </si>
  <si>
    <t>sabrina46@gmail.com</t>
  </si>
  <si>
    <t>681.938.0350x24517</t>
  </si>
  <si>
    <t>Denise Moore</t>
  </si>
  <si>
    <t>South Johnathanville</t>
  </si>
  <si>
    <t>heather99@singh-cardenas.com</t>
  </si>
  <si>
    <t>198-334-6613</t>
  </si>
  <si>
    <t>Shawn Erickson</t>
  </si>
  <si>
    <t>North Robertland</t>
  </si>
  <si>
    <t>christensendawn@yahoo.com</t>
  </si>
  <si>
    <t>001-336-174-1988x6636</t>
  </si>
  <si>
    <t>John Price</t>
  </si>
  <si>
    <t>ymora@gmail.com</t>
  </si>
  <si>
    <t>095-824-1885x57425</t>
  </si>
  <si>
    <t>Eric Santos</t>
  </si>
  <si>
    <t>North Kathryn</t>
  </si>
  <si>
    <t>debbievaldez@gmail</t>
  </si>
  <si>
    <t>501-436-7656x35154</t>
  </si>
  <si>
    <t>Desiree Vasquez</t>
  </si>
  <si>
    <t>Freytown</t>
  </si>
  <si>
    <t>wendyhansen@rivera-colon.net</t>
  </si>
  <si>
    <t>118-117-3417</t>
  </si>
  <si>
    <t>Stacy Brooks</t>
  </si>
  <si>
    <t>East Aliciafort</t>
  </si>
  <si>
    <t>bradymonique@zavala-lawrence.com</t>
  </si>
  <si>
    <t>001-925-201-4373x9676</t>
  </si>
  <si>
    <t>Joseph Zavala</t>
  </si>
  <si>
    <t>West Russellstad</t>
  </si>
  <si>
    <t>nthompson@cox.com</t>
  </si>
  <si>
    <t>(985)4797369x92202</t>
  </si>
  <si>
    <t>William Hart</t>
  </si>
  <si>
    <t>Juliaview</t>
  </si>
  <si>
    <t>jackrodriguez@yahoo.com</t>
  </si>
  <si>
    <t>+11596062388x1215</t>
  </si>
  <si>
    <t>Pamela Reyes</t>
  </si>
  <si>
    <t>South Robertoland</t>
  </si>
  <si>
    <t>hking@boyer.org</t>
  </si>
  <si>
    <t>4694033566x401</t>
  </si>
  <si>
    <t>Edwin Riley</t>
  </si>
  <si>
    <t>Sharonmouth</t>
  </si>
  <si>
    <t>greenepatricia@gmail.com</t>
  </si>
  <si>
    <t>(392)963-5844</t>
  </si>
  <si>
    <t>Chelsea Buckley</t>
  </si>
  <si>
    <t>Lozanoland</t>
  </si>
  <si>
    <t>mbowen@ramirez-turner.biz</t>
  </si>
  <si>
    <t>071.702.3346x238</t>
  </si>
  <si>
    <t>Donald Mcgee</t>
  </si>
  <si>
    <t>morgantravis@willis.com</t>
  </si>
  <si>
    <t>722-276-9834</t>
  </si>
  <si>
    <t>Andrea Gonzales</t>
  </si>
  <si>
    <t>South Deborahport</t>
  </si>
  <si>
    <t>mrowe@oconnor.org</t>
  </si>
  <si>
    <t>001-955-862-4911x80744</t>
  </si>
  <si>
    <t>Rebecca Alexander</t>
  </si>
  <si>
    <t>South Stanley</t>
  </si>
  <si>
    <t>esmith@gmail</t>
  </si>
  <si>
    <t>001-103-824-9076x7475</t>
  </si>
  <si>
    <t>April Powell</t>
  </si>
  <si>
    <t>dlee@gmail</t>
  </si>
  <si>
    <t>(144)350-8485x1527</t>
  </si>
  <si>
    <t>Holly Fields</t>
  </si>
  <si>
    <t>North Jeffrey</t>
  </si>
  <si>
    <t>rachaelcoleman@yahoo.com</t>
  </si>
  <si>
    <t>246.512.8994</t>
  </si>
  <si>
    <t>Brenda Taylor</t>
  </si>
  <si>
    <t>Aguilarville</t>
  </si>
  <si>
    <t>judyallen@chavez-ford.com</t>
  </si>
  <si>
    <t>256-287-1547x738</t>
  </si>
  <si>
    <t>Robert Russell</t>
  </si>
  <si>
    <t>New Amybury</t>
  </si>
  <si>
    <t>robert23@yahoo.com</t>
  </si>
  <si>
    <t>001-970-455-2581x638</t>
  </si>
  <si>
    <t>Tyler Jones</t>
  </si>
  <si>
    <t>Joanneburgh</t>
  </si>
  <si>
    <t>darrell07@rodriguez.com</t>
  </si>
  <si>
    <t>12888727821</t>
  </si>
  <si>
    <t>Sarah Nguyen</t>
  </si>
  <si>
    <t>South Kaitlyn</t>
  </si>
  <si>
    <t>philip82@murphy.com</t>
  </si>
  <si>
    <t>3303944580</t>
  </si>
  <si>
    <t>Laura Haynes</t>
  </si>
  <si>
    <t>Lawsonborough</t>
  </si>
  <si>
    <t>phillipwillis@chavez.com</t>
  </si>
  <si>
    <t>9985147016</t>
  </si>
  <si>
    <t>Kathy Foster</t>
  </si>
  <si>
    <t>Williamberg</t>
  </si>
  <si>
    <t>averyrobert@martin.com</t>
  </si>
  <si>
    <t>10654036547</t>
  </si>
  <si>
    <t>Jeff Cruz</t>
  </si>
  <si>
    <t>North Adrienne</t>
  </si>
  <si>
    <t>bgonzalez@yahoo.com</t>
  </si>
  <si>
    <t>+1-832-852-4379x13016</t>
  </si>
  <si>
    <t>Aaron Rodgers</t>
  </si>
  <si>
    <t>New Clinton</t>
  </si>
  <si>
    <t>joe25@gmail.com</t>
  </si>
  <si>
    <t>989-408-0120x8826</t>
  </si>
  <si>
    <t>Mark Williams</t>
  </si>
  <si>
    <t>Adamfort</t>
  </si>
  <si>
    <t>xflowers@gmail.com</t>
  </si>
  <si>
    <t>(765)2042955</t>
  </si>
  <si>
    <t>Andrew Perkins</t>
  </si>
  <si>
    <t>Lake Walter</t>
  </si>
  <si>
    <t>htyler@yahoo.com</t>
  </si>
  <si>
    <t>2888922622</t>
  </si>
  <si>
    <t>Thomas Kirby</t>
  </si>
  <si>
    <t>Lake Donnachester</t>
  </si>
  <si>
    <t>umcdonald@yahoo.com</t>
  </si>
  <si>
    <t>(835)097-8757</t>
  </si>
  <si>
    <t>Daniel Mills</t>
  </si>
  <si>
    <t>Suzanneborough</t>
  </si>
  <si>
    <t>misty88@vasquez.com</t>
  </si>
  <si>
    <t>970-317-4037x0307</t>
  </si>
  <si>
    <t>Courtney Patel</t>
  </si>
  <si>
    <t>East Timothyberg</t>
  </si>
  <si>
    <t>kayla66@gmail.com</t>
  </si>
  <si>
    <t>001-401-771-0637x81800</t>
  </si>
  <si>
    <t>Steven Figueroa</t>
  </si>
  <si>
    <t>Khanport</t>
  </si>
  <si>
    <t>andrealee@yahoo.com</t>
  </si>
  <si>
    <t>429-002-1248</t>
  </si>
  <si>
    <t>Clifford Crawford</t>
  </si>
  <si>
    <t>Danielleside</t>
  </si>
  <si>
    <t>johnsonvictoria@gmail</t>
  </si>
  <si>
    <t>231.535.5949x688</t>
  </si>
  <si>
    <t>Nancy Dennis</t>
  </si>
  <si>
    <t>victoria49@gmail.com</t>
  </si>
  <si>
    <t>001-963-357-6469</t>
  </si>
  <si>
    <t>Darrell Moreno</t>
  </si>
  <si>
    <t>Lewisview</t>
  </si>
  <si>
    <t>paulaholt@gmail.com</t>
  </si>
  <si>
    <t>863.525.3449x060</t>
  </si>
  <si>
    <t>Joel Carter</t>
  </si>
  <si>
    <t>Smithport</t>
  </si>
  <si>
    <t>edavenport@patel.biz</t>
  </si>
  <si>
    <t>(702)073-4048x565</t>
  </si>
  <si>
    <t>Fletcherfurt</t>
  </si>
  <si>
    <t>aray@gmail</t>
  </si>
  <si>
    <t>4015457619</t>
  </si>
  <si>
    <t>Michael Rosales</t>
  </si>
  <si>
    <t>South Wendymouth</t>
  </si>
  <si>
    <t>pflores@taylor-stokes.com</t>
  </si>
  <si>
    <t>(290)610-5975x7841</t>
  </si>
  <si>
    <t>Howard Castro</t>
  </si>
  <si>
    <t>eaguirre@yahoo.com</t>
  </si>
  <si>
    <t>243-170-0833</t>
  </si>
  <si>
    <t>David Lewis</t>
  </si>
  <si>
    <t>Rodriguezfort</t>
  </si>
  <si>
    <t>vwilliams@carlson-bradford.com</t>
  </si>
  <si>
    <t>147-680-8374</t>
  </si>
  <si>
    <t>Randy Perry</t>
  </si>
  <si>
    <t>Marcusshire</t>
  </si>
  <si>
    <t>churchjulia@gmail.com</t>
  </si>
  <si>
    <t>(308)325-1131x5571</t>
  </si>
  <si>
    <t>Barry Camacho</t>
  </si>
  <si>
    <t>North Sharon</t>
  </si>
  <si>
    <t>joshua31@patterson-reyes.com</t>
  </si>
  <si>
    <t>001-226-792-5066</t>
  </si>
  <si>
    <t>Tina Mercado</t>
  </si>
  <si>
    <t>Dayport</t>
  </si>
  <si>
    <t>nwood@yahoo.com</t>
  </si>
  <si>
    <t>310-121-5676x82664</t>
  </si>
  <si>
    <t>Mitchell Yu</t>
  </si>
  <si>
    <t>East Rebecca</t>
  </si>
  <si>
    <t>stewartdavid@hotmail.com</t>
  </si>
  <si>
    <t>10298482480</t>
  </si>
  <si>
    <t>Julie Williams</t>
  </si>
  <si>
    <t>Williamborough</t>
  </si>
  <si>
    <t>lisa67@hotmail.com</t>
  </si>
  <si>
    <t>(922)424-5554x396</t>
  </si>
  <si>
    <t>william26@yahoo.com</t>
  </si>
  <si>
    <t>(136)467-7862x9221</t>
  </si>
  <si>
    <t>Gail Santiago MD</t>
  </si>
  <si>
    <t>East Davidhaven</t>
  </si>
  <si>
    <t>jillian03@jones.com</t>
  </si>
  <si>
    <t>7835234102</t>
  </si>
  <si>
    <t>Susan Larson</t>
  </si>
  <si>
    <t>South Tracy</t>
  </si>
  <si>
    <t>wthompson@gmail</t>
  </si>
  <si>
    <t>001-595-877-2018x518</t>
  </si>
  <si>
    <t>Mrs. Katie Spence</t>
  </si>
  <si>
    <t>Greggburgh</t>
  </si>
  <si>
    <t>alexandria41@jackson.net</t>
  </si>
  <si>
    <t>-7830</t>
  </si>
  <si>
    <t>Michael Avila</t>
  </si>
  <si>
    <t>Aaronchester</t>
  </si>
  <si>
    <t>john56@gmail</t>
  </si>
  <si>
    <t>623-835-1754x4640</t>
  </si>
  <si>
    <t>Laura James</t>
  </si>
  <si>
    <t>Port Kennethberg</t>
  </si>
  <si>
    <t>lauren27@hodges.com</t>
  </si>
  <si>
    <t>001-291-544-6344x136</t>
  </si>
  <si>
    <t>Sarah House</t>
  </si>
  <si>
    <t>Collinsmouth</t>
  </si>
  <si>
    <t>bkelly@nguyen.com</t>
  </si>
  <si>
    <t>+1-200-940-2939x929</t>
  </si>
  <si>
    <t>Sharon Hayden</t>
  </si>
  <si>
    <t>Benjaminshire</t>
  </si>
  <si>
    <t>jose52@potter.com</t>
  </si>
  <si>
    <t>249.081.6928x69006</t>
  </si>
  <si>
    <t>Mark Brown</t>
  </si>
  <si>
    <t>Perezport</t>
  </si>
  <si>
    <t>carmen81@watson.com</t>
  </si>
  <si>
    <t>(649)907-6854</t>
  </si>
  <si>
    <t>Jason Kennedy</t>
  </si>
  <si>
    <t>Lake Nancyhaven</t>
  </si>
  <si>
    <t>thudson@harris-thompson.com</t>
  </si>
  <si>
    <t>(458)275-2089x321</t>
  </si>
  <si>
    <t>Brian Chapman</t>
  </si>
  <si>
    <t>North Lori</t>
  </si>
  <si>
    <t>lindseyhull@gmail</t>
  </si>
  <si>
    <t>001-007-994-1101x1903</t>
  </si>
  <si>
    <t>Matthew Sherman</t>
  </si>
  <si>
    <t>New Teresa</t>
  </si>
  <si>
    <t>donna78@gmail</t>
  </si>
  <si>
    <t>511-137-5851x0252</t>
  </si>
  <si>
    <t>Gene Phillips</t>
  </si>
  <si>
    <t>West Brendanport</t>
  </si>
  <si>
    <t>shawnmills@hotmail.com</t>
  </si>
  <si>
    <t>132-913-5230x489</t>
  </si>
  <si>
    <t>Sarah Chambers</t>
  </si>
  <si>
    <t>North Barbaraport</t>
  </si>
  <si>
    <t>mlynch@gmail.com</t>
  </si>
  <si>
    <t>(443)513-0103x5815</t>
  </si>
  <si>
    <t>Albert Bryant</t>
  </si>
  <si>
    <t>Lake Andrew</t>
  </si>
  <si>
    <t>jennifer22@davis-guerra.info</t>
  </si>
  <si>
    <t>7165181649</t>
  </si>
  <si>
    <t>Ryan Anderson</t>
  </si>
  <si>
    <t>masonmargaret@hull.info</t>
  </si>
  <si>
    <t>967.041.4868x81501</t>
  </si>
  <si>
    <t>Shelia Carroll</t>
  </si>
  <si>
    <t>Cannontown</t>
  </si>
  <si>
    <t>uthomas@green-diaz.org</t>
  </si>
  <si>
    <t>396-396-5657</t>
  </si>
  <si>
    <t>Joshua Cuevas</t>
  </si>
  <si>
    <t>West Amandachester</t>
  </si>
  <si>
    <t>angelmyers@gmail.com</t>
  </si>
  <si>
    <t>624754202</t>
  </si>
  <si>
    <t>Jodi Welch</t>
  </si>
  <si>
    <t>Patriciafurt</t>
  </si>
  <si>
    <t>moorebrenda@hotmail.com</t>
  </si>
  <si>
    <t>972-807-3961x85369</t>
  </si>
  <si>
    <t>Samuel Turner</t>
  </si>
  <si>
    <t>South Elizabethstad</t>
  </si>
  <si>
    <t>vwade@gmail</t>
  </si>
  <si>
    <t>(287)206-2034x048</t>
  </si>
  <si>
    <t>Craig Carson</t>
  </si>
  <si>
    <t>Jennaville</t>
  </si>
  <si>
    <t>daniellebean@hotmail.com</t>
  </si>
  <si>
    <t>-2278</t>
  </si>
  <si>
    <t>Derek Chase</t>
  </si>
  <si>
    <t>New Ginahaven</t>
  </si>
  <si>
    <t>joelmartinez@gmail.com</t>
  </si>
  <si>
    <t>001-438-970-7473x8426</t>
  </si>
  <si>
    <t>Lindsay Rodriguez</t>
  </si>
  <si>
    <t>Port Amandaton</t>
  </si>
  <si>
    <t>amyjohnson@yahoo.com</t>
  </si>
  <si>
    <t>(133)747-6293</t>
  </si>
  <si>
    <t>Kelly Carrillo</t>
  </si>
  <si>
    <t>Judyview</t>
  </si>
  <si>
    <t>kylefletcher@king.biz</t>
  </si>
  <si>
    <t>+1-727-971-2472x776</t>
  </si>
  <si>
    <t>Bethany Moran</t>
  </si>
  <si>
    <t>New Cindy</t>
  </si>
  <si>
    <t>kennethdavis@hotmail.com</t>
  </si>
  <si>
    <t>505-382-4818</t>
  </si>
  <si>
    <t>Anita Griffith</t>
  </si>
  <si>
    <t>Smithside</t>
  </si>
  <si>
    <t>galvanjessica@yahoo.com</t>
  </si>
  <si>
    <t>153.490.6330</t>
  </si>
  <si>
    <t>Erin Woodward</t>
  </si>
  <si>
    <t>East Travischester</t>
  </si>
  <si>
    <t>timothyandersen@soto-gonzales.net</t>
  </si>
  <si>
    <t>001-142-701-8499x14074</t>
  </si>
  <si>
    <t>Sean Swanson</t>
  </si>
  <si>
    <t>wayne14@hotmail.com</t>
  </si>
  <si>
    <t>153.678.8402</t>
  </si>
  <si>
    <t>John Turner</t>
  </si>
  <si>
    <t>Haleyland</t>
  </si>
  <si>
    <t>jamiegarner@turner-bridges.com</t>
  </si>
  <si>
    <t>0015404359799x892</t>
  </si>
  <si>
    <t>Marcus Mills</t>
  </si>
  <si>
    <t>Bryanbury</t>
  </si>
  <si>
    <t>megan26@johnson.org</t>
  </si>
  <si>
    <t>+1-903-535-6934x81143</t>
  </si>
  <si>
    <t>Mrs. Megan King</t>
  </si>
  <si>
    <t>Krystalshire</t>
  </si>
  <si>
    <t>zjohnson@yahoo.com</t>
  </si>
  <si>
    <t>989663599</t>
  </si>
  <si>
    <t>Lauren West</t>
  </si>
  <si>
    <t>Fowlerburgh</t>
  </si>
  <si>
    <t>ttorres@smith.com</t>
  </si>
  <si>
    <t>658.180.6467</t>
  </si>
  <si>
    <t>Victoria Chang</t>
  </si>
  <si>
    <t>Hernandezport</t>
  </si>
  <si>
    <t>tbass@gmail</t>
  </si>
  <si>
    <t>4857915694</t>
  </si>
  <si>
    <t>Beth Cervantes</t>
  </si>
  <si>
    <t>Port Wendyport</t>
  </si>
  <si>
    <t>jfernandez@hotmail.com</t>
  </si>
  <si>
    <t>-9123</t>
  </si>
  <si>
    <t>Courtney Terry</t>
  </si>
  <si>
    <t>Jonesfort</t>
  </si>
  <si>
    <t>robertfischer@gmail</t>
  </si>
  <si>
    <t>001-799-966-6210x9729</t>
  </si>
  <si>
    <t>Melissa Shaw</t>
  </si>
  <si>
    <t>Lake Oliviaton</t>
  </si>
  <si>
    <t>christopher22@gmail.com</t>
  </si>
  <si>
    <t>+1-728-430-2646x991</t>
  </si>
  <si>
    <t>Tina Nelson</t>
  </si>
  <si>
    <t>West Christinaview</t>
  </si>
  <si>
    <t>kenneth08@hotmail.com</t>
  </si>
  <si>
    <t>001-143-362-7307x8354</t>
  </si>
  <si>
    <t>Nicole Jones</t>
  </si>
  <si>
    <t>North Shaneshire</t>
  </si>
  <si>
    <t>butlersierra@hotmail.com</t>
  </si>
  <si>
    <t>4945667951</t>
  </si>
  <si>
    <t>Port Donnamouth</t>
  </si>
  <si>
    <t>holdermelissa@page.com</t>
  </si>
  <si>
    <t>(664)846-7637x21422</t>
  </si>
  <si>
    <t>David Ryan</t>
  </si>
  <si>
    <t>Port Oliviaborough</t>
  </si>
  <si>
    <t>brandiwilson@yahoo.com</t>
  </si>
  <si>
    <t>5536921393</t>
  </si>
  <si>
    <t>Bradley Dean</t>
  </si>
  <si>
    <t>South Heather</t>
  </si>
  <si>
    <t>joshua58@gmail.com</t>
  </si>
  <si>
    <t>3445955482</t>
  </si>
  <si>
    <t>James Berry</t>
  </si>
  <si>
    <t>East Rogerstad</t>
  </si>
  <si>
    <t>terriharris@kaufman.net</t>
  </si>
  <si>
    <t>001-204-549-2249x38859</t>
  </si>
  <si>
    <t>Maurice Green</t>
  </si>
  <si>
    <t>New Staceyborough</t>
  </si>
  <si>
    <t>davisgary@washington.com</t>
  </si>
  <si>
    <t>846.013.8912</t>
  </si>
  <si>
    <t>Cameron Woodard</t>
  </si>
  <si>
    <t>Greenberg</t>
  </si>
  <si>
    <t>ryanmason@martin-pugh.org</t>
  </si>
  <si>
    <t>930-986-5600x352</t>
  </si>
  <si>
    <t>Amber Johnson</t>
  </si>
  <si>
    <t>West Courtney</t>
  </si>
  <si>
    <t>connor87@gmail</t>
  </si>
  <si>
    <t>(751)851-8673x22695</t>
  </si>
  <si>
    <t>Nichole Cardenas</t>
  </si>
  <si>
    <t>chelseaharvey@gmail.com</t>
  </si>
  <si>
    <t>(415)814-3777x63994</t>
  </si>
  <si>
    <t>Andrea Harris</t>
  </si>
  <si>
    <t>Port Debra</t>
  </si>
  <si>
    <t>millerdeanna@brennan.com</t>
  </si>
  <si>
    <t>+1-743-214-8556x157</t>
  </si>
  <si>
    <t>Barbara Garcia</t>
  </si>
  <si>
    <t>Travisfort</t>
  </si>
  <si>
    <t>sandrews@hotmail.com</t>
  </si>
  <si>
    <t>925.398.7861x3437</t>
  </si>
  <si>
    <t>Deborah Guerrero</t>
  </si>
  <si>
    <t>Port Kristinstad</t>
  </si>
  <si>
    <t>edgarrobinson@gonzales.com</t>
  </si>
  <si>
    <t>7403518351</t>
  </si>
  <si>
    <t>Pamela Wilson</t>
  </si>
  <si>
    <t>Whitneyfurt</t>
  </si>
  <si>
    <t>paula30@gmail</t>
  </si>
  <si>
    <t>(867)379-1577</t>
  </si>
  <si>
    <t>Tamara Walters</t>
  </si>
  <si>
    <t>New Richard</t>
  </si>
  <si>
    <t>garciasabrina@yoder.com</t>
  </si>
  <si>
    <t>3775964296</t>
  </si>
  <si>
    <t>Elizabeth Ferguson</t>
  </si>
  <si>
    <t>Amandaview</t>
  </si>
  <si>
    <t>khawkins@hotmail.com</t>
  </si>
  <si>
    <t>652.562.2158x534</t>
  </si>
  <si>
    <t>Jenna Carrillo</t>
  </si>
  <si>
    <t>South Curtisfurt</t>
  </si>
  <si>
    <t>michael76@yahoo.com</t>
  </si>
  <si>
    <t>408.526.2496</t>
  </si>
  <si>
    <t>John Wood</t>
  </si>
  <si>
    <t>Gavinside</t>
  </si>
  <si>
    <t>harriswilliam@hotmail.com</t>
  </si>
  <si>
    <t>658-966-3203x718</t>
  </si>
  <si>
    <t>John Bailey</t>
  </si>
  <si>
    <t>Freemanfurt</t>
  </si>
  <si>
    <t>vargasryan@yahoo.com</t>
  </si>
  <si>
    <t>(920)352-0701x7831</t>
  </si>
  <si>
    <t>Kevin Taylor</t>
  </si>
  <si>
    <t>South Stephen</t>
  </si>
  <si>
    <t>justinford@gmail</t>
  </si>
  <si>
    <t>(454)293-3314x4756</t>
  </si>
  <si>
    <t>Charles Potter</t>
  </si>
  <si>
    <t>Jessicaland</t>
  </si>
  <si>
    <t>gutierrezkevin@gmail.com</t>
  </si>
  <si>
    <t>665.939.0120x761</t>
  </si>
  <si>
    <t>Lucas Wilson</t>
  </si>
  <si>
    <t>Caseyport</t>
  </si>
  <si>
    <t>amber75@gmail.com</t>
  </si>
  <si>
    <t>7003703667</t>
  </si>
  <si>
    <t>Thomas Williams</t>
  </si>
  <si>
    <t>Ramirezmouth</t>
  </si>
  <si>
    <t>dannyharper@cole.biz</t>
  </si>
  <si>
    <t>0014748283125x913</t>
  </si>
  <si>
    <t>Ashley Jimenez</t>
  </si>
  <si>
    <t>New Gary</t>
  </si>
  <si>
    <t>seanwilkinson@hotmail.com</t>
  </si>
  <si>
    <t>160-359-0252x6914</t>
  </si>
  <si>
    <t>Melanie Roberts</t>
  </si>
  <si>
    <t>East Corey</t>
  </si>
  <si>
    <t>jordanjeffrey@gmail.com</t>
  </si>
  <si>
    <t>0010166353271x973</t>
  </si>
  <si>
    <t>Aaron Meza</t>
  </si>
  <si>
    <t>Howardborough</t>
  </si>
  <si>
    <t>jadams@hotmail.com</t>
  </si>
  <si>
    <t>518.718.1263</t>
  </si>
  <si>
    <t>Amanda Parker</t>
  </si>
  <si>
    <t>West Brittney</t>
  </si>
  <si>
    <t>amy01@yahoo.com</t>
  </si>
  <si>
    <t>056-438-8198</t>
  </si>
  <si>
    <t>Elizabeth Maldonado</t>
  </si>
  <si>
    <t>Stevenport</t>
  </si>
  <si>
    <t>kimthomas@sparks-gonzales.com</t>
  </si>
  <si>
    <t>(165)209-3732x6663</t>
  </si>
  <si>
    <t>Tracy Kim</t>
  </si>
  <si>
    <t>Donnafort</t>
  </si>
  <si>
    <t>adillon@gmail.com</t>
  </si>
  <si>
    <t>001-201-713-6120x166</t>
  </si>
  <si>
    <t>Anne Ruiz</t>
  </si>
  <si>
    <t>South Danielview</t>
  </si>
  <si>
    <t>rileytravis@everett-baker.biz</t>
  </si>
  <si>
    <t>162-145-5883x576</t>
  </si>
  <si>
    <t>Brenda Wagner</t>
  </si>
  <si>
    <t>West Theresa</t>
  </si>
  <si>
    <t>ericaortega@hotmail.com</t>
  </si>
  <si>
    <t>+14905074435x5850</t>
  </si>
  <si>
    <t>David Farley</t>
  </si>
  <si>
    <t>Barnesburgh</t>
  </si>
  <si>
    <t>iyoung@davis-taylor.net</t>
  </si>
  <si>
    <t>001-899-067-6448x9196</t>
  </si>
  <si>
    <t>Shannon Mcintyre</t>
  </si>
  <si>
    <t>West Melissa</t>
  </si>
  <si>
    <t>sydneysullivan@gmail.com</t>
  </si>
  <si>
    <t>317.434.6680x580</t>
  </si>
  <si>
    <t>Maureen Wilkinson</t>
  </si>
  <si>
    <t>Welchfurt</t>
  </si>
  <si>
    <t>josephbrowning@foster.com</t>
  </si>
  <si>
    <t>-1702</t>
  </si>
  <si>
    <t>William Valentine</t>
  </si>
  <si>
    <t>South Rebeccamouth</t>
  </si>
  <si>
    <t>melissa63@wade-rodriguez.com</t>
  </si>
  <si>
    <t>655.579.1339</t>
  </si>
  <si>
    <t>Michael Lawson</t>
  </si>
  <si>
    <t>Lake Adam</t>
  </si>
  <si>
    <t>jasmine08@gmail.com</t>
  </si>
  <si>
    <t>+1-092-621-7983x849</t>
  </si>
  <si>
    <t>Chris Smith</t>
  </si>
  <si>
    <t>Rebekahchester</t>
  </si>
  <si>
    <t>alvarezanthony@hotmail.com</t>
  </si>
  <si>
    <t>683-896-0869</t>
  </si>
  <si>
    <t>Casey Charles</t>
  </si>
  <si>
    <t>Martinmouth</t>
  </si>
  <si>
    <t>annette14@curry-johnson.com</t>
  </si>
  <si>
    <t>001-631-982-2556x3445</t>
  </si>
  <si>
    <t>Calvin Miller</t>
  </si>
  <si>
    <t>East Brittanyside</t>
  </si>
  <si>
    <t>parkjoel@gmail</t>
  </si>
  <si>
    <t>283-253-1483x04755</t>
  </si>
  <si>
    <t>Amy Potts</t>
  </si>
  <si>
    <t>East Rachelland</t>
  </si>
  <si>
    <t>amandagutierrez@oneal.com</t>
  </si>
  <si>
    <t>12263832698</t>
  </si>
  <si>
    <t>Selena Tran</t>
  </si>
  <si>
    <t>Patrickshire</t>
  </si>
  <si>
    <t>001-676-740-2266</t>
  </si>
  <si>
    <t>Richard Morgan</t>
  </si>
  <si>
    <t>Lake Justin</t>
  </si>
  <si>
    <t>markrangel@green.com</t>
  </si>
  <si>
    <t>-11382</t>
  </si>
  <si>
    <t>Travis Castillo</t>
  </si>
  <si>
    <t>Smithfort</t>
  </si>
  <si>
    <t>tannerkimberly@yahoo.com</t>
  </si>
  <si>
    <t>001-495-499-3767x62300</t>
  </si>
  <si>
    <t>Christopher Garcia</t>
  </si>
  <si>
    <t>Howardside</t>
  </si>
  <si>
    <t>rjennings@ward.org</t>
  </si>
  <si>
    <t>(006)0806009</t>
  </si>
  <si>
    <t>Steven Williamson</t>
  </si>
  <si>
    <t>dleonard@hotmail.com</t>
  </si>
  <si>
    <t>-6171</t>
  </si>
  <si>
    <t>Daniel Cantu</t>
  </si>
  <si>
    <t>Nelsonhaven</t>
  </si>
  <si>
    <t>porterjennifer@yahoo.com</t>
  </si>
  <si>
    <t>001-177-683-2460</t>
  </si>
  <si>
    <t>Maurice Wood</t>
  </si>
  <si>
    <t>Andrewburgh</t>
  </si>
  <si>
    <t>celliott@robinson.com</t>
  </si>
  <si>
    <t>178-494-1400x7185</t>
  </si>
  <si>
    <t>Michelle Jarvis</t>
  </si>
  <si>
    <t>Keithfurt</t>
  </si>
  <si>
    <t>wcohen@fisher.com</t>
  </si>
  <si>
    <t>001-018-978-1376</t>
  </si>
  <si>
    <t>John Saunders</t>
  </si>
  <si>
    <t>West Michaelburgh</t>
  </si>
  <si>
    <t>parkerkaren@gmail</t>
  </si>
  <si>
    <t>001-126-527-1243</t>
  </si>
  <si>
    <t>Christopher Perez</t>
  </si>
  <si>
    <t>North Tyler</t>
  </si>
  <si>
    <t>yorkdawn@martinez.org</t>
  </si>
  <si>
    <t>433-551-9885</t>
  </si>
  <si>
    <t>Joseph Marshall</t>
  </si>
  <si>
    <t>East Alexandrastad</t>
  </si>
  <si>
    <t>khughes@yahoo.com</t>
  </si>
  <si>
    <t>001-317-545-2809</t>
  </si>
  <si>
    <t>Mr. Michael Moss Jr.</t>
  </si>
  <si>
    <t>Jenniferport</t>
  </si>
  <si>
    <t>bryanandrea@dominguez.com</t>
  </si>
  <si>
    <t>(048)957-4138x447</t>
  </si>
  <si>
    <t>Alicia Norton</t>
  </si>
  <si>
    <t>Lake Garymouth</t>
  </si>
  <si>
    <t>amelton@hotmail.com</t>
  </si>
  <si>
    <t>818.271.3136x68760</t>
  </si>
  <si>
    <t>Donald Ware</t>
  </si>
  <si>
    <t>Jessicaberg</t>
  </si>
  <si>
    <t>hhansen@gonzales.com</t>
  </si>
  <si>
    <t>257.996.4517</t>
  </si>
  <si>
    <t>Samuel Wagner</t>
  </si>
  <si>
    <t>Danielburgh</t>
  </si>
  <si>
    <t>raymondemily@cook-maynard.com</t>
  </si>
  <si>
    <t>646.758.7933x469</t>
  </si>
  <si>
    <t>Angela Young</t>
  </si>
  <si>
    <t>North Pamelabury</t>
  </si>
  <si>
    <t>hoamy@griffin.info</t>
  </si>
  <si>
    <t>644-307-8379</t>
  </si>
  <si>
    <t>Monique Rivera</t>
  </si>
  <si>
    <t>South Brenda</t>
  </si>
  <si>
    <t>bryanmargaret@atkins.org</t>
  </si>
  <si>
    <t>001-333-598-6188x8872</t>
  </si>
  <si>
    <t>Glenn Williams</t>
  </si>
  <si>
    <t>Valenzuelaberg</t>
  </si>
  <si>
    <t>samanthapotts@gmail.com</t>
  </si>
  <si>
    <t>(702)604-9212</t>
  </si>
  <si>
    <t>Michael Cooper</t>
  </si>
  <si>
    <t>Mirandachester</t>
  </si>
  <si>
    <t>acastillo@perry-vargas.com</t>
  </si>
  <si>
    <t>440.931.4223x6274</t>
  </si>
  <si>
    <t>Shawn Salinas</t>
  </si>
  <si>
    <t>North Barry</t>
  </si>
  <si>
    <t>lfoster@brown.biz</t>
  </si>
  <si>
    <t>+1-899-777-4402x853</t>
  </si>
  <si>
    <t>arthurwilson@gmail</t>
  </si>
  <si>
    <t>3413139902</t>
  </si>
  <si>
    <t>Janet Flores</t>
  </si>
  <si>
    <t>Schultzton</t>
  </si>
  <si>
    <t>john56@ramirez.biz</t>
  </si>
  <si>
    <t>(853)123-8227x712</t>
  </si>
  <si>
    <t>Steve Buchanan</t>
  </si>
  <si>
    <t>vpearson@hotmail.com</t>
  </si>
  <si>
    <t>408.811.7576x899</t>
  </si>
  <si>
    <t>Andrew Best</t>
  </si>
  <si>
    <t>Victoriachester</t>
  </si>
  <si>
    <t>ashleylee@coffey-boone.net</t>
  </si>
  <si>
    <t>(724)641-6189x751</t>
  </si>
  <si>
    <t>Joshua Benson Jr.</t>
  </si>
  <si>
    <t>West Keithton</t>
  </si>
  <si>
    <t>tara33@smith.biz</t>
  </si>
  <si>
    <t>591-495-9539x0849</t>
  </si>
  <si>
    <t>Gary Richardson</t>
  </si>
  <si>
    <t>West Michelle</t>
  </si>
  <si>
    <t>steven56@gmail.com</t>
  </si>
  <si>
    <t>001-007-286-4164x41596</t>
  </si>
  <si>
    <t>Thomas Butler</t>
  </si>
  <si>
    <t>obishop@gonzalez.com</t>
  </si>
  <si>
    <t>001-497-854-7595x691</t>
  </si>
  <si>
    <t>Mr. Douglas Wells</t>
  </si>
  <si>
    <t>Bryanburgh</t>
  </si>
  <si>
    <t>shannonpatterson@clark.org</t>
  </si>
  <si>
    <t>471-159-6506x109</t>
  </si>
  <si>
    <t>Savannah Ortega</t>
  </si>
  <si>
    <t>South Vanessaton</t>
  </si>
  <si>
    <t>vwallace@anderson.biz</t>
  </si>
  <si>
    <t>149-343-7231</t>
  </si>
  <si>
    <t>Timothy Salazar</t>
  </si>
  <si>
    <t>Griffinview</t>
  </si>
  <si>
    <t>velazquezbeth@yahoo.com</t>
  </si>
  <si>
    <t>001-343-220-0226</t>
  </si>
  <si>
    <t>Carla Lopez</t>
  </si>
  <si>
    <t>North Pamelastad</t>
  </si>
  <si>
    <t>brandonlong@yahoo.com</t>
  </si>
  <si>
    <t>687-999-9532x526</t>
  </si>
  <si>
    <t>Eric Garcia</t>
  </si>
  <si>
    <t>Seanshire</t>
  </si>
  <si>
    <t>ramirezjohn@gonzalez.com</t>
  </si>
  <si>
    <t>171.150.8152x477</t>
  </si>
  <si>
    <t>Brian Hall</t>
  </si>
  <si>
    <t>Perezfurt</t>
  </si>
  <si>
    <t>stonekelly@gmail.com</t>
  </si>
  <si>
    <t>597.455.3362x04022</t>
  </si>
  <si>
    <t>Michaelbury</t>
  </si>
  <si>
    <t>Larry Wyatt</t>
  </si>
  <si>
    <t>North Randymouth</t>
  </si>
  <si>
    <t>rodriguezemily@gmail.com</t>
  </si>
  <si>
    <t>(979)721-8643x16819</t>
  </si>
  <si>
    <t>Donna Mathis</t>
  </si>
  <si>
    <t>Joshuachester</t>
  </si>
  <si>
    <t>tina21@blair-bass.com</t>
  </si>
  <si>
    <t>001-355-506-6372x1597</t>
  </si>
  <si>
    <t>Mary Wong</t>
  </si>
  <si>
    <t>Abigailside</t>
  </si>
  <si>
    <t>jeanne88@gmail</t>
  </si>
  <si>
    <t>291.441.9588x782</t>
  </si>
  <si>
    <t>Laura Henry</t>
  </si>
  <si>
    <t>New Laurashire</t>
  </si>
  <si>
    <t>heather55@yahoo.com</t>
  </si>
  <si>
    <t>691.435.0236</t>
  </si>
  <si>
    <t>Nicole Wheeler</t>
  </si>
  <si>
    <t>West Markmouth</t>
  </si>
  <si>
    <t>gary21@gmail</t>
  </si>
  <si>
    <t>+1-223-707-1632x034</t>
  </si>
  <si>
    <t>Terry Haley</t>
  </si>
  <si>
    <t>Daviston</t>
  </si>
  <si>
    <t>sbeasley@gmail.com</t>
  </si>
  <si>
    <t>852-185-0649x57781</t>
  </si>
  <si>
    <t>Joseph Santos</t>
  </si>
  <si>
    <t>Reedbury</t>
  </si>
  <si>
    <t>grayandrew@yahoo.com</t>
  </si>
  <si>
    <t>(862)978-9806</t>
  </si>
  <si>
    <t>Nicole Higgins</t>
  </si>
  <si>
    <t>Karenland</t>
  </si>
  <si>
    <t>bergerchris@gmail</t>
  </si>
  <si>
    <t>+1-840-233-7744x49037</t>
  </si>
  <si>
    <t>Olivia Jones</t>
  </si>
  <si>
    <t>North Caitlinland</t>
  </si>
  <si>
    <t>sierrabishop@gmail.com</t>
  </si>
  <si>
    <t>873-473-1592</t>
  </si>
  <si>
    <t>Christine Hill</t>
  </si>
  <si>
    <t>michaelmaddox@fletcher-goodman.com</t>
  </si>
  <si>
    <t>001-893-953-5390x089</t>
  </si>
  <si>
    <t>Mary Gibbs</t>
  </si>
  <si>
    <t>Andrewshire</t>
  </si>
  <si>
    <t>watkinsmallory@gmail.com</t>
  </si>
  <si>
    <t>(969)770-6284x18641</t>
  </si>
  <si>
    <t>Michael Heath</t>
  </si>
  <si>
    <t>pamelaking@christensen.com</t>
  </si>
  <si>
    <t>662.881.6002x34665</t>
  </si>
  <si>
    <t>Matthew Fletcher</t>
  </si>
  <si>
    <t>Shelleystad</t>
  </si>
  <si>
    <t>hooddennis@carlson.org</t>
  </si>
  <si>
    <t>162.458.6369</t>
  </si>
  <si>
    <t>Gabrielle Gilbert</t>
  </si>
  <si>
    <t>Jensenville</t>
  </si>
  <si>
    <t>bryanmcintyre@castro.biz</t>
  </si>
  <si>
    <t>036.365.0321x6404</t>
  </si>
  <si>
    <t>John Mcclain</t>
  </si>
  <si>
    <t>Connormouth</t>
  </si>
  <si>
    <t>xsteele@hotmail.com</t>
  </si>
  <si>
    <t>+1-774-466-0024x506</t>
  </si>
  <si>
    <t>Christopher Hill</t>
  </si>
  <si>
    <t>East Michellefort</t>
  </si>
  <si>
    <t>stonetyler@yahoo.com</t>
  </si>
  <si>
    <t>184-779-1170</t>
  </si>
  <si>
    <t>Bryan Conner</t>
  </si>
  <si>
    <t>Brownfurt</t>
  </si>
  <si>
    <t>myersgary@gmail</t>
  </si>
  <si>
    <t>333-152-6126x923</t>
  </si>
  <si>
    <t>Lauren Jones</t>
  </si>
  <si>
    <t>Port Kristenland</t>
  </si>
  <si>
    <t>carrillolaura@yahoo.com</t>
  </si>
  <si>
    <t>488-817-0814</t>
  </si>
  <si>
    <t>Tyler Serrano</t>
  </si>
  <si>
    <t>Rodriguezchester</t>
  </si>
  <si>
    <t>markhowell@gmail.com</t>
  </si>
  <si>
    <t>+1-999-165-3175x1712</t>
  </si>
  <si>
    <t>Patricia Gonzalez</t>
  </si>
  <si>
    <t>Port Darrell</t>
  </si>
  <si>
    <t>kennedymartin@yahoo.com</t>
  </si>
  <si>
    <t>6676094372</t>
  </si>
  <si>
    <t>John Johnson</t>
  </si>
  <si>
    <t>tammyblack@martin.biz</t>
  </si>
  <si>
    <t>847-215-2689</t>
  </si>
  <si>
    <t>Scott Contreras</t>
  </si>
  <si>
    <t>Lake Ashley</t>
  </si>
  <si>
    <t>caguirre@freeman.com</t>
  </si>
  <si>
    <t>(199)666-1764</t>
  </si>
  <si>
    <t>Catherine Barnes</t>
  </si>
  <si>
    <t>Harrisborough</t>
  </si>
  <si>
    <t>reyesamy@johnston-edwards.net</t>
  </si>
  <si>
    <t>(434)288-2947x240</t>
  </si>
  <si>
    <t>Michelle Arnold</t>
  </si>
  <si>
    <t>Johnborough</t>
  </si>
  <si>
    <t>michelle37@miller.biz</t>
  </si>
  <si>
    <t>(393)454-2619</t>
  </si>
  <si>
    <t>Robin Hall</t>
  </si>
  <si>
    <t>Lambertmouth</t>
  </si>
  <si>
    <t>oholland@richards.com</t>
  </si>
  <si>
    <t>668-456-9457x15605</t>
  </si>
  <si>
    <t>Mark Chen</t>
  </si>
  <si>
    <t>West Sandra</t>
  </si>
  <si>
    <t>patelcassandra@gmail.com</t>
  </si>
  <si>
    <t>736-265-0848x5394</t>
  </si>
  <si>
    <t>Erin Montgomery</t>
  </si>
  <si>
    <t>Port Charleneport</t>
  </si>
  <si>
    <t>amyreyes@yahoo.com</t>
  </si>
  <si>
    <t>(239)441-1305x204</t>
  </si>
  <si>
    <t>Michelle Nguyen</t>
  </si>
  <si>
    <t>Blevinschester</t>
  </si>
  <si>
    <t>rwhite@yahoo.com</t>
  </si>
  <si>
    <t>(064)772-3225</t>
  </si>
  <si>
    <t>Linda Patel</t>
  </si>
  <si>
    <t>Natalieview</t>
  </si>
  <si>
    <t>harrycallahan@harmon-baker.org</t>
  </si>
  <si>
    <t>478-823-8834</t>
  </si>
  <si>
    <t>Christopher Sullivan</t>
  </si>
  <si>
    <t>New Kimberly</t>
  </si>
  <si>
    <t>fbennett@gmail.com</t>
  </si>
  <si>
    <t>050.519.1399x20877</t>
  </si>
  <si>
    <t>Brooke Moss</t>
  </si>
  <si>
    <t>Amymouth</t>
  </si>
  <si>
    <t>whenderson@yahoo.com</t>
  </si>
  <si>
    <t>001-152-769-5525x02760</t>
  </si>
  <si>
    <t>Jesse Wolfe</t>
  </si>
  <si>
    <t>Kempfurt</t>
  </si>
  <si>
    <t>jessedavis@hotmail.com</t>
  </si>
  <si>
    <t>(155)891-4210x31546</t>
  </si>
  <si>
    <t>West Patrick</t>
  </si>
  <si>
    <t>joanne12@hotmail.com</t>
  </si>
  <si>
    <t>310.112.5206x43245</t>
  </si>
  <si>
    <t>George Russell</t>
  </si>
  <si>
    <t>Johnsonshire</t>
  </si>
  <si>
    <t>nancyrhodes@yahoo.com</t>
  </si>
  <si>
    <t>+1-153-731-0975x783</t>
  </si>
  <si>
    <t>Lisa Gonzalez</t>
  </si>
  <si>
    <t>Williamshaven</t>
  </si>
  <si>
    <t>isummers@hotmail.com</t>
  </si>
  <si>
    <t>9061431914</t>
  </si>
  <si>
    <t>Antonio Sullivan</t>
  </si>
  <si>
    <t>Andersonchester</t>
  </si>
  <si>
    <t>fernandezbrandi@gmail</t>
  </si>
  <si>
    <t>165.181.6843x66942</t>
  </si>
  <si>
    <t>Molly Weber</t>
  </si>
  <si>
    <t>Christinashire</t>
  </si>
  <si>
    <t>jasonfranco@gmail</t>
  </si>
  <si>
    <t>2327239032</t>
  </si>
  <si>
    <t>Debra Clark</t>
  </si>
  <si>
    <t>New Tiffany</t>
  </si>
  <si>
    <t>lawsonmelinda@phelps.com</t>
  </si>
  <si>
    <t>+1-679-368-4231x9960</t>
  </si>
  <si>
    <t>Maria Bryan</t>
  </si>
  <si>
    <t>West Brittanyland</t>
  </si>
  <si>
    <t>edwardgraham@dixon-elliott.net</t>
  </si>
  <si>
    <t>+1-490-440-1938x99106</t>
  </si>
  <si>
    <t>Nicole Hahn</t>
  </si>
  <si>
    <t>Shafferview</t>
  </si>
  <si>
    <t>ashley91@yahoo.com</t>
  </si>
  <si>
    <t>4950008281</t>
  </si>
  <si>
    <t>Paul Rhodes</t>
  </si>
  <si>
    <t>East Robert</t>
  </si>
  <si>
    <t>mtravis@hotmail.com</t>
  </si>
  <si>
    <t>325.844.2728x102</t>
  </si>
  <si>
    <t>Daniel Waller</t>
  </si>
  <si>
    <t>Craigfort</t>
  </si>
  <si>
    <t>richardsoncassandra@hill.com</t>
  </si>
  <si>
    <t>-2906</t>
  </si>
  <si>
    <t>Carol Miller</t>
  </si>
  <si>
    <t>jamesdavila@yahoo.com</t>
  </si>
  <si>
    <t>613-687-1882x915</t>
  </si>
  <si>
    <t>Brittany Howard</t>
  </si>
  <si>
    <t>Millerburgh</t>
  </si>
  <si>
    <t>matthewmason@johnson-herrera.info</t>
  </si>
  <si>
    <t>594-659-7434x34024</t>
  </si>
  <si>
    <t>Elizabeth Young DVM</t>
  </si>
  <si>
    <t>Joneschester</t>
  </si>
  <si>
    <t>lanewalter@mcmahon.net</t>
  </si>
  <si>
    <t>+1-850-116-3754x012</t>
  </si>
  <si>
    <t>Timothy King</t>
  </si>
  <si>
    <t>yshort@yahoo.com</t>
  </si>
  <si>
    <t>684.910.1666x16775</t>
  </si>
  <si>
    <t>Allison Downs</t>
  </si>
  <si>
    <t>New Martin</t>
  </si>
  <si>
    <t>therman@benjamin.biz</t>
  </si>
  <si>
    <t>9287239287</t>
  </si>
  <si>
    <t>Karen Hart</t>
  </si>
  <si>
    <t>Robinland</t>
  </si>
  <si>
    <t>nathanhart@clark.net</t>
  </si>
  <si>
    <t>(747)081-5489</t>
  </si>
  <si>
    <t>Brittany Perez</t>
  </si>
  <si>
    <t>Paulamouth</t>
  </si>
  <si>
    <t>zturner@arnold.net</t>
  </si>
  <si>
    <t>(830)764-1940x067</t>
  </si>
  <si>
    <t>Deborah Meyer</t>
  </si>
  <si>
    <t>Lake Laura</t>
  </si>
  <si>
    <t>diana66@keller.com</t>
  </si>
  <si>
    <t>(259)364-6175x986</t>
  </si>
  <si>
    <t>Manuel King</t>
  </si>
  <si>
    <t>Heiditon</t>
  </si>
  <si>
    <t>cmartin@yahoo.com</t>
  </si>
  <si>
    <t>385-057-2895x3014</t>
  </si>
  <si>
    <t>Mrs. Mary Miller MD</t>
  </si>
  <si>
    <t>Lake Jeffreyhaven</t>
  </si>
  <si>
    <t>lwebb@yahoo.com</t>
  </si>
  <si>
    <t>734-136-8598</t>
  </si>
  <si>
    <t>Kirsten Walter</t>
  </si>
  <si>
    <t>Letown</t>
  </si>
  <si>
    <t>kenneth52@mcmahon.com</t>
  </si>
  <si>
    <t>(307)6341606x39889</t>
  </si>
  <si>
    <t>Thomas Cross</t>
  </si>
  <si>
    <t>Nunezport</t>
  </si>
  <si>
    <t>emily97@ray.com</t>
  </si>
  <si>
    <t>(139)132-6773x201</t>
  </si>
  <si>
    <t>Sean Anderson</t>
  </si>
  <si>
    <t>Lake Sandra</t>
  </si>
  <si>
    <t>eric14@moore.com</t>
  </si>
  <si>
    <t>056.120.8367</t>
  </si>
  <si>
    <t>Steven Wilkins</t>
  </si>
  <si>
    <t>Keymouth</t>
  </si>
  <si>
    <t>vmartinez@yahoo.com</t>
  </si>
  <si>
    <t>-4262</t>
  </si>
  <si>
    <t>Krista Lewis</t>
  </si>
  <si>
    <t>West Denise</t>
  </si>
  <si>
    <t>hrice@yahoo.com</t>
  </si>
  <si>
    <t>(080)144-5731x746</t>
  </si>
  <si>
    <t>Deborah Cameron</t>
  </si>
  <si>
    <t>South Ginafort</t>
  </si>
  <si>
    <t>stevenhill@blevins.com</t>
  </si>
  <si>
    <t>714.924.7129x93756</t>
  </si>
  <si>
    <t>Angela Mueller</t>
  </si>
  <si>
    <t>Lake Sherry</t>
  </si>
  <si>
    <t>marymiller@hotmail.com</t>
  </si>
  <si>
    <t>626-691-2214x9027</t>
  </si>
  <si>
    <t>Karen Terry</t>
  </si>
  <si>
    <t>Wellsland</t>
  </si>
  <si>
    <t>kenglish@mcclure.com</t>
  </si>
  <si>
    <t>5118563541</t>
  </si>
  <si>
    <t>Christine King</t>
  </si>
  <si>
    <t>New Bruce</t>
  </si>
  <si>
    <t>lisa35@walker-sampson.com</t>
  </si>
  <si>
    <t>+1-261-582-0500x8319</t>
  </si>
  <si>
    <t>Alexandra Gonzalez</t>
  </si>
  <si>
    <t>Lake Stevenville</t>
  </si>
  <si>
    <t>aacosta@yahoo.com</t>
  </si>
  <si>
    <t>001-992-221-7904</t>
  </si>
  <si>
    <t>Samuel Zimmerman</t>
  </si>
  <si>
    <t>Bakerborough</t>
  </si>
  <si>
    <t>nataliemiranda@gmail.com</t>
  </si>
  <si>
    <t>3415830669</t>
  </si>
  <si>
    <t>Jason Hunt</t>
  </si>
  <si>
    <t>Lake Aliciaview</t>
  </si>
  <si>
    <t>fyoung@daugherty.info</t>
  </si>
  <si>
    <t>193.928.6514x4194</t>
  </si>
  <si>
    <t>Kari Moore</t>
  </si>
  <si>
    <t>North Thomas</t>
  </si>
  <si>
    <t>jay01@yahoo.com</t>
  </si>
  <si>
    <t>(907)4315051</t>
  </si>
  <si>
    <t>Nicholas Brown</t>
  </si>
  <si>
    <t>Lopezchester</t>
  </si>
  <si>
    <t>kevinhuang@bailey.biz</t>
  </si>
  <si>
    <t>0019782249071x523</t>
  </si>
  <si>
    <t>Bill Harris</t>
  </si>
  <si>
    <t>Piercemouth</t>
  </si>
  <si>
    <t>bearddavid@hotmail.com</t>
  </si>
  <si>
    <t>8695989786</t>
  </si>
  <si>
    <t>Heather Rivera</t>
  </si>
  <si>
    <t>Kinghaven</t>
  </si>
  <si>
    <t>omanning@gmail</t>
  </si>
  <si>
    <t>+1-357-757-7741x35441</t>
  </si>
  <si>
    <t>Samuel Copeland</t>
  </si>
  <si>
    <t>Port William</t>
  </si>
  <si>
    <t>katherineberry@hotmail.com</t>
  </si>
  <si>
    <t>712.734.4924</t>
  </si>
  <si>
    <t>Nicole Arias</t>
  </si>
  <si>
    <t>Westton</t>
  </si>
  <si>
    <t>bushdonald@gmail.com</t>
  </si>
  <si>
    <t>1156646137</t>
  </si>
  <si>
    <t>Jacob Moore</t>
  </si>
  <si>
    <t>Kevinberg</t>
  </si>
  <si>
    <t>ebradshaw@butler-christensen.org</t>
  </si>
  <si>
    <t>263.786.7842x8606</t>
  </si>
  <si>
    <t>John Fisher</t>
  </si>
  <si>
    <t>jason73@hotmail.com</t>
  </si>
  <si>
    <t>16589523584</t>
  </si>
  <si>
    <t>Casey Chase</t>
  </si>
  <si>
    <t>genglish@nelson-smith.net</t>
  </si>
  <si>
    <t>+17164956924x22705</t>
  </si>
  <si>
    <t>James Pierce</t>
  </si>
  <si>
    <t>East Kennethhaven</t>
  </si>
  <si>
    <t>lopezteresa@joseph.com</t>
  </si>
  <si>
    <t>323-927-5704x555</t>
  </si>
  <si>
    <t>Erica Dorsey</t>
  </si>
  <si>
    <t>olewis@white-williams.net</t>
  </si>
  <si>
    <t>(189)780-8793x49737</t>
  </si>
  <si>
    <t>Melinda Hardin</t>
  </si>
  <si>
    <t>Claytonchester</t>
  </si>
  <si>
    <t>qmeyer@gmail.com</t>
  </si>
  <si>
    <t>885-793-7395x58747</t>
  </si>
  <si>
    <t>Lauren Henderson</t>
  </si>
  <si>
    <t>Andreafort</t>
  </si>
  <si>
    <t>riley35@hotmail.com</t>
  </si>
  <si>
    <t>630.660.4141x85082</t>
  </si>
  <si>
    <t>Wendy Lee</t>
  </si>
  <si>
    <t>Port Zacharyfurt</t>
  </si>
  <si>
    <t>josephtammy@wilson.org</t>
  </si>
  <si>
    <t>001-500-468-7452x8037</t>
  </si>
  <si>
    <t>Zachary Parks</t>
  </si>
  <si>
    <t>Allenville</t>
  </si>
  <si>
    <t>leeryan@davis.com</t>
  </si>
  <si>
    <t>951-234-2841</t>
  </si>
  <si>
    <t>Kenneth Mcintyre</t>
  </si>
  <si>
    <t>Peterland</t>
  </si>
  <si>
    <t>iherring@yahoo.com</t>
  </si>
  <si>
    <t>0016871009061x648</t>
  </si>
  <si>
    <t>Jonathan Thomas</t>
  </si>
  <si>
    <t>South Timothy</t>
  </si>
  <si>
    <t>diana28@hotmail.com</t>
  </si>
  <si>
    <t>347-869-2606x734</t>
  </si>
  <si>
    <t>Rita Hayes</t>
  </si>
  <si>
    <t>Grahamshire</t>
  </si>
  <si>
    <t>moodyelizabeth@yahoo.com</t>
  </si>
  <si>
    <t>(504)556-5468x0138</t>
  </si>
  <si>
    <t>Angela Daniel</t>
  </si>
  <si>
    <t>West Miguelmouth</t>
  </si>
  <si>
    <t>onewman@gmail.com</t>
  </si>
  <si>
    <t>(344)167-5057x2745</t>
  </si>
  <si>
    <t>Donald Cruz</t>
  </si>
  <si>
    <t>Samuelland</t>
  </si>
  <si>
    <t>michellethompson@gmail</t>
  </si>
  <si>
    <t>4123132909</t>
  </si>
  <si>
    <t>Phillip Ferguson</t>
  </si>
  <si>
    <t>sandovalnicholas@dixon.biz</t>
  </si>
  <si>
    <t>(942)088-9710</t>
  </si>
  <si>
    <t>Diane White</t>
  </si>
  <si>
    <t>New Charlesbury</t>
  </si>
  <si>
    <t>jdaugherty@gmail.com</t>
  </si>
  <si>
    <t>+1-158-461-2889x002</t>
  </si>
  <si>
    <t>Wendy Jordan</t>
  </si>
  <si>
    <t>Stevenstad</t>
  </si>
  <si>
    <t>braymatthew@gmail</t>
  </si>
  <si>
    <t>152.953.9996x5599</t>
  </si>
  <si>
    <t>Julie Howe</t>
  </si>
  <si>
    <t>sarah27@evans.org</t>
  </si>
  <si>
    <t>+1-831-935-5629x97043</t>
  </si>
  <si>
    <t>Victor Gonzalez</t>
  </si>
  <si>
    <t>Kaiserside</t>
  </si>
  <si>
    <t>christina81@perez.com</t>
  </si>
  <si>
    <t>14184522866</t>
  </si>
  <si>
    <t>Danielle Carroll</t>
  </si>
  <si>
    <t>West Davidmouth</t>
  </si>
  <si>
    <t>jasonmurillo@yahoo.com</t>
  </si>
  <si>
    <t>201-388-9319</t>
  </si>
  <si>
    <t>Jessica Robinson</t>
  </si>
  <si>
    <t>North Julieland</t>
  </si>
  <si>
    <t>ktorres@gmail</t>
  </si>
  <si>
    <t>(131)777-7072x9091</t>
  </si>
  <si>
    <t>Renee Schaefer</t>
  </si>
  <si>
    <t>Dianeshire</t>
  </si>
  <si>
    <t>jeffreyhall@gmail.com</t>
  </si>
  <si>
    <t>(451)924-7290</t>
  </si>
  <si>
    <t>West Casey</t>
  </si>
  <si>
    <t>jay12@harris-smith.biz</t>
  </si>
  <si>
    <t>761.729.2041x721</t>
  </si>
  <si>
    <t>Diane Miller</t>
  </si>
  <si>
    <t>South Charles</t>
  </si>
  <si>
    <t>yscott@hotmail.com</t>
  </si>
  <si>
    <t>(737)052-1944</t>
  </si>
  <si>
    <t>Jesse Aguilar</t>
  </si>
  <si>
    <t>Lake Williamport</t>
  </si>
  <si>
    <t>martinsweeney@williams.net</t>
  </si>
  <si>
    <t>(500)875-4092x612</t>
  </si>
  <si>
    <t>Rachel Sharp</t>
  </si>
  <si>
    <t>Wendyside</t>
  </si>
  <si>
    <t>gregory86@yahoo.com</t>
  </si>
  <si>
    <t>523-081-4169x342</t>
  </si>
  <si>
    <t>Kimberly Phillips</t>
  </si>
  <si>
    <t>Port Caitlin</t>
  </si>
  <si>
    <t>scott51@graham-howe.com</t>
  </si>
  <si>
    <t>+1-187-575-8043x501</t>
  </si>
  <si>
    <t>Heidi Bennett</t>
  </si>
  <si>
    <t>Morrisonburgh</t>
  </si>
  <si>
    <t>darryl00@gmail</t>
  </si>
  <si>
    <t>+1-644-422-2059x76842</t>
  </si>
  <si>
    <t>Jordan Salazar</t>
  </si>
  <si>
    <t>Kochmouth</t>
  </si>
  <si>
    <t>rwhite@gillespie-johnson.com</t>
  </si>
  <si>
    <t>047-226-4339</t>
  </si>
  <si>
    <t>Kathleen Bray</t>
  </si>
  <si>
    <t>West Kevinside</t>
  </si>
  <si>
    <t>ymcguire@banks.net</t>
  </si>
  <si>
    <t>+1-496-399-1622x4484</t>
  </si>
  <si>
    <t>Anna Garcia</t>
  </si>
  <si>
    <t>Ruizstad</t>
  </si>
  <si>
    <t>hollandcody@hotmail.com</t>
  </si>
  <si>
    <t>+1-260-041-2502x01110</t>
  </si>
  <si>
    <t>Sara Flores</t>
  </si>
  <si>
    <t>Chaneybury</t>
  </si>
  <si>
    <t>davischad@gmail.com</t>
  </si>
  <si>
    <t>(162)719-1041x32932</t>
  </si>
  <si>
    <t>Samuel Kennedy</t>
  </si>
  <si>
    <t>Kellyton</t>
  </si>
  <si>
    <t>hmartin@reynolds.com</t>
  </si>
  <si>
    <t>1435514812</t>
  </si>
  <si>
    <t>Mrs. Kelsey Hamilton</t>
  </si>
  <si>
    <t>Crawfordburgh</t>
  </si>
  <si>
    <t>gregoryjones@patterson.net</t>
  </si>
  <si>
    <t>001-415-811-9801x54984</t>
  </si>
  <si>
    <t>Michael Evans</t>
  </si>
  <si>
    <t>Taylorside</t>
  </si>
  <si>
    <t>douglasmckee@hotmail.com</t>
  </si>
  <si>
    <t>4884677267</t>
  </si>
  <si>
    <t>Christy Herman</t>
  </si>
  <si>
    <t>West Roger</t>
  </si>
  <si>
    <t>charles71@gmail.com</t>
  </si>
  <si>
    <t>001-383-839-8662x2312</t>
  </si>
  <si>
    <t>Karen Hernandez</t>
  </si>
  <si>
    <t>Lucasmouth</t>
  </si>
  <si>
    <t>cummingsbrittney@gmail.com</t>
  </si>
  <si>
    <t>-9801</t>
  </si>
  <si>
    <t>Alexis Mccall</t>
  </si>
  <si>
    <t>Aprilborough</t>
  </si>
  <si>
    <t>kathleen71@cisneros.com</t>
  </si>
  <si>
    <t>(848)9311986x20919</t>
  </si>
  <si>
    <t>Christopher Hendricks</t>
  </si>
  <si>
    <t>Port Frank</t>
  </si>
  <si>
    <t>melissareyes@hotmail.com</t>
  </si>
  <si>
    <t>209.766.2214x32672</t>
  </si>
  <si>
    <t>Blake Mccullough</t>
  </si>
  <si>
    <t>South Russell</t>
  </si>
  <si>
    <t>joan16@rivas.com</t>
  </si>
  <si>
    <t>001-275-318-1778x38258</t>
  </si>
  <si>
    <t>Todd Johnson</t>
  </si>
  <si>
    <t>Sandramouth</t>
  </si>
  <si>
    <t>carpenterkimberly@garcia-haney.org</t>
  </si>
  <si>
    <t>391.010.7655x78869</t>
  </si>
  <si>
    <t>William Martinez</t>
  </si>
  <si>
    <t>East Matthew</t>
  </si>
  <si>
    <t>gonzalesjessica@yahoo.com</t>
  </si>
  <si>
    <t>001-070-957-4768</t>
  </si>
  <si>
    <t>Deborah Smith</t>
  </si>
  <si>
    <t>Loribury</t>
  </si>
  <si>
    <t>robertchan@carter.com</t>
  </si>
  <si>
    <t>149.443.0401x34239</t>
  </si>
  <si>
    <t>Heidi Kim</t>
  </si>
  <si>
    <t>South Lisafurt</t>
  </si>
  <si>
    <t>tranjimmy@gmail</t>
  </si>
  <si>
    <t>884-266-5337x879</t>
  </si>
  <si>
    <t>Stacy Padilla</t>
  </si>
  <si>
    <t>West Kimberlyburgh</t>
  </si>
  <si>
    <t>kevin82@gmail.com</t>
  </si>
  <si>
    <t>(871)577-9260x98710</t>
  </si>
  <si>
    <t>Brandon Rodriguez</t>
  </si>
  <si>
    <t>Lake Toddstad</t>
  </si>
  <si>
    <t>jeremyyoung@hernandez-pennington.net</t>
  </si>
  <si>
    <t>834.812.5477x275</t>
  </si>
  <si>
    <t>Jonathan King</t>
  </si>
  <si>
    <t>Lake Tabithaton</t>
  </si>
  <si>
    <t>neil70@yahoo.com</t>
  </si>
  <si>
    <t>(344)735-3863x30511</t>
  </si>
  <si>
    <t>Elizabeth Fernandez</t>
  </si>
  <si>
    <t>Luisfurt</t>
  </si>
  <si>
    <t>april26@hotmail.com</t>
  </si>
  <si>
    <t>001-498-531-0072x9485</t>
  </si>
  <si>
    <t>Carla Rich</t>
  </si>
  <si>
    <t>Clineport</t>
  </si>
  <si>
    <t>theodore62@hayden-flowers.com</t>
  </si>
  <si>
    <t>783.490.0741</t>
  </si>
  <si>
    <t>Janet Cardenas</t>
  </si>
  <si>
    <t>New Michealchester</t>
  </si>
  <si>
    <t>josephknox@gmail</t>
  </si>
  <si>
    <t>9313822350</t>
  </si>
  <si>
    <t>Jacob Le Jr.</t>
  </si>
  <si>
    <t>West Candace</t>
  </si>
  <si>
    <t>joshua97@hotmail.com</t>
  </si>
  <si>
    <t>-2121</t>
  </si>
  <si>
    <t>Kelly Hayes</t>
  </si>
  <si>
    <t>West Josephton</t>
  </si>
  <si>
    <t>deangarrett@hotmail.com</t>
  </si>
  <si>
    <t>608.726.7096</t>
  </si>
  <si>
    <t>Kelly Perez</t>
  </si>
  <si>
    <t>West Brittany</t>
  </si>
  <si>
    <t>williamsstephen@gmail.com</t>
  </si>
  <si>
    <t>427.562.9989</t>
  </si>
  <si>
    <t>Nathan Hicks</t>
  </si>
  <si>
    <t>Brianside</t>
  </si>
  <si>
    <t>qhenderson@gmail.com</t>
  </si>
  <si>
    <t>+18914197637x7035</t>
  </si>
  <si>
    <t>Rebecca Chen</t>
  </si>
  <si>
    <t>South Saraberg</t>
  </si>
  <si>
    <t>nataliefritz@richardson-le.com</t>
  </si>
  <si>
    <t>488-863-0297x2581</t>
  </si>
  <si>
    <t>Thomas Ball</t>
  </si>
  <si>
    <t>Phillipsport</t>
  </si>
  <si>
    <t>adam39@gmail.com</t>
  </si>
  <si>
    <t>442-288-0376x94887</t>
  </si>
  <si>
    <t>Randall Rodriguez</t>
  </si>
  <si>
    <t>Walterborough</t>
  </si>
  <si>
    <t>madison96@moore-cordova.com</t>
  </si>
  <si>
    <t>366.830.4781</t>
  </si>
  <si>
    <t>Nicholas Tran</t>
  </si>
  <si>
    <t>South Brandon</t>
  </si>
  <si>
    <t>emilygreen@crawford.com</t>
  </si>
  <si>
    <t>+1-690-099-3595x15406</t>
  </si>
  <si>
    <t>Phillip Holmes</t>
  </si>
  <si>
    <t>South Marystad</t>
  </si>
  <si>
    <t>michael85@gmail</t>
  </si>
  <si>
    <t>001-831-817-7222x53785</t>
  </si>
  <si>
    <t>Joseph Nelson</t>
  </si>
  <si>
    <t>Kanestad</t>
  </si>
  <si>
    <t>awilson@gmail.com</t>
  </si>
  <si>
    <t>840.014.5555x5832</t>
  </si>
  <si>
    <t>Gary Vargas</t>
  </si>
  <si>
    <t>Richardton</t>
  </si>
  <si>
    <t>vflores@gmail</t>
  </si>
  <si>
    <t>(034)007-2218</t>
  </si>
  <si>
    <t>Brandy Jensen</t>
  </si>
  <si>
    <t>North Saraside</t>
  </si>
  <si>
    <t>nicholsonmadeline@yahoo.com</t>
  </si>
  <si>
    <t>(174)261-2377</t>
  </si>
  <si>
    <t>Shelly Mccoy</t>
  </si>
  <si>
    <t>Traceyfort</t>
  </si>
  <si>
    <t>grossbrett@gmail.com</t>
  </si>
  <si>
    <t>775.127.4736x28276</t>
  </si>
  <si>
    <t>Judith Alvarez</t>
  </si>
  <si>
    <t>Russellville</t>
  </si>
  <si>
    <t>kdrake@guerra-evans.com</t>
  </si>
  <si>
    <t>001-190-332-7677x125</t>
  </si>
  <si>
    <t>Amanda Green</t>
  </si>
  <si>
    <t>Jeffreyburgh</t>
  </si>
  <si>
    <t>lindaerickson@yahoo.com</t>
  </si>
  <si>
    <t>943-710-4861x15584</t>
  </si>
  <si>
    <t>Eric Daniels</t>
  </si>
  <si>
    <t>West Dylan</t>
  </si>
  <si>
    <t>tanneroneal@mills-morrison.info</t>
  </si>
  <si>
    <t>001-087-636-9841x2825</t>
  </si>
  <si>
    <t>Nina Johnson</t>
  </si>
  <si>
    <t>East Bettyfurt</t>
  </si>
  <si>
    <t>andrewgallegos@gmail.com</t>
  </si>
  <si>
    <t>001-563-537-9063</t>
  </si>
  <si>
    <t>Tammy Hayes</t>
  </si>
  <si>
    <t>Hancockstad</t>
  </si>
  <si>
    <t>gregory49@hotmail.com</t>
  </si>
  <si>
    <t>233-439-8678</t>
  </si>
  <si>
    <t>Joseph Morrison</t>
  </si>
  <si>
    <t>South James</t>
  </si>
  <si>
    <t>jdavis@yahoo.com</t>
  </si>
  <si>
    <t>9066926518</t>
  </si>
  <si>
    <t>Miguel Cook</t>
  </si>
  <si>
    <t>Phambury</t>
  </si>
  <si>
    <t>bbarnes@russell.info</t>
  </si>
  <si>
    <t>(799)288-8024x2145</t>
  </si>
  <si>
    <t>David Palmer</t>
  </si>
  <si>
    <t>Rubenburgh</t>
  </si>
  <si>
    <t>danielking@morris.com</t>
  </si>
  <si>
    <t>580-521-2990x6749</t>
  </si>
  <si>
    <t>John Romero</t>
  </si>
  <si>
    <t>Marshallmouth</t>
  </si>
  <si>
    <t>levimelendez@gmail.com</t>
  </si>
  <si>
    <t>+19639397358x087</t>
  </si>
  <si>
    <t>Andrew Coleman</t>
  </si>
  <si>
    <t>Goldenfurt</t>
  </si>
  <si>
    <t>morrisonerin@cook.com</t>
  </si>
  <si>
    <t>022.579.9403x52777</t>
  </si>
  <si>
    <t>Vicki Mccall</t>
  </si>
  <si>
    <t>West Charles</t>
  </si>
  <si>
    <t>floreslaura@gmail</t>
  </si>
  <si>
    <t>521-021-1531x132</t>
  </si>
  <si>
    <t>Joshua Becker</t>
  </si>
  <si>
    <t>West Susan</t>
  </si>
  <si>
    <t>thompsonkiara@bowman-walter.net</t>
  </si>
  <si>
    <t>729.314.3076x195</t>
  </si>
  <si>
    <t>Kelly Smith</t>
  </si>
  <si>
    <t>South Barbara</t>
  </si>
  <si>
    <t>qscott@hotmail.com</t>
  </si>
  <si>
    <t>001-945-504-5750</t>
  </si>
  <si>
    <t>Brittney Maddox</t>
  </si>
  <si>
    <t>North Elizabeth</t>
  </si>
  <si>
    <t>tmorgan@gmail</t>
  </si>
  <si>
    <t>410.973.4513</t>
  </si>
  <si>
    <t>David Bean</t>
  </si>
  <si>
    <t>pfox@fletcher.org</t>
  </si>
  <si>
    <t>001-719-328-6958x72514</t>
  </si>
  <si>
    <t>Amy Burton</t>
  </si>
  <si>
    <t>South Evelynview</t>
  </si>
  <si>
    <t>tina36@rowland-brown.biz</t>
  </si>
  <si>
    <t>(638)246-3465</t>
  </si>
  <si>
    <t>Tyler Peterson</t>
  </si>
  <si>
    <t>South Warrenland</t>
  </si>
  <si>
    <t>qsmith@gmail.com</t>
  </si>
  <si>
    <t>147-908-2278x6124</t>
  </si>
  <si>
    <t>Vincent Thompson</t>
  </si>
  <si>
    <t>East Brettland</t>
  </si>
  <si>
    <t>rgraves@clay-jordan.com</t>
  </si>
  <si>
    <t>666693003</t>
  </si>
  <si>
    <t>Martha Scott</t>
  </si>
  <si>
    <t>New Rodneytown</t>
  </si>
  <si>
    <t>danielfowler@yahoo.com</t>
  </si>
  <si>
    <t>+1-294-154-4335x66111</t>
  </si>
  <si>
    <t>Evelyn Hampton</t>
  </si>
  <si>
    <t>Schmittton</t>
  </si>
  <si>
    <t>cainshawn@hotmail.com</t>
  </si>
  <si>
    <t>(948)448-8136x63885</t>
  </si>
  <si>
    <t>Dr. Thomas Vazquez DVM</t>
  </si>
  <si>
    <t>anabutler@gmail</t>
  </si>
  <si>
    <t>001-376-295-3347x17531</t>
  </si>
  <si>
    <t>Lisa Carpenter</t>
  </si>
  <si>
    <t>Clarkport</t>
  </si>
  <si>
    <t>pgriffin@hotmail.com</t>
  </si>
  <si>
    <t>7633683504</t>
  </si>
  <si>
    <t>Debra Aguilar</t>
  </si>
  <si>
    <t>East Jason</t>
  </si>
  <si>
    <t>fshelton@walters.com</t>
  </si>
  <si>
    <t>1314420881</t>
  </si>
  <si>
    <t>Mark Shah</t>
  </si>
  <si>
    <t>nwilliams@gmail.com</t>
  </si>
  <si>
    <t>(701)523-3778x79939</t>
  </si>
  <si>
    <t>Jonathan White</t>
  </si>
  <si>
    <t>Lake Max</t>
  </si>
  <si>
    <t>waltersteresa@hotmail.com</t>
  </si>
  <si>
    <t>760.123.4407x58757</t>
  </si>
  <si>
    <t>James Wade</t>
  </si>
  <si>
    <t>Patriciatown</t>
  </si>
  <si>
    <t>daniel35@thompson.biz</t>
  </si>
  <si>
    <t>001-554-337-0402x95235</t>
  </si>
  <si>
    <t>Ivan Green DDS</t>
  </si>
  <si>
    <t>North Markmouth</t>
  </si>
  <si>
    <t>brandon28@yahoo.com</t>
  </si>
  <si>
    <t>(574)170-6359</t>
  </si>
  <si>
    <t>Timothy Jones</t>
  </si>
  <si>
    <t>Port Jessicamouth</t>
  </si>
  <si>
    <t>lawsonashley@gmail.com</t>
  </si>
  <si>
    <t>(026)087-1163x282</t>
  </si>
  <si>
    <t>Brian Duffy</t>
  </si>
  <si>
    <t>West Jessicaland</t>
  </si>
  <si>
    <t>barbara44@richard.com</t>
  </si>
  <si>
    <t>726.833.1147x5372</t>
  </si>
  <si>
    <t>William Kelley</t>
  </si>
  <si>
    <t>Brownhaven</t>
  </si>
  <si>
    <t>mercerjulie@thompson.com</t>
  </si>
  <si>
    <t>920-722-8773</t>
  </si>
  <si>
    <t>Victor Dean</t>
  </si>
  <si>
    <t>East Sarah</t>
  </si>
  <si>
    <t>williscandice@gmail</t>
  </si>
  <si>
    <t>(656)398-0507x0723</t>
  </si>
  <si>
    <t>Brenda Grant</t>
  </si>
  <si>
    <t>North Annetteton</t>
  </si>
  <si>
    <t>larry29@gmail</t>
  </si>
  <si>
    <t>-10912</t>
  </si>
  <si>
    <t>Eric Lee</t>
  </si>
  <si>
    <t>Lake Michael</t>
  </si>
  <si>
    <t>hmaynard@smith.com</t>
  </si>
  <si>
    <t>(626)523-7952x8266</t>
  </si>
  <si>
    <t>Casey Schaefer</t>
  </si>
  <si>
    <t>Stephanieside</t>
  </si>
  <si>
    <t>christinekramer@yahoo.com</t>
  </si>
  <si>
    <t>994.403.3982x167</t>
  </si>
  <si>
    <t>Jeffrey Russell</t>
  </si>
  <si>
    <t>Johnnybury</t>
  </si>
  <si>
    <t>juliegriffin@yahoo.com</t>
  </si>
  <si>
    <t>032.928.0450x423</t>
  </si>
  <si>
    <t>Justin Rogers</t>
  </si>
  <si>
    <t>Nathanville</t>
  </si>
  <si>
    <t>hunterbryan@gmail.com</t>
  </si>
  <si>
    <t>(972)439-3571x4183</t>
  </si>
  <si>
    <t>Brent Russell</t>
  </si>
  <si>
    <t>Molinaborough</t>
  </si>
  <si>
    <t>xriddle@gmail</t>
  </si>
  <si>
    <t>+1-467-503-9767x657</t>
  </si>
  <si>
    <t>Karen Jones</t>
  </si>
  <si>
    <t>Paulfort</t>
  </si>
  <si>
    <t>petersbrian@hotmail.com</t>
  </si>
  <si>
    <t>(151)000-3181</t>
  </si>
  <si>
    <t>Mrs. Kelly Vaughan MD</t>
  </si>
  <si>
    <t>Vickichester</t>
  </si>
  <si>
    <t>xbrooks@hotmail.com</t>
  </si>
  <si>
    <t>564-478-9202x31962</t>
  </si>
  <si>
    <t>Mark Camacho</t>
  </si>
  <si>
    <t>Evanville</t>
  </si>
  <si>
    <t>jennifer69@tucker.com</t>
  </si>
  <si>
    <t>(218)774-1583</t>
  </si>
  <si>
    <t>Mr. John Dickerson</t>
  </si>
  <si>
    <t>Robertland</t>
  </si>
  <si>
    <t>tweber@villa.com</t>
  </si>
  <si>
    <t>(247)711-7553x65729</t>
  </si>
  <si>
    <t>William Koch</t>
  </si>
  <si>
    <t>Nicholashaven</t>
  </si>
  <si>
    <t>arthur56@gmail.com</t>
  </si>
  <si>
    <t>6340617964</t>
  </si>
  <si>
    <t>James Mendez</t>
  </si>
  <si>
    <t>Lake Juliaberg</t>
  </si>
  <si>
    <t>clayton19@hotmail.com</t>
  </si>
  <si>
    <t>-1877</t>
  </si>
  <si>
    <t>Natalie Powers</t>
  </si>
  <si>
    <t>Leeland</t>
  </si>
  <si>
    <t>yanderson@hotmail.com</t>
  </si>
  <si>
    <t>923-084-3819x09361</t>
  </si>
  <si>
    <t>Denise Willis</t>
  </si>
  <si>
    <t>Padillaside</t>
  </si>
  <si>
    <t>padillarobert@gmail</t>
  </si>
  <si>
    <t>(971)423-9049x627</t>
  </si>
  <si>
    <t>Sandy Lopez</t>
  </si>
  <si>
    <t>Port David</t>
  </si>
  <si>
    <t>ftownsend@craig-lee.info</t>
  </si>
  <si>
    <t>(265)6997085</t>
  </si>
  <si>
    <t>Gregory Williams</t>
  </si>
  <si>
    <t>Scottside</t>
  </si>
  <si>
    <t>phillipsjulie@nichols.com</t>
  </si>
  <si>
    <t>4715516174</t>
  </si>
  <si>
    <t>Mrs. Jennifer Evans</t>
  </si>
  <si>
    <t>South Heatherfurt</t>
  </si>
  <si>
    <t>jonesmeagan@gmail</t>
  </si>
  <si>
    <t>+1-256-896-4076x0685</t>
  </si>
  <si>
    <t>Keith Smith</t>
  </si>
  <si>
    <t>West Clinton</t>
  </si>
  <si>
    <t>christinadalton@gmail.com</t>
  </si>
  <si>
    <t>466-442-6004</t>
  </si>
  <si>
    <t>Jonathan Cooper</t>
  </si>
  <si>
    <t>Kristiport</t>
  </si>
  <si>
    <t>devin84@lucas.com</t>
  </si>
  <si>
    <t>890-301-0683x9875</t>
  </si>
  <si>
    <t>Benjamin Chung</t>
  </si>
  <si>
    <t>Williamstown</t>
  </si>
  <si>
    <t>elaine20@yahoo.com</t>
  </si>
  <si>
    <t>782.576.6905x51154</t>
  </si>
  <si>
    <t>Mrs. Karen Forbes DDS</t>
  </si>
  <si>
    <t>East Crystal</t>
  </si>
  <si>
    <t>matthewmurphy@ewing-gaines.com</t>
  </si>
  <si>
    <t>+1-881-713-4020x0513</t>
  </si>
  <si>
    <t>Caitlin Ponce</t>
  </si>
  <si>
    <t>North Laura</t>
  </si>
  <si>
    <t>hernandezheather@yahoo.com</t>
  </si>
  <si>
    <t>281-927-5879x40974</t>
  </si>
  <si>
    <t>Blake Lozano</t>
  </si>
  <si>
    <t>Knightchester</t>
  </si>
  <si>
    <t>williamweber@yahoo.com</t>
  </si>
  <si>
    <t>001-716-944-2861x0067</t>
  </si>
  <si>
    <t>Brandon Diaz</t>
  </si>
  <si>
    <t>Wilsonfurt</t>
  </si>
  <si>
    <t>yhartman@hotmail.com</t>
  </si>
  <si>
    <t>861-175-2271</t>
  </si>
  <si>
    <t>Ann Lynch</t>
  </si>
  <si>
    <t>Davisville</t>
  </si>
  <si>
    <t>wisemichael@hotmail.com</t>
  </si>
  <si>
    <t>(025)5799925x54398</t>
  </si>
  <si>
    <t>Samuel Gonzalez</t>
  </si>
  <si>
    <t>New Diana</t>
  </si>
  <si>
    <t>tonyamoore@gmail</t>
  </si>
  <si>
    <t>(089)879-1663x2578</t>
  </si>
  <si>
    <t>Sherry Martinez</t>
  </si>
  <si>
    <t>North Douglasbury</t>
  </si>
  <si>
    <t>coopermelinda@gmail.com</t>
  </si>
  <si>
    <t>827-267-5093x2525</t>
  </si>
  <si>
    <t>Michelle Crawford</t>
  </si>
  <si>
    <t>West Alexanderchester</t>
  </si>
  <si>
    <t>qcraig@baker.org</t>
  </si>
  <si>
    <t>(857)484-1864x8195</t>
  </si>
  <si>
    <t>Mark Bailey</t>
  </si>
  <si>
    <t>East Ryan</t>
  </si>
  <si>
    <t>dana87@ford-welch.com</t>
  </si>
  <si>
    <t>597.266.9139</t>
  </si>
  <si>
    <t>Leslie Byrd</t>
  </si>
  <si>
    <t>West David</t>
  </si>
  <si>
    <t>jjones@gmail</t>
  </si>
  <si>
    <t>137.421.1165x49296</t>
  </si>
  <si>
    <t>Jamie Brown</t>
  </si>
  <si>
    <t>Halehaven</t>
  </si>
  <si>
    <t>rperkins@gmail</t>
  </si>
  <si>
    <t>(448)239-7360x8384</t>
  </si>
  <si>
    <t>Kathryn Parks</t>
  </si>
  <si>
    <t>Port Derek</t>
  </si>
  <si>
    <t>claudialynch@smith.com</t>
  </si>
  <si>
    <t>+1-823-311-0342x197</t>
  </si>
  <si>
    <t>Jenna Odonnell</t>
  </si>
  <si>
    <t>Lake Mollyland</t>
  </si>
  <si>
    <t>agomez@rangel.com</t>
  </si>
  <si>
    <t>197-325-4074x17268</t>
  </si>
  <si>
    <t>Brandon Smith</t>
  </si>
  <si>
    <t>Shieldsshire</t>
  </si>
  <si>
    <t>corey99@tran.com</t>
  </si>
  <si>
    <t>057.414.7432x74476</t>
  </si>
  <si>
    <t>Megan Riley</t>
  </si>
  <si>
    <t>kallison@hernandez.org</t>
  </si>
  <si>
    <t>692.134.9364x75216</t>
  </si>
  <si>
    <t>Brittany Dominguez</t>
  </si>
  <si>
    <t>Port Samuel</t>
  </si>
  <si>
    <t>wendyreese@marshall.com</t>
  </si>
  <si>
    <t>154-962-9428x6660</t>
  </si>
  <si>
    <t>Leah Mendoza</t>
  </si>
  <si>
    <t>New Alex</t>
  </si>
  <si>
    <t>cbutler@brown-sosa.com</t>
  </si>
  <si>
    <t>5992881452</t>
  </si>
  <si>
    <t>Steve Crawford</t>
  </si>
  <si>
    <t>Port Joseph</t>
  </si>
  <si>
    <t>malonejason@west-smith.info</t>
  </si>
  <si>
    <t>(163)169-1111x8715</t>
  </si>
  <si>
    <t>Todd Jenkins</t>
  </si>
  <si>
    <t>Kyleside</t>
  </si>
  <si>
    <t>obrienwanda@phillips.org</t>
  </si>
  <si>
    <t>+1-888-481-4182x1122</t>
  </si>
  <si>
    <t>John Harris</t>
  </si>
  <si>
    <t>North Saramouth</t>
  </si>
  <si>
    <t>gyoung@gmail.com</t>
  </si>
  <si>
    <t>(528)653-7612</t>
  </si>
  <si>
    <t>Drew Fox</t>
  </si>
  <si>
    <t>Port Phyllis</t>
  </si>
  <si>
    <t>rhodesdustin@yahoo.com</t>
  </si>
  <si>
    <t>562.364.6712x2404</t>
  </si>
  <si>
    <t>Nancy Black</t>
  </si>
  <si>
    <t>Brendatown</t>
  </si>
  <si>
    <t>bartlettjonathan@mills.com</t>
  </si>
  <si>
    <t>362.321.8868x990</t>
  </si>
  <si>
    <t>Mark Moody</t>
  </si>
  <si>
    <t>kaitlyn10@flores.com</t>
  </si>
  <si>
    <t>001-305-763-2204x3334</t>
  </si>
  <si>
    <t>Stephen Lloyd</t>
  </si>
  <si>
    <t>Brendaside</t>
  </si>
  <si>
    <t>georgeshelby@tanner.net</t>
  </si>
  <si>
    <t>3471726176</t>
  </si>
  <si>
    <t>Tamara Ross</t>
  </si>
  <si>
    <t>Millerview</t>
  </si>
  <si>
    <t>banksrebecca@alexander.info</t>
  </si>
  <si>
    <t>(326)433-0597</t>
  </si>
  <si>
    <t>Joseph Jackson</t>
  </si>
  <si>
    <t>Port Ryanville</t>
  </si>
  <si>
    <t>nicholas05@hotmail.com</t>
  </si>
  <si>
    <t>289.717.0453x6620</t>
  </si>
  <si>
    <t>Denise Sloan</t>
  </si>
  <si>
    <t>Webbborough</t>
  </si>
  <si>
    <t>ojohnson@yahoo.com</t>
  </si>
  <si>
    <t>494-955-9552x993</t>
  </si>
  <si>
    <t>Joann Jones</t>
  </si>
  <si>
    <t>West Seanview</t>
  </si>
  <si>
    <t>michellesavage@gmail.com</t>
  </si>
  <si>
    <t>(703)439-2910x228</t>
  </si>
  <si>
    <t>Isabel Mcdonald</t>
  </si>
  <si>
    <t>Melissabury</t>
  </si>
  <si>
    <t>stephanieharvey@rios-stafford.com</t>
  </si>
  <si>
    <t>902.434.8493</t>
  </si>
  <si>
    <t>Sean Ho</t>
  </si>
  <si>
    <t>West Kristine</t>
  </si>
  <si>
    <t>lori30@hotmail.com</t>
  </si>
  <si>
    <t>001-471-787-5996x179</t>
  </si>
  <si>
    <t>Billy Wright</t>
  </si>
  <si>
    <t>Calvinview</t>
  </si>
  <si>
    <t>wardcesar@hotmail.com</t>
  </si>
  <si>
    <t>001-302-972-7526x05256</t>
  </si>
  <si>
    <t>Melissa Delgado</t>
  </si>
  <si>
    <t>Walkerfurt</t>
  </si>
  <si>
    <t>jdixon@hotmail.com</t>
  </si>
  <si>
    <t>(514)872-0598</t>
  </si>
  <si>
    <t>Mark Floyd</t>
  </si>
  <si>
    <t>Lake Jason</t>
  </si>
  <si>
    <t>rodneyroberts@cox.net</t>
  </si>
  <si>
    <t>(141)328-3522x49427</t>
  </si>
  <si>
    <t>Maria Jacobs</t>
  </si>
  <si>
    <t>Carrborough</t>
  </si>
  <si>
    <t>smithanthony@hernandez-gordon.org</t>
  </si>
  <si>
    <t>(120)235-5861</t>
  </si>
  <si>
    <t>Alan Maxwell</t>
  </si>
  <si>
    <t>ejones@perez.com</t>
  </si>
  <si>
    <t>(844)734-0560x30092</t>
  </si>
  <si>
    <t>James Franklin</t>
  </si>
  <si>
    <t>Watsonmouth</t>
  </si>
  <si>
    <t>kross@gmail</t>
  </si>
  <si>
    <t>001-107-612-9035x22270</t>
  </si>
  <si>
    <t>Susan Hays</t>
  </si>
  <si>
    <t>Geraldberg</t>
  </si>
  <si>
    <t>turnermary@gmail</t>
  </si>
  <si>
    <t>1688730794</t>
  </si>
  <si>
    <t>Joshua Taylor MD</t>
  </si>
  <si>
    <t>Perryton</t>
  </si>
  <si>
    <t>calebfrancis@gmail.com</t>
  </si>
  <si>
    <t>593.828.2781x01234</t>
  </si>
  <si>
    <t>Douglas Marshall</t>
  </si>
  <si>
    <t>Port Tricia</t>
  </si>
  <si>
    <t>heatherallen@todd-hicks.com</t>
  </si>
  <si>
    <t>001-385-905-4239x525</t>
  </si>
  <si>
    <t>Amber Smith</t>
  </si>
  <si>
    <t>Lake Heatherchester</t>
  </si>
  <si>
    <t>sarahmurphy@gmail.com</t>
  </si>
  <si>
    <t>-1219</t>
  </si>
  <si>
    <t>Colin Woods</t>
  </si>
  <si>
    <t>Josephberg</t>
  </si>
  <si>
    <t>travismullins@yahoo.com</t>
  </si>
  <si>
    <t>182.988.7281x0728</t>
  </si>
  <si>
    <t>Andrew Peters</t>
  </si>
  <si>
    <t>North Andrew</t>
  </si>
  <si>
    <t>joerogers@riddle.com</t>
  </si>
  <si>
    <t>(274)056-0438</t>
  </si>
  <si>
    <t>Mary Burnett</t>
  </si>
  <si>
    <t>Port Timothychester</t>
  </si>
  <si>
    <t>allison69@yahoo.com</t>
  </si>
  <si>
    <t>(917)206-8355x84281</t>
  </si>
  <si>
    <t>Jerry Harris</t>
  </si>
  <si>
    <t>Ewingbury</t>
  </si>
  <si>
    <t>michelletran@clark-padilla.com</t>
  </si>
  <si>
    <t>802.842.4165</t>
  </si>
  <si>
    <t>Victoria Scott</t>
  </si>
  <si>
    <t>Melissatown</t>
  </si>
  <si>
    <t>darius82@patton.com</t>
  </si>
  <si>
    <t>(240)939-9140</t>
  </si>
  <si>
    <t>Natalie Nguyen</t>
  </si>
  <si>
    <t>Christinaborough</t>
  </si>
  <si>
    <t>johnpeters@gallagher.info</t>
  </si>
  <si>
    <t>+1-689-261-6610x27108</t>
  </si>
  <si>
    <t>Tracy Anderson</t>
  </si>
  <si>
    <t>Lake April</t>
  </si>
  <si>
    <t>sarafischer@cook.info</t>
  </si>
  <si>
    <t>194.022.0411x41458</t>
  </si>
  <si>
    <t>David Alexander</t>
  </si>
  <si>
    <t>Snyderview</t>
  </si>
  <si>
    <t>morganann@gmail.com</t>
  </si>
  <si>
    <t>628.297.3490</t>
  </si>
  <si>
    <t>Kirsten Jones</t>
  </si>
  <si>
    <t>West Dylanmouth</t>
  </si>
  <si>
    <t>jmontgomery@yahoo.com</t>
  </si>
  <si>
    <t>643-878-6610</t>
  </si>
  <si>
    <t>Alexis Bell</t>
  </si>
  <si>
    <t>New Samanthaland</t>
  </si>
  <si>
    <t>jessebriggs@gmail.com</t>
  </si>
  <si>
    <t>5100584777</t>
  </si>
  <si>
    <t>James Anderson</t>
  </si>
  <si>
    <t>Port Douglas</t>
  </si>
  <si>
    <t>phillip45@huang.net</t>
  </si>
  <si>
    <t>+1-416-222-6404x210</t>
  </si>
  <si>
    <t>Monica Jennings</t>
  </si>
  <si>
    <t>Lopezborough</t>
  </si>
  <si>
    <t>fcarrillo@cummings.biz</t>
  </si>
  <si>
    <t>087-283-2027x9073</t>
  </si>
  <si>
    <t>Wendy Carr</t>
  </si>
  <si>
    <t>brittany74@yahoo.com</t>
  </si>
  <si>
    <t>180.849.1674x34156</t>
  </si>
  <si>
    <t>Jeffrey Tapia</t>
  </si>
  <si>
    <t>Christopherberg</t>
  </si>
  <si>
    <t>patricia59@burns.com</t>
  </si>
  <si>
    <t>631.841.8821</t>
  </si>
  <si>
    <t>Tina Williams</t>
  </si>
  <si>
    <t>South Haley</t>
  </si>
  <si>
    <t>jason44@gmail</t>
  </si>
  <si>
    <t>+1-257-243-3134x179</t>
  </si>
  <si>
    <t>Xavier Long</t>
  </si>
  <si>
    <t>Kimberlyhaven</t>
  </si>
  <si>
    <t>lmiller@perkins.com</t>
  </si>
  <si>
    <t>+1-303-875-5172x9070</t>
  </si>
  <si>
    <t>Michael Day</t>
  </si>
  <si>
    <t>Mirandaberg</t>
  </si>
  <si>
    <t>tmeyer@hotmail.com</t>
  </si>
  <si>
    <t>(603)760-8611x5451</t>
  </si>
  <si>
    <t>Carl Murray</t>
  </si>
  <si>
    <t>South Jamiehaven</t>
  </si>
  <si>
    <t>robinsonandrea@weber-cherry.com</t>
  </si>
  <si>
    <t>677-492-2100x9462</t>
  </si>
  <si>
    <t>Stacey Wright</t>
  </si>
  <si>
    <t>West Nicole</t>
  </si>
  <si>
    <t>hfrazier@yahoo.com</t>
  </si>
  <si>
    <t>(643)580-5652x7180</t>
  </si>
  <si>
    <t>Melinda Aguirre</t>
  </si>
  <si>
    <t>West Thomasborough</t>
  </si>
  <si>
    <t>alexisadams@ramirez.org</t>
  </si>
  <si>
    <t>-7535</t>
  </si>
  <si>
    <t>Brittany Blackwell DDS</t>
  </si>
  <si>
    <t>New Zachary</t>
  </si>
  <si>
    <t>toddscott@yahoo.com</t>
  </si>
  <si>
    <t>+1-560-041-6122x40970</t>
  </si>
  <si>
    <t>fjohnson@collins-cruz.net</t>
  </si>
  <si>
    <t>+1-971-197-7157x380</t>
  </si>
  <si>
    <t>lori72@hotmail.com</t>
  </si>
  <si>
    <t>3717182569</t>
  </si>
  <si>
    <t>Laura Taylor</t>
  </si>
  <si>
    <t>Cartermouth</t>
  </si>
  <si>
    <t>vegamatthew@hotmail.com</t>
  </si>
  <si>
    <t>001-938-989-7462x94656</t>
  </si>
  <si>
    <t>Keith Lopez</t>
  </si>
  <si>
    <t>longeric@hotmail.com</t>
  </si>
  <si>
    <t>297.299.9336x5632</t>
  </si>
  <si>
    <t>michael74@gmail</t>
  </si>
  <si>
    <t>(899)602-1771x94106</t>
  </si>
  <si>
    <t>Anthony Watts</t>
  </si>
  <si>
    <t>Sarahaven</t>
  </si>
  <si>
    <t>fmiller@rivera.info</t>
  </si>
  <si>
    <t>(862)929-7401</t>
  </si>
  <si>
    <t>David Taylor</t>
  </si>
  <si>
    <t>lisatucker@gmail</t>
  </si>
  <si>
    <t>5500277603x51868</t>
  </si>
  <si>
    <t>Jorge Newton</t>
  </si>
  <si>
    <t>Barbaraborough</t>
  </si>
  <si>
    <t>rebeccalee@yahoo.com</t>
  </si>
  <si>
    <t>293-171-7614</t>
  </si>
  <si>
    <t>Joshua Winters</t>
  </si>
  <si>
    <t>Ginaville</t>
  </si>
  <si>
    <t>williamwilliams@castro.com</t>
  </si>
  <si>
    <t>837.082.2812</t>
  </si>
  <si>
    <t>Cheryl Serrano</t>
  </si>
  <si>
    <t>Wardborough</t>
  </si>
  <si>
    <t>shafferrobert@martinez.com</t>
  </si>
  <si>
    <t>(135)626-4134</t>
  </si>
  <si>
    <t>Russell Stone</t>
  </si>
  <si>
    <t>South Julieside</t>
  </si>
  <si>
    <t>kevin24@miller.com</t>
  </si>
  <si>
    <t>+1-923-118-3038x617</t>
  </si>
  <si>
    <t>Kristopher Santos</t>
  </si>
  <si>
    <t>East Ryanberg</t>
  </si>
  <si>
    <t>gardnermichael@conway-williams.net</t>
  </si>
  <si>
    <t>928.838.5934x89616</t>
  </si>
  <si>
    <t>Darrell Cline</t>
  </si>
  <si>
    <t>Brentside</t>
  </si>
  <si>
    <t>sherry27@hotmail.com</t>
  </si>
  <si>
    <t>198.919.5180x74178</t>
  </si>
  <si>
    <t>Stacy Martin</t>
  </si>
  <si>
    <t>brandon45@walker.com</t>
  </si>
  <si>
    <t>+1-193-086-3375x88935</t>
  </si>
  <si>
    <t>Bradley Steele</t>
  </si>
  <si>
    <t>East Tylerview</t>
  </si>
  <si>
    <t>johnsonchristian@brown.com</t>
  </si>
  <si>
    <t>027.809.4997x681</t>
  </si>
  <si>
    <t>Lauren James</t>
  </si>
  <si>
    <t>Gomezbury</t>
  </si>
  <si>
    <t>sarahtran@pugh-miranda.com</t>
  </si>
  <si>
    <t>532.415.1912x6136</t>
  </si>
  <si>
    <t>Teresa Holland</t>
  </si>
  <si>
    <t>xlynch@gmail</t>
  </si>
  <si>
    <t>001-687-456-2565</t>
  </si>
  <si>
    <t>David Gonzalez</t>
  </si>
  <si>
    <t>Dylanfort</t>
  </si>
  <si>
    <t>rebecca09@yahoo.com</t>
  </si>
  <si>
    <t>001-721-545-7171</t>
  </si>
  <si>
    <t>Philip Mason</t>
  </si>
  <si>
    <t>New Stevenburgh</t>
  </si>
  <si>
    <t>jennifer60@yahoo.com</t>
  </si>
  <si>
    <t>+1-109-344-0372x250</t>
  </si>
  <si>
    <t>Leslie Gordon</t>
  </si>
  <si>
    <t>Ryanfort</t>
  </si>
  <si>
    <t>ernest65@yahoo.com</t>
  </si>
  <si>
    <t>-10679</t>
  </si>
  <si>
    <t>Craig Stewart</t>
  </si>
  <si>
    <t>Wallacechester</t>
  </si>
  <si>
    <t>colleenmiller@vasquez-foster.com</t>
  </si>
  <si>
    <t>6450471301</t>
  </si>
  <si>
    <t>Michael Mason</t>
  </si>
  <si>
    <t>Chavezview</t>
  </si>
  <si>
    <t>timothyhenry@church.net</t>
  </si>
  <si>
    <t>(277)542-1535</t>
  </si>
  <si>
    <t>Monica Rivera</t>
  </si>
  <si>
    <t>South John</t>
  </si>
  <si>
    <t>petersonbrandon@johnson.org</t>
  </si>
  <si>
    <t>099.649.1852x62892</t>
  </si>
  <si>
    <t>Benjamin Mills</t>
  </si>
  <si>
    <t>Jillianhaven</t>
  </si>
  <si>
    <t>david44@wilson.info</t>
  </si>
  <si>
    <t>001-256-218-9757x8609</t>
  </si>
  <si>
    <t>Shannon Malone</t>
  </si>
  <si>
    <t>Bellstad</t>
  </si>
  <si>
    <t>caseytroy@ferguson-rogers.com</t>
  </si>
  <si>
    <t>8725540910</t>
  </si>
  <si>
    <t>Megan Garcia</t>
  </si>
  <si>
    <t>Ortizville</t>
  </si>
  <si>
    <t>maureen89@garrett-snow.com</t>
  </si>
  <si>
    <t>(634)244-8225</t>
  </si>
  <si>
    <t>Amber Sanchez</t>
  </si>
  <si>
    <t>South Vanessa</t>
  </si>
  <si>
    <t>charles97@fowler.info</t>
  </si>
  <si>
    <t>838-021-6056x105</t>
  </si>
  <si>
    <t>Mrs. Susan Greene DDS</t>
  </si>
  <si>
    <t>gregorywalsh@hotmail.com</t>
  </si>
  <si>
    <t>(046)033-7916x9200</t>
  </si>
  <si>
    <t>Timothy Davis</t>
  </si>
  <si>
    <t>Orrfort</t>
  </si>
  <si>
    <t>lawrencepeter@velez.biz</t>
  </si>
  <si>
    <t>832-488-2608x7394</t>
  </si>
  <si>
    <t>James Gonzalez</t>
  </si>
  <si>
    <t>Jorgemouth</t>
  </si>
  <si>
    <t>williamgarza@hotmail.com</t>
  </si>
  <si>
    <t>753333894</t>
  </si>
  <si>
    <t>Christopher Paul</t>
  </si>
  <si>
    <t>Lake Cynthiamouth</t>
  </si>
  <si>
    <t>molinaanthony@hotmail.com</t>
  </si>
  <si>
    <t>(042)962-9115x703</t>
  </si>
  <si>
    <t>Crystal Cooke</t>
  </si>
  <si>
    <t>East Gilbert</t>
  </si>
  <si>
    <t>brooksdiana@hotmail.com</t>
  </si>
  <si>
    <t>001-639-873-4794</t>
  </si>
  <si>
    <t>Darryl Baker</t>
  </si>
  <si>
    <t>Catherineland</t>
  </si>
  <si>
    <t>jonesstephanie@hotmail.com</t>
  </si>
  <si>
    <t>487-011-8030x8120</t>
  </si>
  <si>
    <t>Foxfurt</t>
  </si>
  <si>
    <t>ahanson@gmail.com</t>
  </si>
  <si>
    <t>4517549444</t>
  </si>
  <si>
    <t>Julie Cross</t>
  </si>
  <si>
    <t>billy45@hotmail.com</t>
  </si>
  <si>
    <t>728-346-7424x3300</t>
  </si>
  <si>
    <t>Jodi Burton</t>
  </si>
  <si>
    <t>Joshuatown</t>
  </si>
  <si>
    <t>georgeholmes@klein-mays.com</t>
  </si>
  <si>
    <t>625.534.1447x85110</t>
  </si>
  <si>
    <t>Johnny Lucas</t>
  </si>
  <si>
    <t>Amandastad</t>
  </si>
  <si>
    <t>jeanjones@sawyer.info</t>
  </si>
  <si>
    <t>793.722.8062x89838</t>
  </si>
  <si>
    <t>Marcus Thomas</t>
  </si>
  <si>
    <t>Port Charles</t>
  </si>
  <si>
    <t>brenda32@yahoo.com</t>
  </si>
  <si>
    <t>(162)978-2112</t>
  </si>
  <si>
    <t>Kara Allen</t>
  </si>
  <si>
    <t>ramirezmatthew@gmail.com</t>
  </si>
  <si>
    <t>559-463-4285</t>
  </si>
  <si>
    <t>Peter Ruiz</t>
  </si>
  <si>
    <t>Lake Heatherland</t>
  </si>
  <si>
    <t>mayashley@gmail.com</t>
  </si>
  <si>
    <t>178.938.4470</t>
  </si>
  <si>
    <t>William Maynard</t>
  </si>
  <si>
    <t>Burnettburgh</t>
  </si>
  <si>
    <t>denise44@hotmail.com</t>
  </si>
  <si>
    <t>+1-598-268-9624x127</t>
  </si>
  <si>
    <t>Marc Taylor</t>
  </si>
  <si>
    <t>West Cynthiaborough</t>
  </si>
  <si>
    <t>austinjeremiah@hill.com</t>
  </si>
  <si>
    <t>(840)5954197x0661</t>
  </si>
  <si>
    <t>Rhonda Turner</t>
  </si>
  <si>
    <t>amandadean@jones.info</t>
  </si>
  <si>
    <t>(639)576-8321x9737</t>
  </si>
  <si>
    <t>Jeremy Oconnor</t>
  </si>
  <si>
    <t>South Beverlytown</t>
  </si>
  <si>
    <t>karenrogers@bradley.com</t>
  </si>
  <si>
    <t>(293)803-9432x543</t>
  </si>
  <si>
    <t>Allison Carr</t>
  </si>
  <si>
    <t>Michaelville</t>
  </si>
  <si>
    <t>curtis84@hotmail.com</t>
  </si>
  <si>
    <t>602-854-5688x385</t>
  </si>
  <si>
    <t>Valerie Miller</t>
  </si>
  <si>
    <t>New Nicole</t>
  </si>
  <si>
    <t>rhardy@johnson-mendez.info</t>
  </si>
  <si>
    <t>+1-058-949-4217x6469</t>
  </si>
  <si>
    <t>Keith Haley</t>
  </si>
  <si>
    <t>Leehaven</t>
  </si>
  <si>
    <t>lisa46@yahoo.com</t>
  </si>
  <si>
    <t>+1-321-329-4133x98888</t>
  </si>
  <si>
    <t>West Troyland</t>
  </si>
  <si>
    <t>lchristian@gmail</t>
  </si>
  <si>
    <t>001-017-865-4445</t>
  </si>
  <si>
    <t>Mary Harris</t>
  </si>
  <si>
    <t>Justinburgh</t>
  </si>
  <si>
    <t>alexwright@gmail.com</t>
  </si>
  <si>
    <t>206.401.2279</t>
  </si>
  <si>
    <t>Sally Vasquez</t>
  </si>
  <si>
    <t>South Jessicaberg</t>
  </si>
  <si>
    <t>audrey85@reese.biz</t>
  </si>
  <si>
    <t>+1-611-843-3663x9099</t>
  </si>
  <si>
    <t>Dennis Schultz</t>
  </si>
  <si>
    <t>Port Jillian</t>
  </si>
  <si>
    <t>ricedenise@gmail.com</t>
  </si>
  <si>
    <t>(549)6092677</t>
  </si>
  <si>
    <t>Amy White</t>
  </si>
  <si>
    <t>North Ashley</t>
  </si>
  <si>
    <t>dorothycameron@gmail.com</t>
  </si>
  <si>
    <t>630.356.7043x940</t>
  </si>
  <si>
    <t>Brandi Sullivan</t>
  </si>
  <si>
    <t>Richardsonberg</t>
  </si>
  <si>
    <t>thompsonjustin@yahoo.com</t>
  </si>
  <si>
    <t>547.073.9090</t>
  </si>
  <si>
    <t>Robert Caldwell</t>
  </si>
  <si>
    <t>Sarahberg</t>
  </si>
  <si>
    <t>michelle79@gmail</t>
  </si>
  <si>
    <t>180-606-3751</t>
  </si>
  <si>
    <t>Anthony Wright</t>
  </si>
  <si>
    <t>Brianton</t>
  </si>
  <si>
    <t>barnesjerry@walker.com</t>
  </si>
  <si>
    <t>424.861.6188x053</t>
  </si>
  <si>
    <t>Carolyn Rivera</t>
  </si>
  <si>
    <t>New Craig</t>
  </si>
  <si>
    <t>baldwinjoshua@braun-peterson.biz</t>
  </si>
  <si>
    <t>-2035</t>
  </si>
  <si>
    <t>Joshua Benitez</t>
  </si>
  <si>
    <t>Lake Courtneyview</t>
  </si>
  <si>
    <t>jhobbs@gmail.com</t>
  </si>
  <si>
    <t>(326)876-8455x83091</t>
  </si>
  <si>
    <t>Nicholas May</t>
  </si>
  <si>
    <t>Davisfort</t>
  </si>
  <si>
    <t>geraldfernandez@harrell.info</t>
  </si>
  <si>
    <t>-6280</t>
  </si>
  <si>
    <t>Melissa Peterson</t>
  </si>
  <si>
    <t>New Brandiland</t>
  </si>
  <si>
    <t>carnold@hotmail.com</t>
  </si>
  <si>
    <t>+1-651-203-2468x9385</t>
  </si>
  <si>
    <t>Tiffany Diaz</t>
  </si>
  <si>
    <t>kcurtis@hotmail.com</t>
  </si>
  <si>
    <t>(844)842-2362</t>
  </si>
  <si>
    <t>David Rodriguez</t>
  </si>
  <si>
    <t>Christopher Torres</t>
  </si>
  <si>
    <t>vpratt@sanchez-rhodes.com</t>
  </si>
  <si>
    <t>215.810.0865</t>
  </si>
  <si>
    <t>Theresa Alexander</t>
  </si>
  <si>
    <t>Paulport</t>
  </si>
  <si>
    <t>fosteramanda@gmail</t>
  </si>
  <si>
    <t>001-298-952-0339x3070</t>
  </si>
  <si>
    <t>Andrea Edwards</t>
  </si>
  <si>
    <t>rodneysnow@gmail</t>
  </si>
  <si>
    <t>(637)255-4942x18391</t>
  </si>
  <si>
    <t>Robert Fernandez</t>
  </si>
  <si>
    <t>Normanchester</t>
  </si>
  <si>
    <t>lewisjohn@gmail</t>
  </si>
  <si>
    <t>+1-184-530-5754x8448</t>
  </si>
  <si>
    <t>Jason Miranda</t>
  </si>
  <si>
    <t>Lake Joshuashire</t>
  </si>
  <si>
    <t>rodriguezmargaret@hotmail.com</t>
  </si>
  <si>
    <t>-1592</t>
  </si>
  <si>
    <t>Aaron Carpenter</t>
  </si>
  <si>
    <t>jsantiago@gmail</t>
  </si>
  <si>
    <t>+1-539-097-7253x2952</t>
  </si>
  <si>
    <t>Juan Smith</t>
  </si>
  <si>
    <t>murphystacy@johnston-summers.org</t>
  </si>
  <si>
    <t>(498)402-8953x02932</t>
  </si>
  <si>
    <t>Sara Green</t>
  </si>
  <si>
    <t>Christensenstad</t>
  </si>
  <si>
    <t>qmitchell@yahoo.com</t>
  </si>
  <si>
    <t>001-452-970-4238x47574</t>
  </si>
  <si>
    <t>Monica Contreras</t>
  </si>
  <si>
    <t>Carolport</t>
  </si>
  <si>
    <t>youngmichele@gmail</t>
  </si>
  <si>
    <t>1050032796</t>
  </si>
  <si>
    <t>Shane Hammond</t>
  </si>
  <si>
    <t>Williamshire</t>
  </si>
  <si>
    <t>kenneth19@mcdaniel.net</t>
  </si>
  <si>
    <t>001-960-836-6767x09008</t>
  </si>
  <si>
    <t>Karen Barker</t>
  </si>
  <si>
    <t>Port Sheilaton</t>
  </si>
  <si>
    <t>jennifer99@fernandez.info</t>
  </si>
  <si>
    <t>648.010.4116x1348</t>
  </si>
  <si>
    <t>Cameron Peterson</t>
  </si>
  <si>
    <t>Toddmouth</t>
  </si>
  <si>
    <t>kpalmer@wise.com</t>
  </si>
  <si>
    <t>(790)667-5709</t>
  </si>
  <si>
    <t>Crystal Anderson</t>
  </si>
  <si>
    <t>ramirezcarolyn@thompson-sanders.com</t>
  </si>
  <si>
    <t>001-375-441-9110</t>
  </si>
  <si>
    <t>Erin Harrington</t>
  </si>
  <si>
    <t>ashley43@hotmail.com</t>
  </si>
  <si>
    <t>+1-790-537-0839x76672</t>
  </si>
  <si>
    <t>Richard Wiley</t>
  </si>
  <si>
    <t>Port Rhonda</t>
  </si>
  <si>
    <t>dperkins@gmail</t>
  </si>
  <si>
    <t>902-089-0979x38034</t>
  </si>
  <si>
    <t>Sara Wall</t>
  </si>
  <si>
    <t>ycooper@cook-jarvis.biz</t>
  </si>
  <si>
    <t>204-859-1992</t>
  </si>
  <si>
    <t>Robert Galloway</t>
  </si>
  <si>
    <t>jessecarey@yahoo.com</t>
  </si>
  <si>
    <t>(769)669-7350</t>
  </si>
  <si>
    <t>Robin Padilla</t>
  </si>
  <si>
    <t>Terriborough</t>
  </si>
  <si>
    <t>xbrown@schaefer-williams.com</t>
  </si>
  <si>
    <t>+1-627-920-3863x519</t>
  </si>
  <si>
    <t>Sabrina Harris</t>
  </si>
  <si>
    <t>North Amanda</t>
  </si>
  <si>
    <t>lpowers@yahoo.com</t>
  </si>
  <si>
    <t>925.958.4677x98066</t>
  </si>
  <si>
    <t>Destiny Morris</t>
  </si>
  <si>
    <t>Mendozamouth</t>
  </si>
  <si>
    <t>ftravis@hotmail.com</t>
  </si>
  <si>
    <t>+1-698-107-0973x7540</t>
  </si>
  <si>
    <t>Michael Flowers</t>
  </si>
  <si>
    <t>Fletcherborough</t>
  </si>
  <si>
    <t>moorewilliam@carlson.com</t>
  </si>
  <si>
    <t>0014677676343x39568</t>
  </si>
  <si>
    <t>David Rogers</t>
  </si>
  <si>
    <t>South Amandabury</t>
  </si>
  <si>
    <t>danielrandall@smith-stewart.com</t>
  </si>
  <si>
    <t>+1-354-054-6282x0990</t>
  </si>
  <si>
    <t>Carolyn Carpenter</t>
  </si>
  <si>
    <t>East Elizabethland</t>
  </si>
  <si>
    <t>fmarquez@gmail.com</t>
  </si>
  <si>
    <t>850-941-2123x02416</t>
  </si>
  <si>
    <t>Sara Guerra</t>
  </si>
  <si>
    <t>Port Diamondshire</t>
  </si>
  <si>
    <t>zparker@gmail.com</t>
  </si>
  <si>
    <t>+1-682-781-5007x3435</t>
  </si>
  <si>
    <t>michael11@gmail</t>
  </si>
  <si>
    <t>001-042-683-5356x2841</t>
  </si>
  <si>
    <t>brian67@gmail</t>
  </si>
  <si>
    <t>001-357-004-5963x2180</t>
  </si>
  <si>
    <t>ypacheco@saunders-torres.net</t>
  </si>
  <si>
    <t>503.449.7395</t>
  </si>
  <si>
    <t>Michael Juarez</t>
  </si>
  <si>
    <t>North Veronicastad</t>
  </si>
  <si>
    <t>kennethcordova@hotmail.com</t>
  </si>
  <si>
    <t>619-164-9299</t>
  </si>
  <si>
    <t>Scott Jimenez</t>
  </si>
  <si>
    <t>Amberville</t>
  </si>
  <si>
    <t>bellashley@hess.com</t>
  </si>
  <si>
    <t>6196698923x077</t>
  </si>
  <si>
    <t>Sandy Johnson</t>
  </si>
  <si>
    <t>david86@williamson.com</t>
  </si>
  <si>
    <t>285.506.3945</t>
  </si>
  <si>
    <t>Dustin Moore</t>
  </si>
  <si>
    <t>umclaughlin@williams-stone.org</t>
  </si>
  <si>
    <t>001-707-818-3307x891</t>
  </si>
  <si>
    <t>Manuel White</t>
  </si>
  <si>
    <t>paul22@hotmail.com</t>
  </si>
  <si>
    <t>18899495842</t>
  </si>
  <si>
    <t>Travis Lucas</t>
  </si>
  <si>
    <t>Katherineside</t>
  </si>
  <si>
    <t>john51@edwards-harris.com</t>
  </si>
  <si>
    <t>001-047-819-1642</t>
  </si>
  <si>
    <t>William Rodriguez</t>
  </si>
  <si>
    <t>Port Kelsey</t>
  </si>
  <si>
    <t>ocarter@owens.org</t>
  </si>
  <si>
    <t>001-371-950-7685x5693</t>
  </si>
  <si>
    <t>Jennifer Gallagher</t>
  </si>
  <si>
    <t>Edwardsborough</t>
  </si>
  <si>
    <t>garciachristina@roberts.org</t>
  </si>
  <si>
    <t>001-157-057-7411</t>
  </si>
  <si>
    <t>Christopher Wong</t>
  </si>
  <si>
    <t>West Jamieland</t>
  </si>
  <si>
    <t>gibsonsara@gmail.com</t>
  </si>
  <si>
    <t>264.932.4837x614</t>
  </si>
  <si>
    <t>Rhonda Hodge</t>
  </si>
  <si>
    <t>Garciafurt</t>
  </si>
  <si>
    <t>oanderson@harvey-cooke.biz</t>
  </si>
  <si>
    <t>(811)762-6229</t>
  </si>
  <si>
    <t>Michael Stewart</t>
  </si>
  <si>
    <t>South Karl</t>
  </si>
  <si>
    <t>seanparker@hernandez.net</t>
  </si>
  <si>
    <t>1604986663</t>
  </si>
  <si>
    <t>Kevin Ayala</t>
  </si>
  <si>
    <t>West Michaelview</t>
  </si>
  <si>
    <t>floresbrandi@hotmail.com</t>
  </si>
  <si>
    <t>(365)6732533x31143</t>
  </si>
  <si>
    <t>Molly Richardson</t>
  </si>
  <si>
    <t>Haleyside</t>
  </si>
  <si>
    <t>bradley14@lang-floyd.com</t>
  </si>
  <si>
    <t>678.888.1580x37097</t>
  </si>
  <si>
    <t>Vanessa Ortiz</t>
  </si>
  <si>
    <t>New Marieshire</t>
  </si>
  <si>
    <t>shawchristine@sweeney.com</t>
  </si>
  <si>
    <t>(844)417-2370</t>
  </si>
  <si>
    <t>Lori Gay</t>
  </si>
  <si>
    <t>Terrellfurt</t>
  </si>
  <si>
    <t>yortega@yahoo.com</t>
  </si>
  <si>
    <t>7033508961</t>
  </si>
  <si>
    <t>Sabrina Palmer</t>
  </si>
  <si>
    <t>candice50@yahoo.com</t>
  </si>
  <si>
    <t>+1-057-201-2204x097</t>
  </si>
  <si>
    <t>David Morris</t>
  </si>
  <si>
    <t>Elizabethfurt</t>
  </si>
  <si>
    <t>harrisjoseph@gmail.com</t>
  </si>
  <si>
    <t>+1-477-193-3319x22404</t>
  </si>
  <si>
    <t>Gary Johnson</t>
  </si>
  <si>
    <t>Jeffreyborough</t>
  </si>
  <si>
    <t>schmidtveronica@bates.com</t>
  </si>
  <si>
    <t>321-599-9719</t>
  </si>
  <si>
    <t>Christine Jones</t>
  </si>
  <si>
    <t>Reginaldchester</t>
  </si>
  <si>
    <t>xoconnor@yahoo.com</t>
  </si>
  <si>
    <t>965-619-6132x97737</t>
  </si>
  <si>
    <t>Micheal Knight</t>
  </si>
  <si>
    <t>East Richard</t>
  </si>
  <si>
    <t>stephen62@gmail.com</t>
  </si>
  <si>
    <t>(875)049-0963x44721</t>
  </si>
  <si>
    <t>Ricky Smith</t>
  </si>
  <si>
    <t>North Christinemouth</t>
  </si>
  <si>
    <t>douglasbrown@hotmail.com</t>
  </si>
  <si>
    <t>-11336</t>
  </si>
  <si>
    <t>Port Miachester</t>
  </si>
  <si>
    <t>gary50@gmail.com</t>
  </si>
  <si>
    <t>(094)922-5349x607</t>
  </si>
  <si>
    <t>Kimberly Gutierrez</t>
  </si>
  <si>
    <t>North Jeremyberg</t>
  </si>
  <si>
    <t>courtney67@yahoo.com</t>
  </si>
  <si>
    <t>827.159.2630x719</t>
  </si>
  <si>
    <t>Jonathonhaven</t>
  </si>
  <si>
    <t>ftaylor@sexton.com</t>
  </si>
  <si>
    <t>0016016928683x35965</t>
  </si>
  <si>
    <t>Anne Morgan DVM</t>
  </si>
  <si>
    <t>iolson@baldwin-chaney.org</t>
  </si>
  <si>
    <t>201208456</t>
  </si>
  <si>
    <t>Melissa Hunter</t>
  </si>
  <si>
    <t>Nicholasbury</t>
  </si>
  <si>
    <t>alexisperez@yahoo.com</t>
  </si>
  <si>
    <t>836-618-4769x27730</t>
  </si>
  <si>
    <t>Amanda Grant</t>
  </si>
  <si>
    <t>Abbottberg</t>
  </si>
  <si>
    <t>catherine08@yahoo.com</t>
  </si>
  <si>
    <t>602.226.4697x87018</t>
  </si>
  <si>
    <t>Xavier York</t>
  </si>
  <si>
    <t>Matthewport</t>
  </si>
  <si>
    <t>toddnelson@curry.net</t>
  </si>
  <si>
    <t>(767)8393299x733</t>
  </si>
  <si>
    <t>William Jackson</t>
  </si>
  <si>
    <t>West Jasonburgh</t>
  </si>
  <si>
    <t>jeremycallahan@underwood.biz</t>
  </si>
  <si>
    <t>073.776.0805</t>
  </si>
  <si>
    <t>James Miller</t>
  </si>
  <si>
    <t>North Mike</t>
  </si>
  <si>
    <t>ofinley@small.biz</t>
  </si>
  <si>
    <t>840577363</t>
  </si>
  <si>
    <t>Phillip Snyder</t>
  </si>
  <si>
    <t>Martinezmouth</t>
  </si>
  <si>
    <t>helenreed@hotmail.com</t>
  </si>
  <si>
    <t>(290)136-3477x1570</t>
  </si>
  <si>
    <t>Daniel Gonzalez</t>
  </si>
  <si>
    <t>New Holly</t>
  </si>
  <si>
    <t>gomezcourtney@yahoo.com</t>
  </si>
  <si>
    <t>094.797.5687</t>
  </si>
  <si>
    <t>Devin Pearson</t>
  </si>
  <si>
    <t>Davidton</t>
  </si>
  <si>
    <t>marcusvaughan@bernard.com</t>
  </si>
  <si>
    <t>5675236161</t>
  </si>
  <si>
    <t>Scott Anderson</t>
  </si>
  <si>
    <t>New Kristine</t>
  </si>
  <si>
    <t>chamilton@vaughn-reese.com</t>
  </si>
  <si>
    <t>990-107-1239</t>
  </si>
  <si>
    <t>Edward Valdez</t>
  </si>
  <si>
    <t>Russellton</t>
  </si>
  <si>
    <t>chad25@rodriguez.com</t>
  </si>
  <si>
    <t>-8471</t>
  </si>
  <si>
    <t>Travis Berg</t>
  </si>
  <si>
    <t>North Leeborough</t>
  </si>
  <si>
    <t>kristie13@mendez.com</t>
  </si>
  <si>
    <t>(788)090-7793x33301</t>
  </si>
  <si>
    <t>Steven King</t>
  </si>
  <si>
    <t>South Shelley</t>
  </si>
  <si>
    <t>staylor@gmail.com</t>
  </si>
  <si>
    <t>+1-082-501-6592x141</t>
  </si>
  <si>
    <t>Andrea Owens</t>
  </si>
  <si>
    <t>Robertfurt</t>
  </si>
  <si>
    <t>eharris@gibbs.com</t>
  </si>
  <si>
    <t>186.199.3731</t>
  </si>
  <si>
    <t>Cindy Mckee</t>
  </si>
  <si>
    <t>West Michael</t>
  </si>
  <si>
    <t>prodriguez@hotmail.com</t>
  </si>
  <si>
    <t>(869)024-1549</t>
  </si>
  <si>
    <t>Lonnie Baldwin</t>
  </si>
  <si>
    <t>North Lisaland</t>
  </si>
  <si>
    <t>jacksonrichard@mccall.org</t>
  </si>
  <si>
    <t>-3157</t>
  </si>
  <si>
    <t>Jennifer Wright</t>
  </si>
  <si>
    <t>Codystad</t>
  </si>
  <si>
    <t>lopezheather@hernandez.com</t>
  </si>
  <si>
    <t>+1-944-797-5728x6971</t>
  </si>
  <si>
    <t>Lonnie Turner</t>
  </si>
  <si>
    <t>New Joshua</t>
  </si>
  <si>
    <t>bmurphy@gmail</t>
  </si>
  <si>
    <t>001-490-518-6931</t>
  </si>
  <si>
    <t>Daniel Massey</t>
  </si>
  <si>
    <t>Meredithberg</t>
  </si>
  <si>
    <t>gary64@yahoo.com</t>
  </si>
  <si>
    <t>695.510.3336x738</t>
  </si>
  <si>
    <t>Martin Morris</t>
  </si>
  <si>
    <t>Billyton</t>
  </si>
  <si>
    <t>brian06@baxter.org</t>
  </si>
  <si>
    <t>3049698106</t>
  </si>
  <si>
    <t>David Franklin</t>
  </si>
  <si>
    <t>Nicholstown</t>
  </si>
  <si>
    <t>morrismatthew@yahoo.com</t>
  </si>
  <si>
    <t>5900068218</t>
  </si>
  <si>
    <t>Lauren Wagner</t>
  </si>
  <si>
    <t>Scottport</t>
  </si>
  <si>
    <t>payneeric@gmail</t>
  </si>
  <si>
    <t>7731070960</t>
  </si>
  <si>
    <t>Elizabeth Dixon</t>
  </si>
  <si>
    <t>New Kristen</t>
  </si>
  <si>
    <t>fdavis@gmail.com</t>
  </si>
  <si>
    <t>(879)053-0546x9856</t>
  </si>
  <si>
    <t>Samuel Henry</t>
  </si>
  <si>
    <t>eric62@smith.com</t>
  </si>
  <si>
    <t>(892)335-4684x200</t>
  </si>
  <si>
    <t>Rachel Dunn</t>
  </si>
  <si>
    <t>East Christinafort</t>
  </si>
  <si>
    <t>joseph95@carroll.com</t>
  </si>
  <si>
    <t>112-204-0906x31818</t>
  </si>
  <si>
    <t>Keith Green</t>
  </si>
  <si>
    <t>East Dustinview</t>
  </si>
  <si>
    <t>ericafreeman@hotmail.com</t>
  </si>
  <si>
    <t>(529)580-3179x40306</t>
  </si>
  <si>
    <t>David Thompson</t>
  </si>
  <si>
    <t>fgamble@roberson-ramos.com</t>
  </si>
  <si>
    <t>+18072026323x48247</t>
  </si>
  <si>
    <t>William Branch</t>
  </si>
  <si>
    <t>Robertmouth</t>
  </si>
  <si>
    <t>pjacobs@henderson-tran.com</t>
  </si>
  <si>
    <t>(988)678-1645x650</t>
  </si>
  <si>
    <t>Lisa Hahn</t>
  </si>
  <si>
    <t>South Jennifer</t>
  </si>
  <si>
    <t>vasquezcandace@gmail</t>
  </si>
  <si>
    <t>692-647-5252</t>
  </si>
  <si>
    <t>David Hamilton</t>
  </si>
  <si>
    <t>Gentryburgh</t>
  </si>
  <si>
    <t>reginaldmiles@yahoo.com</t>
  </si>
  <si>
    <t>409.755.5407x36404</t>
  </si>
  <si>
    <t>Laura Hill</t>
  </si>
  <si>
    <t>South Marymouth</t>
  </si>
  <si>
    <t>kristin84@walker.com</t>
  </si>
  <si>
    <t>080-785-6103x242</t>
  </si>
  <si>
    <t>Julie Humphrey</t>
  </si>
  <si>
    <t>Port Destiny</t>
  </si>
  <si>
    <t>rrichardson@gmail.com</t>
  </si>
  <si>
    <t>(175)683-3596</t>
  </si>
  <si>
    <t>Charles Guerrero</t>
  </si>
  <si>
    <t>South Michael</t>
  </si>
  <si>
    <t>thompsonmichael@gmail</t>
  </si>
  <si>
    <t>(276)779-8024x40434</t>
  </si>
  <si>
    <t>Danny Reese</t>
  </si>
  <si>
    <t>Shannonfurt</t>
  </si>
  <si>
    <t>jcarey@gmail</t>
  </si>
  <si>
    <t>(260)264-0452</t>
  </si>
  <si>
    <t>Melissa Bright</t>
  </si>
  <si>
    <t>Hudsonland</t>
  </si>
  <si>
    <t>michelleschmidt@gmail.com</t>
  </si>
  <si>
    <t>-1560</t>
  </si>
  <si>
    <t>Mr. Kevin Walton MD</t>
  </si>
  <si>
    <t>kristennavarro@tate.com</t>
  </si>
  <si>
    <t>261-607-7664x2719</t>
  </si>
  <si>
    <t>Melissa Smith</t>
  </si>
  <si>
    <t>Travisport</t>
  </si>
  <si>
    <t>cortiz@gmail</t>
  </si>
  <si>
    <t>8034021190</t>
  </si>
  <si>
    <t>Stephanie Banks</t>
  </si>
  <si>
    <t>Lake Kyle</t>
  </si>
  <si>
    <t>cassandra55@dawson-atkins.com</t>
  </si>
  <si>
    <t>(535)231-9086x128</t>
  </si>
  <si>
    <t>Kelly Solis</t>
  </si>
  <si>
    <t>New Rick</t>
  </si>
  <si>
    <t>gjohnson@gmail</t>
  </si>
  <si>
    <t>7927505230</t>
  </si>
  <si>
    <t>Laura Weiss</t>
  </si>
  <si>
    <t>Coxchester</t>
  </si>
  <si>
    <t>hartjoseph@yahoo.com</t>
  </si>
  <si>
    <t>(773)3352785</t>
  </si>
  <si>
    <t>Victor Davis</t>
  </si>
  <si>
    <t>Kaitlinland</t>
  </si>
  <si>
    <t>kennedyanthony@crosby.biz</t>
  </si>
  <si>
    <t>8926905340</t>
  </si>
  <si>
    <t>Jennifer Ruiz</t>
  </si>
  <si>
    <t>Lake Kirk</t>
  </si>
  <si>
    <t>amanda84@hotmail.com</t>
  </si>
  <si>
    <t>565-437-2236x9632</t>
  </si>
  <si>
    <t>Arthur Gardner</t>
  </si>
  <si>
    <t>Nelsonmouth</t>
  </si>
  <si>
    <t>thomascole@hotmail.com</t>
  </si>
  <si>
    <t>960-798-6093x3285</t>
  </si>
  <si>
    <t>Jessica Wright</t>
  </si>
  <si>
    <t>Matthewstad</t>
  </si>
  <si>
    <t>angelicahill@gmail.com</t>
  </si>
  <si>
    <t>001-667-963-4070x130</t>
  </si>
  <si>
    <t>Joe Larson</t>
  </si>
  <si>
    <t>Port Lisa</t>
  </si>
  <si>
    <t>johnnelson@yahoo.com</t>
  </si>
  <si>
    <t>797-271-4723x0765</t>
  </si>
  <si>
    <t>Kayla Holland</t>
  </si>
  <si>
    <t>Mariashire</t>
  </si>
  <si>
    <t>eclark@bender.com</t>
  </si>
  <si>
    <t>851-478-6108</t>
  </si>
  <si>
    <t>Hayley Peterson</t>
  </si>
  <si>
    <t>West Nathan</t>
  </si>
  <si>
    <t>jonduran@gmail.com</t>
  </si>
  <si>
    <t>+1-791-191-7904x660</t>
  </si>
  <si>
    <t>Lisa King</t>
  </si>
  <si>
    <t>North Christophermouth</t>
  </si>
  <si>
    <t>samantha20@riley.info</t>
  </si>
  <si>
    <t>503-968-5496</t>
  </si>
  <si>
    <t>Andrew Curtis</t>
  </si>
  <si>
    <t>Evanbury</t>
  </si>
  <si>
    <t>sean39@meyer.com</t>
  </si>
  <si>
    <t>+1-518-712-9556x8951</t>
  </si>
  <si>
    <t>Jerry Lopez</t>
  </si>
  <si>
    <t>North Kristinestad</t>
  </si>
  <si>
    <t>shelley91@howell-anderson.com</t>
  </si>
  <si>
    <t>(566)484-9396x004</t>
  </si>
  <si>
    <t>Cindy Fuller</t>
  </si>
  <si>
    <t>West Timothychester</t>
  </si>
  <si>
    <t>russellscott@yahoo.com</t>
  </si>
  <si>
    <t>(889)311-5068</t>
  </si>
  <si>
    <t>vrichards@phillips.info</t>
  </si>
  <si>
    <t>+1-404-230-6599x8141</t>
  </si>
  <si>
    <t>scott03@gmail</t>
  </si>
  <si>
    <t>001-747-595-7322</t>
  </si>
  <si>
    <t>Victoria Taylor</t>
  </si>
  <si>
    <t>East Rebeccastad</t>
  </si>
  <si>
    <t>linda74@yahoo.com</t>
  </si>
  <si>
    <t>803-223-8726</t>
  </si>
  <si>
    <t>Matthew Dickson</t>
  </si>
  <si>
    <t>East Nicole</t>
  </si>
  <si>
    <t>ewilliams@yahoo.com</t>
  </si>
  <si>
    <t>+11140054743x8310</t>
  </si>
  <si>
    <t>Lisa Walsh</t>
  </si>
  <si>
    <t>Craigside</t>
  </si>
  <si>
    <t>daniel98@hotmail.com</t>
  </si>
  <si>
    <t>(206)621-7898</t>
  </si>
  <si>
    <t>Janice Santos</t>
  </si>
  <si>
    <t>Russellfort</t>
  </si>
  <si>
    <t>joseph51@hotmail.com</t>
  </si>
  <si>
    <t>+10048930857x1742</t>
  </si>
  <si>
    <t>Alexis Mckee</t>
  </si>
  <si>
    <t>hickmanemily@hicks-morrison.biz</t>
  </si>
  <si>
    <t>001-438-939-0424x37493</t>
  </si>
  <si>
    <t>Laurie Allen</t>
  </si>
  <si>
    <t>South Lynn</t>
  </si>
  <si>
    <t>kimberly73@mcneil.net</t>
  </si>
  <si>
    <t>001-573-921-6331x06425</t>
  </si>
  <si>
    <t>Brandon Hansen</t>
  </si>
  <si>
    <t>Kennethmouth</t>
  </si>
  <si>
    <t>ryansanchez@chandler.org</t>
  </si>
  <si>
    <t>+1-675-087-2388x13705</t>
  </si>
  <si>
    <t>Tyler Robinson</t>
  </si>
  <si>
    <t>Port Evanport</t>
  </si>
  <si>
    <t>brendaflores@yahoo.com</t>
  </si>
  <si>
    <t>(490)576-5184</t>
  </si>
  <si>
    <t>Christina Salinas</t>
  </si>
  <si>
    <t>Brittanychester</t>
  </si>
  <si>
    <t>robert07@hotmail.com</t>
  </si>
  <si>
    <t>801.858.4588x69550</t>
  </si>
  <si>
    <t>Luis Martinez</t>
  </si>
  <si>
    <t>Hahnfort</t>
  </si>
  <si>
    <t>pmartinez@coleman-anderson.net</t>
  </si>
  <si>
    <t>074.391.2608</t>
  </si>
  <si>
    <t>Tina Glass</t>
  </si>
  <si>
    <t>Lake Robertmouth</t>
  </si>
  <si>
    <t>theresa93@gmail.com</t>
  </si>
  <si>
    <t>008.285.6115x9402</t>
  </si>
  <si>
    <t>Alexis Collins</t>
  </si>
  <si>
    <t>Williamside</t>
  </si>
  <si>
    <t>heather35@gmail</t>
  </si>
  <si>
    <t>3983519375</t>
  </si>
  <si>
    <t>Meghan Brown</t>
  </si>
  <si>
    <t>New Ronald</t>
  </si>
  <si>
    <t>parkerpenny@franco.net</t>
  </si>
  <si>
    <t>294-850-1546x53049</t>
  </si>
  <si>
    <t>Martin Jenkins</t>
  </si>
  <si>
    <t>Leblanchaven</t>
  </si>
  <si>
    <t>nalvarez@tapia.biz</t>
  </si>
  <si>
    <t>(688)217-9420</t>
  </si>
  <si>
    <t>Jason Myers</t>
  </si>
  <si>
    <t>qjimenez@garrett.biz</t>
  </si>
  <si>
    <t>(795)674-7392x064</t>
  </si>
  <si>
    <t>Michelle Harper</t>
  </si>
  <si>
    <t>Port Dylan</t>
  </si>
  <si>
    <t>philip24@gmail.com</t>
  </si>
  <si>
    <t>694.116.2477x01010</t>
  </si>
  <si>
    <t>Christopher Acosta</t>
  </si>
  <si>
    <t>South Dawnview</t>
  </si>
  <si>
    <t>ksmith@butler.com</t>
  </si>
  <si>
    <t>001-847-068-6649x166</t>
  </si>
  <si>
    <t>Joseph Jones</t>
  </si>
  <si>
    <t>Austinburgh</t>
  </si>
  <si>
    <t>andrew03@mcdowell-campbell.com</t>
  </si>
  <si>
    <t>+1-903-563-4601x030</t>
  </si>
  <si>
    <t>Alison Johnson</t>
  </si>
  <si>
    <t>New Crystalmouth</t>
  </si>
  <si>
    <t>frankolivia@cook-hawkins.com</t>
  </si>
  <si>
    <t>+1-865-724-4643x15678</t>
  </si>
  <si>
    <t>Denise Alvarado</t>
  </si>
  <si>
    <t>Jimenezhaven</t>
  </si>
  <si>
    <t>adamrobertson@hotmail.com</t>
  </si>
  <si>
    <t>333-479-5166</t>
  </si>
  <si>
    <t>Mark Quinn</t>
  </si>
  <si>
    <t>susanjackson@mcdonald.com</t>
  </si>
  <si>
    <t>501.635.2737x0989</t>
  </si>
  <si>
    <t>Carol Lopez</t>
  </si>
  <si>
    <t>Port Susanview</t>
  </si>
  <si>
    <t>myerscourtney@yahoo.com</t>
  </si>
  <si>
    <t>(741)459-0807x4363</t>
  </si>
  <si>
    <t>Sarah Sanders</t>
  </si>
  <si>
    <t>Martinhaven</t>
  </si>
  <si>
    <t>marcus06@hotmail.com</t>
  </si>
  <si>
    <t>(581)098-4386x20638</t>
  </si>
  <si>
    <t>Megan Davis</t>
  </si>
  <si>
    <t>East Julie</t>
  </si>
  <si>
    <t>vanessa19@yahoo.com</t>
  </si>
  <si>
    <t>+1-555-505-8513x7800</t>
  </si>
  <si>
    <t>Pamela Rocha</t>
  </si>
  <si>
    <t>North Josephburgh</t>
  </si>
  <si>
    <t>goodwinwendy@gmail</t>
  </si>
  <si>
    <t>0010576549820x03975</t>
  </si>
  <si>
    <t>Jessica Wilson</t>
  </si>
  <si>
    <t>christopher59@walker-white.com</t>
  </si>
  <si>
    <t>676-549-4249x1095</t>
  </si>
  <si>
    <t>Robert Harvey</t>
  </si>
  <si>
    <t>Lake Debrabury</t>
  </si>
  <si>
    <t>rachelnichols@guzman-berry.com</t>
  </si>
  <si>
    <t>+1-226-561-5506x6008</t>
  </si>
  <si>
    <t>Kevin Dean</t>
  </si>
  <si>
    <t>South Jameshaven</t>
  </si>
  <si>
    <t>susan63@gmail</t>
  </si>
  <si>
    <t>+1-480-819-7535x394</t>
  </si>
  <si>
    <t>Christopher Miller</t>
  </si>
  <si>
    <t>Chaneyville</t>
  </si>
  <si>
    <t>megan19@brown-ray.info</t>
  </si>
  <si>
    <t>+1-469-721-2549x025</t>
  </si>
  <si>
    <t>Edgar Winters</t>
  </si>
  <si>
    <t>Crystalberg</t>
  </si>
  <si>
    <t>lancesmith@rollins-owen.info</t>
  </si>
  <si>
    <t>+1-791-328-6866x0411</t>
  </si>
  <si>
    <t>Danielle Morgan</t>
  </si>
  <si>
    <t>Davidsonhaven</t>
  </si>
  <si>
    <t>djimenez@gmail.com</t>
  </si>
  <si>
    <t>(411)241-6243</t>
  </si>
  <si>
    <t>Bobby Guzman</t>
  </si>
  <si>
    <t>East Jeffreyton</t>
  </si>
  <si>
    <t>coletanya@morrison-butler.biz</t>
  </si>
  <si>
    <t>(667)600-6399</t>
  </si>
  <si>
    <t>Lisa Henry</t>
  </si>
  <si>
    <t>Elizabethside</t>
  </si>
  <si>
    <t>rodriguezkelly@golden.com</t>
  </si>
  <si>
    <t>001-305-534-2136x665</t>
  </si>
  <si>
    <t>Richard Smith</t>
  </si>
  <si>
    <t>Dalemouth</t>
  </si>
  <si>
    <t>james45@rivera-brown.biz</t>
  </si>
  <si>
    <t>(012)274-9038x30005</t>
  </si>
  <si>
    <t>Melissa Smith DDS</t>
  </si>
  <si>
    <t>Victoriabury</t>
  </si>
  <si>
    <t>fsanchez@gmail.com</t>
  </si>
  <si>
    <t>+1-295-879-6552x00500</t>
  </si>
  <si>
    <t>Karen Washington</t>
  </si>
  <si>
    <t>East Andrew</t>
  </si>
  <si>
    <t>donald54@simpson.com</t>
  </si>
  <si>
    <t>(502)976-1608</t>
  </si>
  <si>
    <t>Steven Curtis</t>
  </si>
  <si>
    <t>Romeroview</t>
  </si>
  <si>
    <t>kwilcox@cook.org</t>
  </si>
  <si>
    <t>+1-569-632-0967x7091</t>
  </si>
  <si>
    <t>Cameron Daniels</t>
  </si>
  <si>
    <t>marc19@yahoo.com</t>
  </si>
  <si>
    <t>9443030950</t>
  </si>
  <si>
    <t>Deanna Hoffman</t>
  </si>
  <si>
    <t>Fosterbury</t>
  </si>
  <si>
    <t>ywalters@brown.com</t>
  </si>
  <si>
    <t>(799)904-3268x8952</t>
  </si>
  <si>
    <t>Tammy Khan</t>
  </si>
  <si>
    <t>Jessicafort</t>
  </si>
  <si>
    <t>nancy45@yahoo.com</t>
  </si>
  <si>
    <t>001-091-927-3862x634</t>
  </si>
  <si>
    <t>Cassandra Mills</t>
  </si>
  <si>
    <t>Jerryville</t>
  </si>
  <si>
    <t>sanfordlee@hotmail.com</t>
  </si>
  <si>
    <t>587.182.0733x54500</t>
  </si>
  <si>
    <t>Mary Phillips</t>
  </si>
  <si>
    <t>Patriciaborough</t>
  </si>
  <si>
    <t>richard63@gmail</t>
  </si>
  <si>
    <t>574.166.0672x15474</t>
  </si>
  <si>
    <t>Eric Murray</t>
  </si>
  <si>
    <t>Lake Joshuaberg</t>
  </si>
  <si>
    <t>pattersonsarah@fischer.com</t>
  </si>
  <si>
    <t>9604914619</t>
  </si>
  <si>
    <t>Dawn Knight</t>
  </si>
  <si>
    <t>Snyderhaven</t>
  </si>
  <si>
    <t>michaelgonzales@gmail.com</t>
  </si>
  <si>
    <t>744-993-3856</t>
  </si>
  <si>
    <t>Emily Mullen</t>
  </si>
  <si>
    <t>Lake Jordan</t>
  </si>
  <si>
    <t>wardrandy@yahoo.com</t>
  </si>
  <si>
    <t>760-034-0147x119</t>
  </si>
  <si>
    <t>Zachary Brooks</t>
  </si>
  <si>
    <t>South Duane</t>
  </si>
  <si>
    <t>jessica19@yahoo.com</t>
  </si>
  <si>
    <t>333-792-2676x545</t>
  </si>
  <si>
    <t>Lindsey Anderson</t>
  </si>
  <si>
    <t>South George</t>
  </si>
  <si>
    <t>paul50@hart.com</t>
  </si>
  <si>
    <t>(383)6647865</t>
  </si>
  <si>
    <t>Brandi Wiley</t>
  </si>
  <si>
    <t>Meredithstad</t>
  </si>
  <si>
    <t>laurasmith@vincent.com</t>
  </si>
  <si>
    <t>3812682371</t>
  </si>
  <si>
    <t>Ellen Bennett</t>
  </si>
  <si>
    <t>West Aaron</t>
  </si>
  <si>
    <t>mccoyaudrey@medina.com</t>
  </si>
  <si>
    <t>458-935-0450x1392</t>
  </si>
  <si>
    <t>Terrence Walton</t>
  </si>
  <si>
    <t>South Jessicaview</t>
  </si>
  <si>
    <t>cblackwell@yahoo.com</t>
  </si>
  <si>
    <t>224.274.6033x568</t>
  </si>
  <si>
    <t>Aaron Hughes</t>
  </si>
  <si>
    <t>Lake Zachary</t>
  </si>
  <si>
    <t>benjaminbarrett@gmail.com</t>
  </si>
  <si>
    <t>(775)586-6569x929</t>
  </si>
  <si>
    <t>Jamie Hernandez</t>
  </si>
  <si>
    <t>Edwinchester</t>
  </si>
  <si>
    <t>michaelstanton@brooks.com</t>
  </si>
  <si>
    <t>6289809286</t>
  </si>
  <si>
    <t>Veronica Parsons</t>
  </si>
  <si>
    <t>Cookstad</t>
  </si>
  <si>
    <t>boothlindsey@hotmail.com</t>
  </si>
  <si>
    <t>+1-908-469-3287x8401</t>
  </si>
  <si>
    <t>Kara Rodriguez</t>
  </si>
  <si>
    <t>jeremy85@hotmail.com</t>
  </si>
  <si>
    <t>170-279-1042x685</t>
  </si>
  <si>
    <t>Ms. Robin Knight MD</t>
  </si>
  <si>
    <t>Greenfort</t>
  </si>
  <si>
    <t>patricia69@reyes-ortega.info</t>
  </si>
  <si>
    <t>663.623.8809x624</t>
  </si>
  <si>
    <t>Dr. Patricia Walker</t>
  </si>
  <si>
    <t>New Bethfort</t>
  </si>
  <si>
    <t>nicholas00@yahoo.com</t>
  </si>
  <si>
    <t>(494)950-8984x911</t>
  </si>
  <si>
    <t>Lake Brittany</t>
  </si>
  <si>
    <t>Ronald Lawrence</t>
  </si>
  <si>
    <t>North Keith</t>
  </si>
  <si>
    <t>dawn82@krause.info</t>
  </si>
  <si>
    <t>+16884671769x12851</t>
  </si>
  <si>
    <t>Nicole Gray</t>
  </si>
  <si>
    <t>Campbellview</t>
  </si>
  <si>
    <t>gouldtaylor@johnson-robbins.biz</t>
  </si>
  <si>
    <t>226-871-0583</t>
  </si>
  <si>
    <t>Stephen Reed</t>
  </si>
  <si>
    <t>Port Julieview</t>
  </si>
  <si>
    <t>davidmedina@hotmail.com</t>
  </si>
  <si>
    <t>863.492.2062</t>
  </si>
  <si>
    <t>Mrs. Rebecca Allen</t>
  </si>
  <si>
    <t>North Ronaldburgh</t>
  </si>
  <si>
    <t>michaelthomas@gmail</t>
  </si>
  <si>
    <t>+1-982-979-5429x5573</t>
  </si>
  <si>
    <t>Christopher Lyons</t>
  </si>
  <si>
    <t>Lake Breanna</t>
  </si>
  <si>
    <t>perezvincent@gmail.com</t>
  </si>
  <si>
    <t>(614)310-1062x52671</t>
  </si>
  <si>
    <t>Stephen Baldwin</t>
  </si>
  <si>
    <t>sanchezjason@mcdowell.com</t>
  </si>
  <si>
    <t>859.414.0263x962</t>
  </si>
  <si>
    <t>Valerie Gentry</t>
  </si>
  <si>
    <t>Youngshire</t>
  </si>
  <si>
    <t>rbird@gmail.com</t>
  </si>
  <si>
    <t>001-695-964-1313x739</t>
  </si>
  <si>
    <t>Andrew Anderson</t>
  </si>
  <si>
    <t>Lake Jennifer</t>
  </si>
  <si>
    <t>terryzoe@gmail.com</t>
  </si>
  <si>
    <t>147.586.3549x67297</t>
  </si>
  <si>
    <t>Angela Navarro</t>
  </si>
  <si>
    <t>Sandraside</t>
  </si>
  <si>
    <t>derrickroach@nguyen-stevens.com</t>
  </si>
  <si>
    <t>041.592.0984</t>
  </si>
  <si>
    <t>Thomas Garcia</t>
  </si>
  <si>
    <t>Ashleyfort</t>
  </si>
  <si>
    <t>wrightstacy@garcia-christensen.com</t>
  </si>
  <si>
    <t>(970)835-5012</t>
  </si>
  <si>
    <t>Michael Cervantes</t>
  </si>
  <si>
    <t>West Maryview</t>
  </si>
  <si>
    <t>jasongreen@norman-williams.biz</t>
  </si>
  <si>
    <t>596.342.5869x54409</t>
  </si>
  <si>
    <t>Colleen Walker</t>
  </si>
  <si>
    <t>Larsonchester</t>
  </si>
  <si>
    <t>catherinedelacruz@gmail.com</t>
  </si>
  <si>
    <t>+1-480-011-1133x64389</t>
  </si>
  <si>
    <t>Chad Long</t>
  </si>
  <si>
    <t>Lake Abigailtown</t>
  </si>
  <si>
    <t>beverly20@gmail.com</t>
  </si>
  <si>
    <t>661.980.0315x132</t>
  </si>
  <si>
    <t>Whitney Moore</t>
  </si>
  <si>
    <t>South Colleen</t>
  </si>
  <si>
    <t>moranomar@hotmail.com</t>
  </si>
  <si>
    <t>-2894</t>
  </si>
  <si>
    <t>Matthew Hartman</t>
  </si>
  <si>
    <t>wweaver@hotmail.com</t>
  </si>
  <si>
    <t>356-355-4749</t>
  </si>
  <si>
    <t>Angelica Williams</t>
  </si>
  <si>
    <t>Robinsontown</t>
  </si>
  <si>
    <t>katiefitzgerald@miller.info</t>
  </si>
  <si>
    <t>(006)773-7414x9592</t>
  </si>
  <si>
    <t>Richard Grant</t>
  </si>
  <si>
    <t>twilson@campbell.com</t>
  </si>
  <si>
    <t>001-972-872-8801</t>
  </si>
  <si>
    <t>Lisa Owen</t>
  </si>
  <si>
    <t>Frankbury</t>
  </si>
  <si>
    <t>jenniferpeters@gmail</t>
  </si>
  <si>
    <t>001-345-543-1147x956</t>
  </si>
  <si>
    <t>Linda Maxwell</t>
  </si>
  <si>
    <t>New Derrickbury</t>
  </si>
  <si>
    <t>maustin@dixon-leach.com</t>
  </si>
  <si>
    <t>612-235-0897x625</t>
  </si>
  <si>
    <t>Jacob Miles</t>
  </si>
  <si>
    <t>rosefelicia@gmail.com</t>
  </si>
  <si>
    <t>450.021.3914x8942</t>
  </si>
  <si>
    <t>Miranda Blake</t>
  </si>
  <si>
    <t>West Victoria</t>
  </si>
  <si>
    <t>hansensarah@yahoo.com</t>
  </si>
  <si>
    <t>4296738547x693</t>
  </si>
  <si>
    <t>Kimberly Hill</t>
  </si>
  <si>
    <t>West Rebeccaport</t>
  </si>
  <si>
    <t>josephpeterson@carson-osborn.com</t>
  </si>
  <si>
    <t>(079)9291212</t>
  </si>
  <si>
    <t>Taylor Rodriguez MD</t>
  </si>
  <si>
    <t>Jaclynmouth</t>
  </si>
  <si>
    <t>cwilkinson@gmail</t>
  </si>
  <si>
    <t>096-924-7039</t>
  </si>
  <si>
    <t>Amanda Stokes</t>
  </si>
  <si>
    <t>Vickiland</t>
  </si>
  <si>
    <t>timothy00@stewart.com</t>
  </si>
  <si>
    <t>001-016-808-6163</t>
  </si>
  <si>
    <t>Christopher Pearson</t>
  </si>
  <si>
    <t>Williamston</t>
  </si>
  <si>
    <t>micheleallen@henderson.com</t>
  </si>
  <si>
    <t>001-891-306-7860x4343</t>
  </si>
  <si>
    <t>Dylan Parker</t>
  </si>
  <si>
    <t>Davishaven</t>
  </si>
  <si>
    <t>daytracy@hotmail.com</t>
  </si>
  <si>
    <t>777-781-6586x7225</t>
  </si>
  <si>
    <t>Kevin Thompson</t>
  </si>
  <si>
    <t>Lake Frankchester</t>
  </si>
  <si>
    <t>eric53@tran.com</t>
  </si>
  <si>
    <t>(599)269-3466x937</t>
  </si>
  <si>
    <t>Norma Wilson</t>
  </si>
  <si>
    <t>zbarnes@gmail.com</t>
  </si>
  <si>
    <t>577.437.6120x66475</t>
  </si>
  <si>
    <t>Jamie Higgins</t>
  </si>
  <si>
    <t>East Alisonberg</t>
  </si>
  <si>
    <t>amills@berry-ali.info</t>
  </si>
  <si>
    <t>(974)269-5367x8438</t>
  </si>
  <si>
    <t>Marisa Murray</t>
  </si>
  <si>
    <t>East Matthewchester</t>
  </si>
  <si>
    <t>apowers@hotmail.com</t>
  </si>
  <si>
    <t>(070)472-6400x29478</t>
  </si>
  <si>
    <t>Alan Gilbert</t>
  </si>
  <si>
    <t>South Brianview</t>
  </si>
  <si>
    <t>vcox@hotmail.com</t>
  </si>
  <si>
    <t>(946)332-1431</t>
  </si>
  <si>
    <t>Rita Romero</t>
  </si>
  <si>
    <t>Owenstad</t>
  </si>
  <si>
    <t>james68@howard-howard.com</t>
  </si>
  <si>
    <t>-1889</t>
  </si>
  <si>
    <t>William Robertson</t>
  </si>
  <si>
    <t>Geneport</t>
  </si>
  <si>
    <t>jennifergilmore@gmail</t>
  </si>
  <si>
    <t>844-426-8306x72805</t>
  </si>
  <si>
    <t>Julie Dean</t>
  </si>
  <si>
    <t>Port Jeremymouth</t>
  </si>
  <si>
    <t>ajohnson@gmail</t>
  </si>
  <si>
    <t>143-897-2783x269</t>
  </si>
  <si>
    <t>Angela Ferguson</t>
  </si>
  <si>
    <t>South Aaron</t>
  </si>
  <si>
    <t>ismith@gmail</t>
  </si>
  <si>
    <t>001-239-871-1538x491</t>
  </si>
  <si>
    <t>Krista Hoffman</t>
  </si>
  <si>
    <t>West Mirandamouth</t>
  </si>
  <si>
    <t>cynthiaellis@hotmail.com</t>
  </si>
  <si>
    <t>0016277247674x1249</t>
  </si>
  <si>
    <t>John Vasquez</t>
  </si>
  <si>
    <t>North Randybury</t>
  </si>
  <si>
    <t>kallen@jackson.com</t>
  </si>
  <si>
    <t>(494)980-2821</t>
  </si>
  <si>
    <t>Amanda Perez</t>
  </si>
  <si>
    <t>New Crystalside</t>
  </si>
  <si>
    <t>cortezchelsea@yahoo.com</t>
  </si>
  <si>
    <t>064-410-5575x7967</t>
  </si>
  <si>
    <t>Morgan Kirk</t>
  </si>
  <si>
    <t>Lake Richardfort</t>
  </si>
  <si>
    <t>ginakim@gmail.com</t>
  </si>
  <si>
    <t>-10353</t>
  </si>
  <si>
    <t>Todd Young</t>
  </si>
  <si>
    <t>Samanthaburgh</t>
  </si>
  <si>
    <t>wintersdaniel@gibson-ponce.com</t>
  </si>
  <si>
    <t>+1-033-888-7912x1665</t>
  </si>
  <si>
    <t>Donna Lopez</t>
  </si>
  <si>
    <t>Lake Elizabethtown</t>
  </si>
  <si>
    <t>katrinabarrett@price-davis.com</t>
  </si>
  <si>
    <t>001-841-171-9826x52277</t>
  </si>
  <si>
    <t>Christopher Rojas</t>
  </si>
  <si>
    <t>Leechester</t>
  </si>
  <si>
    <t>dawsonrobin@marshall.info</t>
  </si>
  <si>
    <t>+13052993804x9570</t>
  </si>
  <si>
    <t>Vanessa Long</t>
  </si>
  <si>
    <t>Danielside</t>
  </si>
  <si>
    <t>tranchristopher@taylor-solomon.com</t>
  </si>
  <si>
    <t>+1-279-578-4694x75424</t>
  </si>
  <si>
    <t>Robert Burns</t>
  </si>
  <si>
    <t>Paulatown</t>
  </si>
  <si>
    <t>shawn03@wade.com</t>
  </si>
  <si>
    <t>-6595</t>
  </si>
  <si>
    <t>Kathy Miller</t>
  </si>
  <si>
    <t>North Jerryburgh</t>
  </si>
  <si>
    <t>harrisjanice@jordan-todd.com</t>
  </si>
  <si>
    <t>890-180-6950x9140</t>
  </si>
  <si>
    <t>Jeffrey Lopez</t>
  </si>
  <si>
    <t>East Jessicaton</t>
  </si>
  <si>
    <t>sandranelson@lyons.com</t>
  </si>
  <si>
    <t>904.597.0020x254</t>
  </si>
  <si>
    <t>Dr. John Maxwell</t>
  </si>
  <si>
    <t>Torresfurt</t>
  </si>
  <si>
    <t>perezangel@gonzalez.biz</t>
  </si>
  <si>
    <t>336.600.7292x5908</t>
  </si>
  <si>
    <t>Eric Collins Jr.</t>
  </si>
  <si>
    <t>North Joel</t>
  </si>
  <si>
    <t>jessicasimmons@gmail.com</t>
  </si>
  <si>
    <t>(655)161-8778x4605</t>
  </si>
  <si>
    <t>Paul Cole</t>
  </si>
  <si>
    <t>North Jordan</t>
  </si>
  <si>
    <t>campbellrobert@yahoo.com</t>
  </si>
  <si>
    <t>(136)400-9929</t>
  </si>
  <si>
    <t>Nicole Patrick</t>
  </si>
  <si>
    <t>North Jonathanmouth</t>
  </si>
  <si>
    <t>sarah31@smith-hill.net</t>
  </si>
  <si>
    <t>(000)763-7700x37793</t>
  </si>
  <si>
    <t>Vicki Brown</t>
  </si>
  <si>
    <t>Brianborough</t>
  </si>
  <si>
    <t>griffithmargaret@carr-johnson.com</t>
  </si>
  <si>
    <t>062-657-3288</t>
  </si>
  <si>
    <t>Andrew Garcia</t>
  </si>
  <si>
    <t>Parkerberg</t>
  </si>
  <si>
    <t>franciscojenkins@gmail.com</t>
  </si>
  <si>
    <t>-5023</t>
  </si>
  <si>
    <t>Jessica Collins</t>
  </si>
  <si>
    <t>North Ericberg</t>
  </si>
  <si>
    <t>dianeturner@lewis.com</t>
  </si>
  <si>
    <t>001-643-739-3240x091</t>
  </si>
  <si>
    <t>Bryan Garrett</t>
  </si>
  <si>
    <t>North Samantha</t>
  </si>
  <si>
    <t>cday@hotmail.com</t>
  </si>
  <si>
    <t>001-131-251-0995</t>
  </si>
  <si>
    <t>Jennifer Logan</t>
  </si>
  <si>
    <t>Jonland</t>
  </si>
  <si>
    <t>rhonda11@hotmail.com</t>
  </si>
  <si>
    <t>+1-437-624-0861x4500</t>
  </si>
  <si>
    <t>Tiffany Flores</t>
  </si>
  <si>
    <t>New Adrienne</t>
  </si>
  <si>
    <t>jenniferphillips@gmail.com</t>
  </si>
  <si>
    <t>9854587286</t>
  </si>
  <si>
    <t>Mrs. Michelle Jennings</t>
  </si>
  <si>
    <t>Vincentfurt</t>
  </si>
  <si>
    <t>danielle44@yahoo.com</t>
  </si>
  <si>
    <t>(792)709-6901x08374</t>
  </si>
  <si>
    <t>Robert Brooks</t>
  </si>
  <si>
    <t>kellymegan@gmail</t>
  </si>
  <si>
    <t>5692998984</t>
  </si>
  <si>
    <t>Francisco Smith</t>
  </si>
  <si>
    <t>Lake Jenniferview</t>
  </si>
  <si>
    <t>pjohnson@evans.com</t>
  </si>
  <si>
    <t>850.158.0659x4185</t>
  </si>
  <si>
    <t>Alejandro Freeman</t>
  </si>
  <si>
    <t>Amyhaven</t>
  </si>
  <si>
    <t>kristinasantiago@hotmail.com</t>
  </si>
  <si>
    <t>466.661.8761</t>
  </si>
  <si>
    <t>Christine Calhoun</t>
  </si>
  <si>
    <t>West Kevinmouth</t>
  </si>
  <si>
    <t>ufrazier@underwood.info</t>
  </si>
  <si>
    <t>627.068.0566</t>
  </si>
  <si>
    <t>Nathan Williams</t>
  </si>
  <si>
    <t>East Angelastad</t>
  </si>
  <si>
    <t>bradley64@clark-spencer.biz</t>
  </si>
  <si>
    <t>2096119292</t>
  </si>
  <si>
    <t>James Dillon</t>
  </si>
  <si>
    <t>East Timothy</t>
  </si>
  <si>
    <t>cookjames@price.com</t>
  </si>
  <si>
    <t>(741)049-0881</t>
  </si>
  <si>
    <t>Kaylee Russo</t>
  </si>
  <si>
    <t>Englishmouth</t>
  </si>
  <si>
    <t>reevesheather@drake-hines.com</t>
  </si>
  <si>
    <t>520.040.2942x16441</t>
  </si>
  <si>
    <t>Anthony Hawkins</t>
  </si>
  <si>
    <t>Russelltown</t>
  </si>
  <si>
    <t>katherine99@yahoo.com</t>
  </si>
  <si>
    <t>533.307.5753x14171</t>
  </si>
  <si>
    <t>Anthony Gordon</t>
  </si>
  <si>
    <t>Jamesbury</t>
  </si>
  <si>
    <t>owensrichard@parker.com</t>
  </si>
  <si>
    <t>001-356-399-0449x019</t>
  </si>
  <si>
    <t>Sarah Ruiz</t>
  </si>
  <si>
    <t>ann44@yahoo.com</t>
  </si>
  <si>
    <t>5400626011</t>
  </si>
  <si>
    <t>Mrs. Elizabeth Dominguez DVM</t>
  </si>
  <si>
    <t>Erinview</t>
  </si>
  <si>
    <t>esnyder@lewis.biz</t>
  </si>
  <si>
    <t>001-125-453-7563x33039</t>
  </si>
  <si>
    <t>Nicholas Miller</t>
  </si>
  <si>
    <t>New Barbarafurt</t>
  </si>
  <si>
    <t>brittanybrown@gmail</t>
  </si>
  <si>
    <t>990-811-1615x130</t>
  </si>
  <si>
    <t>Catherine Barker</t>
  </si>
  <si>
    <t>New Louisside</t>
  </si>
  <si>
    <t>carterlisa@johnson.com</t>
  </si>
  <si>
    <t>(612)593-9118x8089</t>
  </si>
  <si>
    <t>Michael Espinoza</t>
  </si>
  <si>
    <t>East Jasonmouth</t>
  </si>
  <si>
    <t>parkersherry@gmail</t>
  </si>
  <si>
    <t>+1-206-749-2293x9347</t>
  </si>
  <si>
    <t>Robert Patton</t>
  </si>
  <si>
    <t>Williamsshire</t>
  </si>
  <si>
    <t>lmorrison@yahoo.com</t>
  </si>
  <si>
    <t>(761)018-8458</t>
  </si>
  <si>
    <t>Justin Ortiz</t>
  </si>
  <si>
    <t>East Margaretside</t>
  </si>
  <si>
    <t>tboyd@gmail</t>
  </si>
  <si>
    <t>001-723-342-5516x97434</t>
  </si>
  <si>
    <t>Laura Castillo</t>
  </si>
  <si>
    <t>East Annette</t>
  </si>
  <si>
    <t>kevinsandoval@yahoo.com</t>
  </si>
  <si>
    <t>098-140-9171x42627</t>
  </si>
  <si>
    <t>Donald Lynch</t>
  </si>
  <si>
    <t>Lake Davidmouth</t>
  </si>
  <si>
    <t>markwalker@yahoo.com</t>
  </si>
  <si>
    <t>001-613-090-3968x225</t>
  </si>
  <si>
    <t>Nicole Reynolds</t>
  </si>
  <si>
    <t>East Kristy</t>
  </si>
  <si>
    <t>ricardo39@gmail.com</t>
  </si>
  <si>
    <t>(699)740-1237</t>
  </si>
  <si>
    <t>Elizabeth Williamson</t>
  </si>
  <si>
    <t>oscott@delgado.com</t>
  </si>
  <si>
    <t>001-265-301-2197x98147</t>
  </si>
  <si>
    <t>Carol Davis</t>
  </si>
  <si>
    <t>Briannachester</t>
  </si>
  <si>
    <t>holly59@hotmail.com</t>
  </si>
  <si>
    <t>+1-005-945-2958x0773</t>
  </si>
  <si>
    <t>Kristen Gordon</t>
  </si>
  <si>
    <t>Sherrytown</t>
  </si>
  <si>
    <t>ktorres@yahoo.com</t>
  </si>
  <si>
    <t>001-705-570-4085x26882</t>
  </si>
  <si>
    <t>Jennifer Kim</t>
  </si>
  <si>
    <t>East Dawn</t>
  </si>
  <si>
    <t>wrightrobert@bolton-whitehead.com</t>
  </si>
  <si>
    <t>+1-212-806-3728x9614</t>
  </si>
  <si>
    <t>Melissa Reynolds</t>
  </si>
  <si>
    <t>New Jose</t>
  </si>
  <si>
    <t>ccollins@gmail</t>
  </si>
  <si>
    <t>(826)740-8490x7642</t>
  </si>
  <si>
    <t>Alexandra Leon</t>
  </si>
  <si>
    <t>davilaamanda@yahoo.com</t>
  </si>
  <si>
    <t>761-150-9855x22343</t>
  </si>
  <si>
    <t>Denise Fernandez</t>
  </si>
  <si>
    <t>Kylebury</t>
  </si>
  <si>
    <t>jenningsjohn@jackson-orr.biz</t>
  </si>
  <si>
    <t>(904)697-1320</t>
  </si>
  <si>
    <t>Terry Kelly</t>
  </si>
  <si>
    <t>Allenfort</t>
  </si>
  <si>
    <t>phillipflynn@vazquez.org</t>
  </si>
  <si>
    <t>-9094</t>
  </si>
  <si>
    <t>Janice Ward</t>
  </si>
  <si>
    <t>phyllis94@bradshaw.com</t>
  </si>
  <si>
    <t>(799)843-0440</t>
  </si>
  <si>
    <t>Jonathan Bartlett</t>
  </si>
  <si>
    <t>pleon@newton.com</t>
  </si>
  <si>
    <t>+19985390841x10421</t>
  </si>
  <si>
    <t>Rebecca Flowers</t>
  </si>
  <si>
    <t>New Timothy</t>
  </si>
  <si>
    <t>zcochran@gmail</t>
  </si>
  <si>
    <t>636-264-2984x7639</t>
  </si>
  <si>
    <t>Rachel Walters</t>
  </si>
  <si>
    <t>East Samuel</t>
  </si>
  <si>
    <t>edwardosborne@gmail.com</t>
  </si>
  <si>
    <t>-8681</t>
  </si>
  <si>
    <t>Tracey Williams</t>
  </si>
  <si>
    <t>lisacollins@hotmail.com</t>
  </si>
  <si>
    <t>031-649-9507</t>
  </si>
  <si>
    <t>mmitchell@hotmail.com</t>
  </si>
  <si>
    <t>+1-372-549-2491x76293</t>
  </si>
  <si>
    <t>Jennifer Meyers</t>
  </si>
  <si>
    <t>Hoffmanview</t>
  </si>
  <si>
    <t>walkerricky@hotmail.com</t>
  </si>
  <si>
    <t>881-038-2940x37605</t>
  </si>
  <si>
    <t>Amber Taylor</t>
  </si>
  <si>
    <t>North Robertfurt</t>
  </si>
  <si>
    <t>beverly49@oconnell.com</t>
  </si>
  <si>
    <t>+1-919-437-2385x38027</t>
  </si>
  <si>
    <t>Tiffany Cook</t>
  </si>
  <si>
    <t>Riveraview</t>
  </si>
  <si>
    <t>adean@morgan.biz</t>
  </si>
  <si>
    <t>762.317.1922x04860</t>
  </si>
  <si>
    <t>Robert Buckley</t>
  </si>
  <si>
    <t>ybrown@nelson.net</t>
  </si>
  <si>
    <t>+1-442-733-5643x410</t>
  </si>
  <si>
    <t>Laura Brady</t>
  </si>
  <si>
    <t>Lake Julie</t>
  </si>
  <si>
    <t>knoxstephen@gmail</t>
  </si>
  <si>
    <t>454-923-4023x977</t>
  </si>
  <si>
    <t>Jason Harris</t>
  </si>
  <si>
    <t>kevinrichardson@hotmail.com</t>
  </si>
  <si>
    <t>(377)016-8835x82504</t>
  </si>
  <si>
    <t>Mrs. Jamie Harris</t>
  </si>
  <si>
    <t>West Jessicabury</t>
  </si>
  <si>
    <t>erica27@gmail</t>
  </si>
  <si>
    <t>7434164052</t>
  </si>
  <si>
    <t>Kimberly Hart</t>
  </si>
  <si>
    <t>Haynesburgh</t>
  </si>
  <si>
    <t>royalvarez@hotmail.com</t>
  </si>
  <si>
    <t>+1-117-562-8938x79543</t>
  </si>
  <si>
    <t>Belinda Welch</t>
  </si>
  <si>
    <t>West Stephenborough</t>
  </si>
  <si>
    <t>jonesfrancis@hotmail.com</t>
  </si>
  <si>
    <t>418-911-6156x5517</t>
  </si>
  <si>
    <t>James Chen</t>
  </si>
  <si>
    <t>North Eduardomouth</t>
  </si>
  <si>
    <t>kara89@yahoo.com</t>
  </si>
  <si>
    <t>001-964-974-8352x702</t>
  </si>
  <si>
    <t>Anna Smith</t>
  </si>
  <si>
    <t>New Denise</t>
  </si>
  <si>
    <t>icook@gomez.com</t>
  </si>
  <si>
    <t>722.133.9924</t>
  </si>
  <si>
    <t>Robert Olsen</t>
  </si>
  <si>
    <t>Ashleehaven</t>
  </si>
  <si>
    <t>vanessatyler@hernandez.com</t>
  </si>
  <si>
    <t>-7379</t>
  </si>
  <si>
    <t>James Williams</t>
  </si>
  <si>
    <t>New Sherryfort</t>
  </si>
  <si>
    <t>hayden87@chandler.biz</t>
  </si>
  <si>
    <t>860-725-8985x250</t>
  </si>
  <si>
    <t>Manuel Cole</t>
  </si>
  <si>
    <t>Lake Sheenamouth</t>
  </si>
  <si>
    <t>bennettkathleen@gmail.com</t>
  </si>
  <si>
    <t>+1-628-429-2563x0374</t>
  </si>
  <si>
    <t>James Wallace</t>
  </si>
  <si>
    <t>Michelleton</t>
  </si>
  <si>
    <t>jameshenderson@gmail.com</t>
  </si>
  <si>
    <t>381.706.1409x2849</t>
  </si>
  <si>
    <t>Michael Zamora</t>
  </si>
  <si>
    <t>adavis@hotmail.com</t>
  </si>
  <si>
    <t>(332)819-8068</t>
  </si>
  <si>
    <t>Kelly Tucker</t>
  </si>
  <si>
    <t>Leeton</t>
  </si>
  <si>
    <t>diazbarbara@spence.com</t>
  </si>
  <si>
    <t>165-753-9629</t>
  </si>
  <si>
    <t>Darren May</t>
  </si>
  <si>
    <t>Lake Haley</t>
  </si>
  <si>
    <t>wtaylor@gmail.com</t>
  </si>
  <si>
    <t>001-156-080-7909x284</t>
  </si>
  <si>
    <t>Lambertland</t>
  </si>
  <si>
    <t>lvasquez@hotmail.com</t>
  </si>
  <si>
    <t>001-762-609-0121x62650</t>
  </si>
  <si>
    <t>Barbara Whitney</t>
  </si>
  <si>
    <t>New Williamtown</t>
  </si>
  <si>
    <t>heidi30@gmail.com</t>
  </si>
  <si>
    <t>780.582.9399</t>
  </si>
  <si>
    <t>Alan Chapman</t>
  </si>
  <si>
    <t>Lake Danielland</t>
  </si>
  <si>
    <t>michellemyers@watson.com</t>
  </si>
  <si>
    <t>001-477-042-6177</t>
  </si>
  <si>
    <t>Brittany Bell</t>
  </si>
  <si>
    <t>Beverlyview</t>
  </si>
  <si>
    <t>wendy59@gmail.com</t>
  </si>
  <si>
    <t>0010955752661x366</t>
  </si>
  <si>
    <t>Heather Webb</t>
  </si>
  <si>
    <t>Kellychester</t>
  </si>
  <si>
    <t>sherry16@yahoo.com</t>
  </si>
  <si>
    <t>414.174.2275</t>
  </si>
  <si>
    <t>Angela Nicholson</t>
  </si>
  <si>
    <t>Angelamouth</t>
  </si>
  <si>
    <t>robertcooper@hotmail.com</t>
  </si>
  <si>
    <t>001-775-036-0826</t>
  </si>
  <si>
    <t>Dr. Richard Miranda</t>
  </si>
  <si>
    <t>Lewischester</t>
  </si>
  <si>
    <t>yroberts@costa.com</t>
  </si>
  <si>
    <t>+1-536-343-2078x1396</t>
  </si>
  <si>
    <t>Jessica Walters</t>
  </si>
  <si>
    <t>Williamburgh</t>
  </si>
  <si>
    <t>valerienguyen@gmail.com</t>
  </si>
  <si>
    <t>737-895-0859x43906</t>
  </si>
  <si>
    <t>Isaiah Thomas</t>
  </si>
  <si>
    <t>West Zacharybury</t>
  </si>
  <si>
    <t>stephanie98@santos.com</t>
  </si>
  <si>
    <t>790.677.2652x174</t>
  </si>
  <si>
    <t>Victoria Reid</t>
  </si>
  <si>
    <t>Port Kennethburgh</t>
  </si>
  <si>
    <t>jwilliams@torres-dixon.com</t>
  </si>
  <si>
    <t>001-849-399-6027</t>
  </si>
  <si>
    <t>Keith Mills</t>
  </si>
  <si>
    <t>Port Laurafort</t>
  </si>
  <si>
    <t>marianguyen@terrell.com</t>
  </si>
  <si>
    <t>500351292</t>
  </si>
  <si>
    <t>Richard Lopez</t>
  </si>
  <si>
    <t>Derrickfurt</t>
  </si>
  <si>
    <t>ericpham@gmail.com</t>
  </si>
  <si>
    <t>584-330-6627x74240</t>
  </si>
  <si>
    <t>Derek Erickson</t>
  </si>
  <si>
    <t>Lisamouth</t>
  </si>
  <si>
    <t>starkkyle@yahoo.com</t>
  </si>
  <si>
    <t>(143)960-6250</t>
  </si>
  <si>
    <t>Gordon Pearson</t>
  </si>
  <si>
    <t>Phillipbury</t>
  </si>
  <si>
    <t>williamstyler@yahoo.com</t>
  </si>
  <si>
    <t>868.021.6524x50773</t>
  </si>
  <si>
    <t>Christopher Crawford</t>
  </si>
  <si>
    <t>Kathleenside</t>
  </si>
  <si>
    <t>lmontoya@gmail</t>
  </si>
  <si>
    <t>259.462.3394x472</t>
  </si>
  <si>
    <t>Zachary Franklin</t>
  </si>
  <si>
    <t>Colinside</t>
  </si>
  <si>
    <t>richardzimmerman@gmail</t>
  </si>
  <si>
    <t>9739996091</t>
  </si>
  <si>
    <t>Hannah Short</t>
  </si>
  <si>
    <t>peggy27@gmail.com</t>
  </si>
  <si>
    <t>001-962-388-6704x16980</t>
  </si>
  <si>
    <t>Andrew Gregory</t>
  </si>
  <si>
    <t>Wesleybury</t>
  </si>
  <si>
    <t>patricianash@hotmail.com</t>
  </si>
  <si>
    <t>577.549.1504x73988</t>
  </si>
  <si>
    <t>Melanie Coleman</t>
  </si>
  <si>
    <t>Lake Stephenside</t>
  </si>
  <si>
    <t>derrickmunoz@gmail</t>
  </si>
  <si>
    <t>(867)677-7042x7246</t>
  </si>
  <si>
    <t>Alexa Washington</t>
  </si>
  <si>
    <t>Lake Terrenceside</t>
  </si>
  <si>
    <t>ewalls@yahoo.com</t>
  </si>
  <si>
    <t>(589)072-8304</t>
  </si>
  <si>
    <t>Kristen Medina</t>
  </si>
  <si>
    <t>Hodgesstad</t>
  </si>
  <si>
    <t>heidimitchell@mendez.com</t>
  </si>
  <si>
    <t>714-741-5006x773</t>
  </si>
  <si>
    <t>Shawn Brady</t>
  </si>
  <si>
    <t>dawn39@gmail</t>
  </si>
  <si>
    <t>301.441.1622x98576</t>
  </si>
  <si>
    <t>Francismouth</t>
  </si>
  <si>
    <t>seanbowen@hotmail.com</t>
  </si>
  <si>
    <t>+1-799-492-3185x945</t>
  </si>
  <si>
    <t>Diane Wilson</t>
  </si>
  <si>
    <t>Guerraburgh</t>
  </si>
  <si>
    <t>michaelramos@taylor.com</t>
  </si>
  <si>
    <t>0014296196188x2568</t>
  </si>
  <si>
    <t>Rebecca Harding</t>
  </si>
  <si>
    <t>Lake Joshua</t>
  </si>
  <si>
    <t>xpage@collins-wilcox.com</t>
  </si>
  <si>
    <t>(874)053-9223x94180</t>
  </si>
  <si>
    <t>Bryan Rivera</t>
  </si>
  <si>
    <t>Fuentesborough</t>
  </si>
  <si>
    <t>annaspencer@hotmail.com</t>
  </si>
  <si>
    <t>(871)853-1107x965</t>
  </si>
  <si>
    <t>Lauren Harper</t>
  </si>
  <si>
    <t>angela59@chambers-dixon.biz</t>
  </si>
  <si>
    <t>541.231.5504x00484</t>
  </si>
  <si>
    <t>Kyle Robinson</t>
  </si>
  <si>
    <t>South Pamelaville</t>
  </si>
  <si>
    <t>msmith@morris.com</t>
  </si>
  <si>
    <t>594-759-9153</t>
  </si>
  <si>
    <t>Kyle Todd</t>
  </si>
  <si>
    <t>Jacobfort</t>
  </si>
  <si>
    <t>valerie04@sanchez.biz</t>
  </si>
  <si>
    <t>(319)255-7298x821</t>
  </si>
  <si>
    <t>Leslie Walker</t>
  </si>
  <si>
    <t>West Lisa</t>
  </si>
  <si>
    <t>danielbaker@hotmail.com</t>
  </si>
  <si>
    <t>6850350929</t>
  </si>
  <si>
    <t>David Butler</t>
  </si>
  <si>
    <t>annette17@sanchez.com</t>
  </si>
  <si>
    <t>039-298-3393</t>
  </si>
  <si>
    <t>John Boyer</t>
  </si>
  <si>
    <t>Randallton</t>
  </si>
  <si>
    <t>kharrington@yahoo.com</t>
  </si>
  <si>
    <t>+1-759-791-4987x0832</t>
  </si>
  <si>
    <t>Nicholas Sanders</t>
  </si>
  <si>
    <t>Hooperchester</t>
  </si>
  <si>
    <t>megancollins@gmail</t>
  </si>
  <si>
    <t>(332)7498417</t>
  </si>
  <si>
    <t>Russell Cameron</t>
  </si>
  <si>
    <t>Richardmouth</t>
  </si>
  <si>
    <t>hyoung@hotmail.com</t>
  </si>
  <si>
    <t>+12963431473x4167</t>
  </si>
  <si>
    <t>Lisa Watson</t>
  </si>
  <si>
    <t>New Wesley</t>
  </si>
  <si>
    <t>kimberly50@yahoo.com</t>
  </si>
  <si>
    <t>222-276-4662</t>
  </si>
  <si>
    <t>Jose Hernandez</t>
  </si>
  <si>
    <t>South Thomasmouth</t>
  </si>
  <si>
    <t>mary76@gmail</t>
  </si>
  <si>
    <t>105-301-8709</t>
  </si>
  <si>
    <t>Lake Randallfurt</t>
  </si>
  <si>
    <t>bsparks@martin.com</t>
  </si>
  <si>
    <t>576-565-5185x51983</t>
  </si>
  <si>
    <t>Hannah Navarro</t>
  </si>
  <si>
    <t>whitneyapril@malone.com</t>
  </si>
  <si>
    <t>174.501.2773</t>
  </si>
  <si>
    <t>Autumn Case</t>
  </si>
  <si>
    <t>West Rachelport</t>
  </si>
  <si>
    <t>michaelweaver@mora-moore.com</t>
  </si>
  <si>
    <t>195.257.4664</t>
  </si>
  <si>
    <t>Michael Collins</t>
  </si>
  <si>
    <t>Madelineshire</t>
  </si>
  <si>
    <t>oliviaholt@smith-stewart.com</t>
  </si>
  <si>
    <t>+1-996-643-9496x3487</t>
  </si>
  <si>
    <t>Samantha Alvarado</t>
  </si>
  <si>
    <t>North Tylerborough</t>
  </si>
  <si>
    <t>shepherdmonica@yahoo.com</t>
  </si>
  <si>
    <t>(628)095-8801</t>
  </si>
  <si>
    <t>Lori Valenzuela</t>
  </si>
  <si>
    <t>Donaldport</t>
  </si>
  <si>
    <t>hoganraven@hotmail.com</t>
  </si>
  <si>
    <t>879.631.4664</t>
  </si>
  <si>
    <t>Jonathan Stewart</t>
  </si>
  <si>
    <t>Schneiderside</t>
  </si>
  <si>
    <t>yrivera@gmail.com</t>
  </si>
  <si>
    <t>537.686.7974x966</t>
  </si>
  <si>
    <t>Kayla Ortega</t>
  </si>
  <si>
    <t>West Reginatown</t>
  </si>
  <si>
    <t>kimberlyhoward@baker.biz</t>
  </si>
  <si>
    <t>+1-123-579-7843x092</t>
  </si>
  <si>
    <t>Michael Cunningham</t>
  </si>
  <si>
    <t>jessica65@yahoo.com</t>
  </si>
  <si>
    <t>+16598456630x23141</t>
  </si>
  <si>
    <t>Randall Wise</t>
  </si>
  <si>
    <t>West Tammy</t>
  </si>
  <si>
    <t>salazarpatricia@hotmail.com</t>
  </si>
  <si>
    <t>+1-759-457-0471x5706</t>
  </si>
  <si>
    <t>Kevin Hill</t>
  </si>
  <si>
    <t>East Cheryl</t>
  </si>
  <si>
    <t>xray@rubio.com</t>
  </si>
  <si>
    <t>001-172-647-8641</t>
  </si>
  <si>
    <t>Mr. Jeffrey Murphy PhD</t>
  </si>
  <si>
    <t>michaellarson@smith.com</t>
  </si>
  <si>
    <t>001-365-407-3567x2947</t>
  </si>
  <si>
    <t>angelaaustin@gmail</t>
  </si>
  <si>
    <t>893-486-8052</t>
  </si>
  <si>
    <t>eric37@armstrong.com</t>
  </si>
  <si>
    <t>509-382-6092x0153</t>
  </si>
  <si>
    <t>jonathanwood@yahoo.com</t>
  </si>
  <si>
    <t>(710)413-4796x9912</t>
  </si>
  <si>
    <t>Randy Wagner</t>
  </si>
  <si>
    <t>Craigshire</t>
  </si>
  <si>
    <t>heather97@russell.com</t>
  </si>
  <si>
    <t>527.955.0883</t>
  </si>
  <si>
    <t>Kristina Bradley</t>
  </si>
  <si>
    <t>West Joyport</t>
  </si>
  <si>
    <t>phood@gmail</t>
  </si>
  <si>
    <t>964-186-4929</t>
  </si>
  <si>
    <t>Derek Cross</t>
  </si>
  <si>
    <t>Christopherbury</t>
  </si>
  <si>
    <t>kvasquez@yahoo.com</t>
  </si>
  <si>
    <t>836.729.3317x04666</t>
  </si>
  <si>
    <t>Nathan Martin</t>
  </si>
  <si>
    <t>North Meganview</t>
  </si>
  <si>
    <t>allenjoseph@hotmail.com</t>
  </si>
  <si>
    <t>8062097757</t>
  </si>
  <si>
    <t>Christopher Gutierrez</t>
  </si>
  <si>
    <t>robinsonjessica@gmail.com</t>
  </si>
  <si>
    <t>+1-370-682-7161x489</t>
  </si>
  <si>
    <t>Adam Whitaker</t>
  </si>
  <si>
    <t>Brayberg</t>
  </si>
  <si>
    <t>michaelbrown@reynolds.com</t>
  </si>
  <si>
    <t>907.634.2532x29076</t>
  </si>
  <si>
    <t>Dominique Hahn</t>
  </si>
  <si>
    <t>South Morgan</t>
  </si>
  <si>
    <t>elizabeth45@yahoo.com</t>
  </si>
  <si>
    <t>-5798</t>
  </si>
  <si>
    <t>Katherine Alvarado</t>
  </si>
  <si>
    <t>North Larryhaven</t>
  </si>
  <si>
    <t>ramosbailey@baird.com</t>
  </si>
  <si>
    <t>1677304536</t>
  </si>
  <si>
    <t>Logan Garcia</t>
  </si>
  <si>
    <t>Tracyfurt</t>
  </si>
  <si>
    <t>ntorres@yahoo.com</t>
  </si>
  <si>
    <t>256.350.7093</t>
  </si>
  <si>
    <t>Robin Kim</t>
  </si>
  <si>
    <t>North Carlland</t>
  </si>
  <si>
    <t>simpsonchristopher@curtis-johnson.org</t>
  </si>
  <si>
    <t>8127682375</t>
  </si>
  <si>
    <t>Ashley Hunter</t>
  </si>
  <si>
    <t>Lake Anthony</t>
  </si>
  <si>
    <t>shannon57@lee-noble.org</t>
  </si>
  <si>
    <t>185.245.4223x7762</t>
  </si>
  <si>
    <t>Melissa Tapia</t>
  </si>
  <si>
    <t>Montestown</t>
  </si>
  <si>
    <t>kelligardner@gmail.com</t>
  </si>
  <si>
    <t>001-839-651-1374x8973</t>
  </si>
  <si>
    <t>Brittany Davidson</t>
  </si>
  <si>
    <t>Tylerhaven</t>
  </si>
  <si>
    <t>donaldnash@callahan.biz</t>
  </si>
  <si>
    <t>454.773.4908x597</t>
  </si>
  <si>
    <t>Megan Coleman</t>
  </si>
  <si>
    <t>Larsontown</t>
  </si>
  <si>
    <t>browncurtis@griffin.info</t>
  </si>
  <si>
    <t>096.400.4753x657</t>
  </si>
  <si>
    <t>Carolyn Sullivan</t>
  </si>
  <si>
    <t>North Catherine</t>
  </si>
  <si>
    <t>kathleenstout@white-beck.org</t>
  </si>
  <si>
    <t>371-735-7446x537</t>
  </si>
  <si>
    <t>Katherine Scott</t>
  </si>
  <si>
    <t>New Amy</t>
  </si>
  <si>
    <t>xbray@wall.com</t>
  </si>
  <si>
    <t>+1-045-467-4237x1445</t>
  </si>
  <si>
    <t>Joseph Adams</t>
  </si>
  <si>
    <t>Brittanybury</t>
  </si>
  <si>
    <t>leslie89@gmail.com</t>
  </si>
  <si>
    <t>+1-618-436-1681x2748</t>
  </si>
  <si>
    <t>Natasha Smith</t>
  </si>
  <si>
    <t>New Stevenmouth</t>
  </si>
  <si>
    <t>justinbryant@hotmail.com</t>
  </si>
  <si>
    <t>(086)485-6628</t>
  </si>
  <si>
    <t>Kelly Freeman</t>
  </si>
  <si>
    <t>Brittanymouth</t>
  </si>
  <si>
    <t>james38@gmail.com</t>
  </si>
  <si>
    <t>726-577-5569x819</t>
  </si>
  <si>
    <t>Lake Brandonview</t>
  </si>
  <si>
    <t>simpsonnathaniel@gmail</t>
  </si>
  <si>
    <t>331.637.4004x3274</t>
  </si>
  <si>
    <t>Cynthia Gill</t>
  </si>
  <si>
    <t>Sullivanland</t>
  </si>
  <si>
    <t>john37@gmail.com</t>
  </si>
  <si>
    <t>(156)774-3896x0282</t>
  </si>
  <si>
    <t>Teresa Medina</t>
  </si>
  <si>
    <t>Poncetown</t>
  </si>
  <si>
    <t>jerrycoleman@johnson.com</t>
  </si>
  <si>
    <t>8911814796</t>
  </si>
  <si>
    <t>Justin Howard</t>
  </si>
  <si>
    <t>Lake Bridget</t>
  </si>
  <si>
    <t>sanderspaula@hotmail.com</t>
  </si>
  <si>
    <t>(986)818-0418x10364</t>
  </si>
  <si>
    <t>Jermaine Moore</t>
  </si>
  <si>
    <t>West Allisonside</t>
  </si>
  <si>
    <t>timothy11@hancock-myers.com</t>
  </si>
  <si>
    <t>012.314.8897</t>
  </si>
  <si>
    <t>Ricardo Berger</t>
  </si>
  <si>
    <t>Clarktown</t>
  </si>
  <si>
    <t>jensenscott@gmail.com</t>
  </si>
  <si>
    <t>+1-340-817-2430x16806</t>
  </si>
  <si>
    <t>Miss Sarah Rogers</t>
  </si>
  <si>
    <t>North Richard</t>
  </si>
  <si>
    <t>jessicagill@yahoo.com</t>
  </si>
  <si>
    <t>346-451-1165x42261</t>
  </si>
  <si>
    <t>Peter Sanchez</t>
  </si>
  <si>
    <t>Seanport</t>
  </si>
  <si>
    <t>cynthiataylor@gmail.com</t>
  </si>
  <si>
    <t>+1-156-525-2884x696</t>
  </si>
  <si>
    <t>Karen Martinez</t>
  </si>
  <si>
    <t>East Anthonyberg</t>
  </si>
  <si>
    <t>rmorales@gmail.com</t>
  </si>
  <si>
    <t>+1-698-245-0094x35686</t>
  </si>
  <si>
    <t>Dorothy Banks</t>
  </si>
  <si>
    <t>New Debra</t>
  </si>
  <si>
    <t>lori25@hotmail.com</t>
  </si>
  <si>
    <t>-2918</t>
  </si>
  <si>
    <t>Elizabeth Watson</t>
  </si>
  <si>
    <t>South Samantha</t>
  </si>
  <si>
    <t>stevenmosley@gmail.com</t>
  </si>
  <si>
    <t>488-106-9765</t>
  </si>
  <si>
    <t>Rebecca Smith</t>
  </si>
  <si>
    <t>Catherinemouth</t>
  </si>
  <si>
    <t>martinezvictor@benson.com</t>
  </si>
  <si>
    <t>797-981-6304x9252</t>
  </si>
  <si>
    <t>Kenneth Edwards</t>
  </si>
  <si>
    <t>Corytown</t>
  </si>
  <si>
    <t>pattersontara@cobb.com</t>
  </si>
  <si>
    <t>001-547-438-6496</t>
  </si>
  <si>
    <t>Shawn Oneal</t>
  </si>
  <si>
    <t>jonathan74@hodge.org</t>
  </si>
  <si>
    <t>687.680.2973x8453</t>
  </si>
  <si>
    <t>Jacob Bryant</t>
  </si>
  <si>
    <t>Shortstad</t>
  </si>
  <si>
    <t>qgarza@hernandez.com</t>
  </si>
  <si>
    <t>001-394-755-3014x037</t>
  </si>
  <si>
    <t>Thomas Nelson</t>
  </si>
  <si>
    <t>South Nicholas</t>
  </si>
  <si>
    <t>meredith57@gmail</t>
  </si>
  <si>
    <t>1469257969x044</t>
  </si>
  <si>
    <t>Daniel Cruz</t>
  </si>
  <si>
    <t>East April</t>
  </si>
  <si>
    <t>aking@hotmail.com</t>
  </si>
  <si>
    <t>118.920.6952x8428</t>
  </si>
  <si>
    <t>Jenny Sanders</t>
  </si>
  <si>
    <t>fernandezjoanne@hotmail.com</t>
  </si>
  <si>
    <t>021-202-0768x30469</t>
  </si>
  <si>
    <t>Jason Martin</t>
  </si>
  <si>
    <t>wnavarro@tucker.com</t>
  </si>
  <si>
    <t>(595)335-5699x558</t>
  </si>
  <si>
    <t>Scott Chavez</t>
  </si>
  <si>
    <t>Traceyview</t>
  </si>
  <si>
    <t>bergeramanda@yahoo.com</t>
  </si>
  <si>
    <t>405.087.5605</t>
  </si>
  <si>
    <t>John Nelson</t>
  </si>
  <si>
    <t>fsmall@hotmail.com</t>
  </si>
  <si>
    <t>(314)464-3542x7676</t>
  </si>
  <si>
    <t>Carol Livingston</t>
  </si>
  <si>
    <t>Robertbury</t>
  </si>
  <si>
    <t>pamelapeters@owens.biz</t>
  </si>
  <si>
    <t>12742279887</t>
  </si>
  <si>
    <t>David Hoffman</t>
  </si>
  <si>
    <t>Kington</t>
  </si>
  <si>
    <t>bentonsamuel@clark-bailey.info</t>
  </si>
  <si>
    <t>-8922</t>
  </si>
  <si>
    <t>Debra Oliver</t>
  </si>
  <si>
    <t>Lake Ashleytown</t>
  </si>
  <si>
    <t>amandamason@gmail</t>
  </si>
  <si>
    <t>160-924-6408x5333</t>
  </si>
  <si>
    <t>Peter Anderson</t>
  </si>
  <si>
    <t>tiffany88@hall.biz</t>
  </si>
  <si>
    <t>920.407.9501x75141</t>
  </si>
  <si>
    <t>Heidi Lopez</t>
  </si>
  <si>
    <t>Port Danielview</t>
  </si>
  <si>
    <t>elevy@yahoo.com</t>
  </si>
  <si>
    <t>(653)6538534x80007</t>
  </si>
  <si>
    <t>Renee Rodriguez</t>
  </si>
  <si>
    <t>marystewart@hotmail.com</t>
  </si>
  <si>
    <t>277.095.5475</t>
  </si>
  <si>
    <t>Kevin Morris</t>
  </si>
  <si>
    <t>East Lynn</t>
  </si>
  <si>
    <t>jfoster@yahoo.com</t>
  </si>
  <si>
    <t>(819)466-0849</t>
  </si>
  <si>
    <t>Nichole Armstrong</t>
  </si>
  <si>
    <t>West Heatherview</t>
  </si>
  <si>
    <t>samanthaobrien@gmail.com</t>
  </si>
  <si>
    <t>820241532</t>
  </si>
  <si>
    <t>Curtis Harrison</t>
  </si>
  <si>
    <t>Markbury</t>
  </si>
  <si>
    <t>angelarussell@yahoo.com</t>
  </si>
  <si>
    <t>001-018-240-4866x33725</t>
  </si>
  <si>
    <t>Heather Sandoval</t>
  </si>
  <si>
    <t>Foleyhaven</t>
  </si>
  <si>
    <t>wrightjessica@gmail.com</t>
  </si>
  <si>
    <t>440.357.5143x5354</t>
  </si>
  <si>
    <t>Diana Moore</t>
  </si>
  <si>
    <t>Davidstad</t>
  </si>
  <si>
    <t>butlerkim@delgado.biz</t>
  </si>
  <si>
    <t>477-612-5827</t>
  </si>
  <si>
    <t>Natasha Hardin</t>
  </si>
  <si>
    <t>Nelsonside</t>
  </si>
  <si>
    <t>ashley04@cole.com</t>
  </si>
  <si>
    <t>(469)541-1362x75792</t>
  </si>
  <si>
    <t>Richard Warren</t>
  </si>
  <si>
    <t>North Raymond</t>
  </si>
  <si>
    <t>xmann@gmail</t>
  </si>
  <si>
    <t>(708)722-4018x281</t>
  </si>
  <si>
    <t>Destiny Webb</t>
  </si>
  <si>
    <t>Charlesfurt</t>
  </si>
  <si>
    <t>chad19@hotmail.com</t>
  </si>
  <si>
    <t>384.406.4292x2953</t>
  </si>
  <si>
    <t>Kevin Abbott</t>
  </si>
  <si>
    <t>West Kayla</t>
  </si>
  <si>
    <t>hernandezjoseph@hotmail.com</t>
  </si>
  <si>
    <t>1245737615</t>
  </si>
  <si>
    <t>Desiree Hawkins</t>
  </si>
  <si>
    <t>New Laurie</t>
  </si>
  <si>
    <t>michaelmorgan@hotmail.com</t>
  </si>
  <si>
    <t>2555673300</t>
  </si>
  <si>
    <t>Amanda Romero</t>
  </si>
  <si>
    <t>West Craig</t>
  </si>
  <si>
    <t>874-473-8887</t>
  </si>
  <si>
    <t>Sydney Daniels</t>
  </si>
  <si>
    <t>Wilkinsonberg</t>
  </si>
  <si>
    <t>eric72@riley.com</t>
  </si>
  <si>
    <t>1903513037</t>
  </si>
  <si>
    <t>Michael Rhodes</t>
  </si>
  <si>
    <t>North Richardfort</t>
  </si>
  <si>
    <t>vernonwoodard@hotmail.com</t>
  </si>
  <si>
    <t>001-604-824-6536x6101</t>
  </si>
  <si>
    <t>Alexis Crawford</t>
  </si>
  <si>
    <t>Lake Ashleyberg</t>
  </si>
  <si>
    <t>952.718.7307x25689</t>
  </si>
  <si>
    <t>Cheryl Rice</t>
  </si>
  <si>
    <t>Sullivanstad</t>
  </si>
  <si>
    <t>ostevenson@dean.com</t>
  </si>
  <si>
    <t>500-994-7488</t>
  </si>
  <si>
    <t>Jesse Carrillo</t>
  </si>
  <si>
    <t>Phillipshire</t>
  </si>
  <si>
    <t>kelleyjason@bonilla-atkinson.com</t>
  </si>
  <si>
    <t>+19814213234x33440</t>
  </si>
  <si>
    <t>Sherry Wallace</t>
  </si>
  <si>
    <t>North Darryl</t>
  </si>
  <si>
    <t>johnhill@schmidt.info</t>
  </si>
  <si>
    <t>+1-294-990-3171x5615</t>
  </si>
  <si>
    <t>Matthew Moon</t>
  </si>
  <si>
    <t>Adamsstad</t>
  </si>
  <si>
    <t>montgomerykimberly@hayes-rice.com</t>
  </si>
  <si>
    <t>001-877-264-0272x4867</t>
  </si>
  <si>
    <t>Paul Harper</t>
  </si>
  <si>
    <t>Chelseaport</t>
  </si>
  <si>
    <t>douglasronald@marsh.com</t>
  </si>
  <si>
    <t>772-278-1891x981</t>
  </si>
  <si>
    <t>Gregory Powell</t>
  </si>
  <si>
    <t>Chapmanstad</t>
  </si>
  <si>
    <t>john12@taylor.net</t>
  </si>
  <si>
    <t>001-536-599-1448</t>
  </si>
  <si>
    <t>Jason Blair</t>
  </si>
  <si>
    <t>West Kristinaside</t>
  </si>
  <si>
    <t>rjones@hotmail.com</t>
  </si>
  <si>
    <t>+1-394-559-1519x326</t>
  </si>
  <si>
    <t>Ronald Bass</t>
  </si>
  <si>
    <t>New Cheryl</t>
  </si>
  <si>
    <t>dennissarah@gmail.com</t>
  </si>
  <si>
    <t>001-337-842-6933x6838</t>
  </si>
  <si>
    <t>Kyle Garcia</t>
  </si>
  <si>
    <t>davisjames@gmail</t>
  </si>
  <si>
    <t>(947)066-4648x5265</t>
  </si>
  <si>
    <t>Kayla Taylor</t>
  </si>
  <si>
    <t>Jesseland</t>
  </si>
  <si>
    <t>clarkrebecca@hotmail.com</t>
  </si>
  <si>
    <t>332.227.0488</t>
  </si>
  <si>
    <t>Virginia Rojas</t>
  </si>
  <si>
    <t>Dudleyfort</t>
  </si>
  <si>
    <t>qcantrell@ray.com</t>
  </si>
  <si>
    <t>001-499-119-9425</t>
  </si>
  <si>
    <t>Jerry Glenn</t>
  </si>
  <si>
    <t>markguerrero@harris-moses.org</t>
  </si>
  <si>
    <t>001-248-840-6687</t>
  </si>
  <si>
    <t>Brent Ware</t>
  </si>
  <si>
    <t>Michellebury</t>
  </si>
  <si>
    <t>john08@malone.com</t>
  </si>
  <si>
    <t>(035)986-2773x146</t>
  </si>
  <si>
    <t>Joseph Reynolds</t>
  </si>
  <si>
    <t>Harrisport</t>
  </si>
  <si>
    <t>kristen71@yahoo.com</t>
  </si>
  <si>
    <t>+1-456-324-5994x0117</t>
  </si>
  <si>
    <t>Julia Jones</t>
  </si>
  <si>
    <t>North Kevin</t>
  </si>
  <si>
    <t>sellis@mejia.com</t>
  </si>
  <si>
    <t>(566)260-7652</t>
  </si>
  <si>
    <t>Tara Jones</t>
  </si>
  <si>
    <t>Oliverburgh</t>
  </si>
  <si>
    <t>thompsonlinda@yahoo.com</t>
  </si>
  <si>
    <t>516.487.1376x34835</t>
  </si>
  <si>
    <t>Michael Lopez</t>
  </si>
  <si>
    <t>Ryanstad</t>
  </si>
  <si>
    <t>wjames@green-stewart.com</t>
  </si>
  <si>
    <t>833.410.4957x46839</t>
  </si>
  <si>
    <t>Christopher Herrera</t>
  </si>
  <si>
    <t>Port Johnland</t>
  </si>
  <si>
    <t>johnthomas@cooper-jordan.biz</t>
  </si>
  <si>
    <t>850.161.6852</t>
  </si>
  <si>
    <t>Brandon Johnson</t>
  </si>
  <si>
    <t>Jamesfurt</t>
  </si>
  <si>
    <t>davidallen@yahoo.com</t>
  </si>
  <si>
    <t>977.572.8540x340</t>
  </si>
  <si>
    <t>Claire Morris</t>
  </si>
  <si>
    <t>Teresaview</t>
  </si>
  <si>
    <t>danielcunningham@gmail.com</t>
  </si>
  <si>
    <t>209-712-4639x1703</t>
  </si>
  <si>
    <t>Jasmine Cook MD</t>
  </si>
  <si>
    <t>Brownborough</t>
  </si>
  <si>
    <t>robert91@ward.com</t>
  </si>
  <si>
    <t>968-075-6139x62412</t>
  </si>
  <si>
    <t>Debbie Carey</t>
  </si>
  <si>
    <t>Lake Danieltown</t>
  </si>
  <si>
    <t>brittany02@hotmail.com</t>
  </si>
  <si>
    <t>734.817.5095</t>
  </si>
  <si>
    <t>Melissa Powell</t>
  </si>
  <si>
    <t>West Christopher</t>
  </si>
  <si>
    <t>briangardner@yahoo.com</t>
  </si>
  <si>
    <t>(848)436-3133x452</t>
  </si>
  <si>
    <t>Chad Sampson</t>
  </si>
  <si>
    <t>Jennaborough</t>
  </si>
  <si>
    <t>oliviasmith@gmail</t>
  </si>
  <si>
    <t>117.723.5351x9576</t>
  </si>
  <si>
    <t>East Anne</t>
  </si>
  <si>
    <t>sethcoleman@carter-cooper.com</t>
  </si>
  <si>
    <t>(644)4369307x12904</t>
  </si>
  <si>
    <t>Allison Diaz</t>
  </si>
  <si>
    <t>Port Mary</t>
  </si>
  <si>
    <t>brandy93@rodriguez.info</t>
  </si>
  <si>
    <t>+1-271-393-2662x7004</t>
  </si>
  <si>
    <t>Rhonda Flores</t>
  </si>
  <si>
    <t>Jillianfort</t>
  </si>
  <si>
    <t>johnslarry@saunders.com</t>
  </si>
  <si>
    <t>319-099-2648x2448</t>
  </si>
  <si>
    <t>Michael Franklin</t>
  </si>
  <si>
    <t>Hansonview</t>
  </si>
  <si>
    <t>nbrown@hotmail.com</t>
  </si>
  <si>
    <t>569.082.0750x952</t>
  </si>
  <si>
    <t>Amber Phillips</t>
  </si>
  <si>
    <t>West Daleshire</t>
  </si>
  <si>
    <t>twebster@yahoo.com</t>
  </si>
  <si>
    <t>(977)2103530x42769</t>
  </si>
  <si>
    <t>Rodney Lopez</t>
  </si>
  <si>
    <t>Kingchester</t>
  </si>
  <si>
    <t>umontgomery@gmail.com</t>
  </si>
  <si>
    <t>-4613</t>
  </si>
  <si>
    <t>Brooke Diaz</t>
  </si>
  <si>
    <t>bproctor@gmail.com</t>
  </si>
  <si>
    <t>(208)798-7503</t>
  </si>
  <si>
    <t>Lauren Carrillo</t>
  </si>
  <si>
    <t>Joshuaside</t>
  </si>
  <si>
    <t>brandon30@hotmail.com</t>
  </si>
  <si>
    <t>001-008-654-9807x5960</t>
  </si>
  <si>
    <t>Ashley Hill</t>
  </si>
  <si>
    <t>North April</t>
  </si>
  <si>
    <t>steven10@bailey.com</t>
  </si>
  <si>
    <t>(560)185-7984x961</t>
  </si>
  <si>
    <t>Rebecca Cannon</t>
  </si>
  <si>
    <t>Smithland</t>
  </si>
  <si>
    <t>gutierrezpeter@yahoo.com</t>
  </si>
  <si>
    <t>051-190-4889</t>
  </si>
  <si>
    <t>Olivia Ross</t>
  </si>
  <si>
    <t>New Cherylmouth</t>
  </si>
  <si>
    <t>raymondrobert@yahoo.com</t>
  </si>
  <si>
    <t>001-890-901-6454</t>
  </si>
  <si>
    <t>Kendra Frey</t>
  </si>
  <si>
    <t>West Brandonland</t>
  </si>
  <si>
    <t>hebertalbert@hotmail.com</t>
  </si>
  <si>
    <t>519-023-8683x2889</t>
  </si>
  <si>
    <t>Joel Baldwin</t>
  </si>
  <si>
    <t>Simmonston</t>
  </si>
  <si>
    <t>ctodd@mack.com</t>
  </si>
  <si>
    <t>122-215-4148</t>
  </si>
  <si>
    <t>Heather Tucker</t>
  </si>
  <si>
    <t>East Donna</t>
  </si>
  <si>
    <t>chrischen@long.org</t>
  </si>
  <si>
    <t>(651)001-0940x012</t>
  </si>
  <si>
    <t>Gary Maxwell</t>
  </si>
  <si>
    <t>Port Sandrabury</t>
  </si>
  <si>
    <t>opena@hotmail.com</t>
  </si>
  <si>
    <t>6230531543</t>
  </si>
  <si>
    <t>Ms. Jennifer Carrillo MD</t>
  </si>
  <si>
    <t>East Shannon</t>
  </si>
  <si>
    <t>teresa14@hotmail.com</t>
  </si>
  <si>
    <t>8975887065</t>
  </si>
  <si>
    <t>Sara Mccoy</t>
  </si>
  <si>
    <t>willisluke@yahoo.com</t>
  </si>
  <si>
    <t>457-076-3635x958</t>
  </si>
  <si>
    <t>Amber Vargas</t>
  </si>
  <si>
    <t>Williamsstad</t>
  </si>
  <si>
    <t>tgarcia@ramirez.com</t>
  </si>
  <si>
    <t>4385927445</t>
  </si>
  <si>
    <t>Samantha Moran</t>
  </si>
  <si>
    <t>Vanessaburgh</t>
  </si>
  <si>
    <t>brian50@hotmail.com</t>
  </si>
  <si>
    <t>(399)304-9344</t>
  </si>
  <si>
    <t>Christopher Curtis</t>
  </si>
  <si>
    <t>Jenkinsland</t>
  </si>
  <si>
    <t>johnsonsara@blair-adkins.com</t>
  </si>
  <si>
    <t>(274)211-8906x522</t>
  </si>
  <si>
    <t>Kyle Maxwell</t>
  </si>
  <si>
    <t>North Levi</t>
  </si>
  <si>
    <t>alicia74@gmail.com</t>
  </si>
  <si>
    <t>(767)695-6832x900</t>
  </si>
  <si>
    <t>Willie Burke</t>
  </si>
  <si>
    <t>Lake Georgehaven</t>
  </si>
  <si>
    <t>schmidtlisa@gmail.com</t>
  </si>
  <si>
    <t>(607)479-5451x000</t>
  </si>
  <si>
    <t>Jessica Martin</t>
  </si>
  <si>
    <t>South Tracyberg</t>
  </si>
  <si>
    <t>lisa57@rodriguez.biz</t>
  </si>
  <si>
    <t>2039603187</t>
  </si>
  <si>
    <t>Lisa Lambert</t>
  </si>
  <si>
    <t>West Wesleytown</t>
  </si>
  <si>
    <t>nguyenmark@yahoo.com</t>
  </si>
  <si>
    <t>349-132-7171x818</t>
  </si>
  <si>
    <t>James Simmons</t>
  </si>
  <si>
    <t>Cunninghamhaven</t>
  </si>
  <si>
    <t>heather87@yahoo.com</t>
  </si>
  <si>
    <t>(726)524-5160x36205</t>
  </si>
  <si>
    <t>Kathryn Li</t>
  </si>
  <si>
    <t>North Christinaborough</t>
  </si>
  <si>
    <t>simpsonjeffrey@yahoo.com</t>
  </si>
  <si>
    <t>665.215.5450</t>
  </si>
  <si>
    <t>Ryan Kramer</t>
  </si>
  <si>
    <t>Taylorburgh</t>
  </si>
  <si>
    <t>garrettcolon@hotmail.com</t>
  </si>
  <si>
    <t>(612)307-3899</t>
  </si>
  <si>
    <t>Eddie Bryant</t>
  </si>
  <si>
    <t>North Daniellefort</t>
  </si>
  <si>
    <t>kimberlycastro@hotmail.com</t>
  </si>
  <si>
    <t>242.679.3404</t>
  </si>
  <si>
    <t>Tiffany Clark</t>
  </si>
  <si>
    <t>West Alexamouth</t>
  </si>
  <si>
    <t>jordanheather@hotmail.com</t>
  </si>
  <si>
    <t>456-369-8543</t>
  </si>
  <si>
    <t>Daniel Hart</t>
  </si>
  <si>
    <t>Garzabury</t>
  </si>
  <si>
    <t>rsalas@singh.info</t>
  </si>
  <si>
    <t>451.621.9863x42006</t>
  </si>
  <si>
    <t>Lydia Wilson</t>
  </si>
  <si>
    <t>New Nicholeland</t>
  </si>
  <si>
    <t>amyrodriguez@lee-steele.com</t>
  </si>
  <si>
    <t>(091)4209400</t>
  </si>
  <si>
    <t>victoria26@stephens.com</t>
  </si>
  <si>
    <t>775-764-5251x2821</t>
  </si>
  <si>
    <t>nicolewang@gmail</t>
  </si>
  <si>
    <t>-1282</t>
  </si>
  <si>
    <t>millerholly@knight.org</t>
  </si>
  <si>
    <t>+1-213-899-8717x8947</t>
  </si>
  <si>
    <t>Jimmy Benton</t>
  </si>
  <si>
    <t>Lake Latoyahaven</t>
  </si>
  <si>
    <t>kathy50@gmail.com</t>
  </si>
  <si>
    <t>+1-462-039-1385x022</t>
  </si>
  <si>
    <t>Andrew Houston</t>
  </si>
  <si>
    <t>North Sarah</t>
  </si>
  <si>
    <t>michaelbutler@gmail.com</t>
  </si>
  <si>
    <t>533.350.6945</t>
  </si>
  <si>
    <t>Jasmine Welch MD</t>
  </si>
  <si>
    <t>Vincentburgh</t>
  </si>
  <si>
    <t>abigail38@miller.info</t>
  </si>
  <si>
    <t>236-006-5629x52250</t>
  </si>
  <si>
    <t>Cody Gilmore</t>
  </si>
  <si>
    <t>Tammyville</t>
  </si>
  <si>
    <t>kathrynsmith@gmail</t>
  </si>
  <si>
    <t>(704)851-6765x25342</t>
  </si>
  <si>
    <t>Kara Durham</t>
  </si>
  <si>
    <t>Brandiland</t>
  </si>
  <si>
    <t>aaron08@chambers.biz</t>
  </si>
  <si>
    <t>+1-601-257-9873x123</t>
  </si>
  <si>
    <t>Johnny Harvey</t>
  </si>
  <si>
    <t>Lyonshaven</t>
  </si>
  <si>
    <t>castillosarah@gmail</t>
  </si>
  <si>
    <t>(061)478-8873</t>
  </si>
  <si>
    <t>Austin Le</t>
  </si>
  <si>
    <t>South Aaronbury</t>
  </si>
  <si>
    <t>elizabethdavis@nelson.com</t>
  </si>
  <si>
    <t>-3481</t>
  </si>
  <si>
    <t>Sarah Torres</t>
  </si>
  <si>
    <t>Lake Heidi</t>
  </si>
  <si>
    <t>adamscharles@hotmail.com</t>
  </si>
  <si>
    <t>(829)721-4742x39058</t>
  </si>
  <si>
    <t>Lisa Reynolds</t>
  </si>
  <si>
    <t>spena@oconnor.org</t>
  </si>
  <si>
    <t>5397292251</t>
  </si>
  <si>
    <t>Alicia Dominguez</t>
  </si>
  <si>
    <t>Bakerton</t>
  </si>
  <si>
    <t>sgay@yahoo.com</t>
  </si>
  <si>
    <t>(689)485-6526</t>
  </si>
  <si>
    <t>Andrea Kennedy</t>
  </si>
  <si>
    <t>West Diane</t>
  </si>
  <si>
    <t>trussell@hotmail.com</t>
  </si>
  <si>
    <t>(473)000-2827x37344</t>
  </si>
  <si>
    <t>Rebekah Martin</t>
  </si>
  <si>
    <t>West Katrinaton</t>
  </si>
  <si>
    <t>samantha01@grant-myers.com</t>
  </si>
  <si>
    <t>001-120-185-3307x9549</t>
  </si>
  <si>
    <t>Stacey Noble</t>
  </si>
  <si>
    <t>West Michaelberg</t>
  </si>
  <si>
    <t>williamrose@hotmail.com</t>
  </si>
  <si>
    <t>093.769.7581x748</t>
  </si>
  <si>
    <t>Grantport</t>
  </si>
  <si>
    <t>vanessa38@hotmail.com</t>
  </si>
  <si>
    <t>044.050.0481x7645</t>
  </si>
  <si>
    <t>Bill Cooper</t>
  </si>
  <si>
    <t>West Christopherport</t>
  </si>
  <si>
    <t>alexishayes@hotmail.com</t>
  </si>
  <si>
    <t>+1-762-585-3018x391</t>
  </si>
  <si>
    <t>Leslie Hill</t>
  </si>
  <si>
    <t>West Jacobfurt</t>
  </si>
  <si>
    <t>zachary67@gmail</t>
  </si>
  <si>
    <t>653.511.1189x3440</t>
  </si>
  <si>
    <t>Casey Morrison</t>
  </si>
  <si>
    <t>Lake Ashleyport</t>
  </si>
  <si>
    <t>llittle@robinson.org</t>
  </si>
  <si>
    <t>426.655.4146x934</t>
  </si>
  <si>
    <t>Joshua Smith</t>
  </si>
  <si>
    <t>Colleenton</t>
  </si>
  <si>
    <t>emilymclaughlin@hotmail.com</t>
  </si>
  <si>
    <t>005-596-3165x094</t>
  </si>
  <si>
    <t>Laurie Zimmerman DVM</t>
  </si>
  <si>
    <t>West Ashleyland</t>
  </si>
  <si>
    <t>csmith@rodriguez.net</t>
  </si>
  <si>
    <t>120.711.9333x9824</t>
  </si>
  <si>
    <t>Michael Williams</t>
  </si>
  <si>
    <t>West Eric</t>
  </si>
  <si>
    <t>matthewedwards@gmail.com</t>
  </si>
  <si>
    <t>630.403.5446</t>
  </si>
  <si>
    <t>Justin Benton</t>
  </si>
  <si>
    <t>Lopezstad</t>
  </si>
  <si>
    <t>parkerlaura@butler.com</t>
  </si>
  <si>
    <t>+1-931-199-6815x847</t>
  </si>
  <si>
    <t>John Crawford</t>
  </si>
  <si>
    <t>Alanside</t>
  </si>
  <si>
    <t>apage@brock.info</t>
  </si>
  <si>
    <t>(704)877-5710</t>
  </si>
  <si>
    <t>Joseph Riley</t>
  </si>
  <si>
    <t>Robertshire</t>
  </si>
  <si>
    <t>john09@knapp-baker.com</t>
  </si>
  <si>
    <t>001-041-249-1904x726</t>
  </si>
  <si>
    <t>Benjamin Nguyen</t>
  </si>
  <si>
    <t>Tateview</t>
  </si>
  <si>
    <t>christophermiller@gmail.com</t>
  </si>
  <si>
    <t>885-418-4128</t>
  </si>
  <si>
    <t>Katelyn Garrett</t>
  </si>
  <si>
    <t>South Walterchester</t>
  </si>
  <si>
    <t>danielle71@baldwin-smith.com</t>
  </si>
  <si>
    <t>+1-910-462-0669x40031</t>
  </si>
  <si>
    <t>Laura White</t>
  </si>
  <si>
    <t>Staceyton</t>
  </si>
  <si>
    <t>atkinspeter@gmail.com</t>
  </si>
  <si>
    <t>001-867-348-7534x4566</t>
  </si>
  <si>
    <t>Steven Alvarez</t>
  </si>
  <si>
    <t>Port Sandy</t>
  </si>
  <si>
    <t>louisdavis@aguilar.com</t>
  </si>
  <si>
    <t>381-923-7328</t>
  </si>
  <si>
    <t>Michaela Austin</t>
  </si>
  <si>
    <t>West Sandrabury</t>
  </si>
  <si>
    <t>james25@hotmail.com</t>
  </si>
  <si>
    <t>(853)788-9686</t>
  </si>
  <si>
    <t>Ian Weber</t>
  </si>
  <si>
    <t>Hullfort</t>
  </si>
  <si>
    <t>sgarrison@yahoo.com</t>
  </si>
  <si>
    <t>+1-059-164-5511x096</t>
  </si>
  <si>
    <t>Patricia Yates</t>
  </si>
  <si>
    <t>Myershaven</t>
  </si>
  <si>
    <t>annacastillo@taylor-bowman.org</t>
  </si>
  <si>
    <t>751-453-2968x629</t>
  </si>
  <si>
    <t>Todd Christensen</t>
  </si>
  <si>
    <t>andersonmichael@yahoo.com</t>
  </si>
  <si>
    <t>+13152061818x99523</t>
  </si>
  <si>
    <t>David Hicks</t>
  </si>
  <si>
    <t>New Taraton</t>
  </si>
  <si>
    <t>richard42@gmail</t>
  </si>
  <si>
    <t>540-635-8000x94478</t>
  </si>
  <si>
    <t>Timothy Hicks</t>
  </si>
  <si>
    <t>Martinezport</t>
  </si>
  <si>
    <t>garciamanuel@adams-brown.biz</t>
  </si>
  <si>
    <t>921.818.3694</t>
  </si>
  <si>
    <t>Brandi Bass</t>
  </si>
  <si>
    <t>Rachelbury</t>
  </si>
  <si>
    <t>wayneayala@chavez.com</t>
  </si>
  <si>
    <t>881-131-3085x959</t>
  </si>
  <si>
    <t>Lori Pham</t>
  </si>
  <si>
    <t>South Brianhaven</t>
  </si>
  <si>
    <t>alvaradostacey@gmail.com</t>
  </si>
  <si>
    <t>-5954</t>
  </si>
  <si>
    <t>Leonard Ibarra</t>
  </si>
  <si>
    <t>South Brendaton</t>
  </si>
  <si>
    <t>woodscaroline@gmail.com</t>
  </si>
  <si>
    <t>903.555.2343x73511</t>
  </si>
  <si>
    <t>Mary Richards</t>
  </si>
  <si>
    <t>Johnland</t>
  </si>
  <si>
    <t>boydcaitlin@miller.info</t>
  </si>
  <si>
    <t>135-427-5695x87075</t>
  </si>
  <si>
    <t>Amanda Frey</t>
  </si>
  <si>
    <t>Johnsonberg</t>
  </si>
  <si>
    <t>jmurphy@delacruz.com</t>
  </si>
  <si>
    <t>794-487-4323</t>
  </si>
  <si>
    <t>Andrea Cook</t>
  </si>
  <si>
    <t>Debbieport</t>
  </si>
  <si>
    <t>shannonramsey@gmail.com</t>
  </si>
  <si>
    <t>5964797118</t>
  </si>
  <si>
    <t>Matthew Burton</t>
  </si>
  <si>
    <t>East Josephland</t>
  </si>
  <si>
    <t>kevinbeltran@lee.org</t>
  </si>
  <si>
    <t>5485340562</t>
  </si>
  <si>
    <t>Jillian Simpson</t>
  </si>
  <si>
    <t>andrea38@palmer-vazquez.org</t>
  </si>
  <si>
    <t>2498381464</t>
  </si>
  <si>
    <t>Jason Lewis</t>
  </si>
  <si>
    <t>New Jesse</t>
  </si>
  <si>
    <t>nolanlori@yahoo.com</t>
  </si>
  <si>
    <t>001-897-767-8109x55574</t>
  </si>
  <si>
    <t>Jeffrey Rivera</t>
  </si>
  <si>
    <t>Grossfurt</t>
  </si>
  <si>
    <t>faithsims@yahoo.com</t>
  </si>
  <si>
    <t>+1-507-550-7969x599</t>
  </si>
  <si>
    <t>James Roach</t>
  </si>
  <si>
    <t>Rodriguezmouth</t>
  </si>
  <si>
    <t>salazarpeter@wilson.net</t>
  </si>
  <si>
    <t>884-126-6300x6601</t>
  </si>
  <si>
    <t>John Krueger</t>
  </si>
  <si>
    <t>South Saramouth</t>
  </si>
  <si>
    <t>odennis@tran.com</t>
  </si>
  <si>
    <t>(616)143-8686x1225</t>
  </si>
  <si>
    <t>Nicholas Ross</t>
  </si>
  <si>
    <t>North Analand</t>
  </si>
  <si>
    <t>nicholasjones@ballard-ross.org</t>
  </si>
  <si>
    <t>(392)677-2617x059</t>
  </si>
  <si>
    <t>Barbara Mora</t>
  </si>
  <si>
    <t>Carolstad</t>
  </si>
  <si>
    <t>mindynunez@hotmail.com</t>
  </si>
  <si>
    <t>(768)863-2480x28077</t>
  </si>
  <si>
    <t>Paul Love II</t>
  </si>
  <si>
    <t>Williamchester</t>
  </si>
  <si>
    <t>ycollins@gmail.com</t>
  </si>
  <si>
    <t>572.013.4539x4675</t>
  </si>
  <si>
    <t>Ebony Weber</t>
  </si>
  <si>
    <t>New Michaelshire</t>
  </si>
  <si>
    <t>patricia54@torres-evans.info</t>
  </si>
  <si>
    <t>3023786705</t>
  </si>
  <si>
    <t>Yolanda Williams</t>
  </si>
  <si>
    <t>East Andrewton</t>
  </si>
  <si>
    <t>floresraymond@gmail.com</t>
  </si>
  <si>
    <t>(797)7179838</t>
  </si>
  <si>
    <t>Samantha Mahoney</t>
  </si>
  <si>
    <t>Allenstad</t>
  </si>
  <si>
    <t>melissa16@gmail</t>
  </si>
  <si>
    <t>621.257.4924x418</t>
  </si>
  <si>
    <t>Wayne Mccoy</t>
  </si>
  <si>
    <t>Weissport</t>
  </si>
  <si>
    <t>tbass@hotmail.com</t>
  </si>
  <si>
    <t>001-357-380-2547x6660</t>
  </si>
  <si>
    <t>Alexander Anderson</t>
  </si>
  <si>
    <t>Paulville</t>
  </si>
  <si>
    <t>amaddox@hotmail.com</t>
  </si>
  <si>
    <t>(898)642-1980</t>
  </si>
  <si>
    <t>Richard Mercado</t>
  </si>
  <si>
    <t>Port Cherylside</t>
  </si>
  <si>
    <t>kingabigail@stephens-russell.com</t>
  </si>
  <si>
    <t>(996)011-9085</t>
  </si>
  <si>
    <t>Patrick Simpson</t>
  </si>
  <si>
    <t>Port John</t>
  </si>
  <si>
    <t>rachel44@gmail.com</t>
  </si>
  <si>
    <t>8391152994</t>
  </si>
  <si>
    <t>Terri Mckinney</t>
  </si>
  <si>
    <t>Port Kayla</t>
  </si>
  <si>
    <t>wendylewis@thompson.net</t>
  </si>
  <si>
    <t>001-563-821-8178x117</t>
  </si>
  <si>
    <t>Priscilla Price</t>
  </si>
  <si>
    <t>brittanyhunter@hotmail.com</t>
  </si>
  <si>
    <t>167.725.8001x042</t>
  </si>
  <si>
    <t>David Smith</t>
  </si>
  <si>
    <t>Moorechester</t>
  </si>
  <si>
    <t>janetfowler@hotmail.com</t>
  </si>
  <si>
    <t>(102)893-3694x6298</t>
  </si>
  <si>
    <t>Angel Andrews</t>
  </si>
  <si>
    <t>Williamton</t>
  </si>
  <si>
    <t>masontina@wilson.net</t>
  </si>
  <si>
    <t>018.829.3608</t>
  </si>
  <si>
    <t>Adam Byrd</t>
  </si>
  <si>
    <t>Perezland</t>
  </si>
  <si>
    <t>rebeccathomas@gmail.com</t>
  </si>
  <si>
    <t>+1-193-405-6356x00572</t>
  </si>
  <si>
    <t>Jamie Lang</t>
  </si>
  <si>
    <t>New Mercedes</t>
  </si>
  <si>
    <t>lucaswilcox@austin-parsons.net</t>
  </si>
  <si>
    <t>0013500635694x3685</t>
  </si>
  <si>
    <t>Randy Vargas</t>
  </si>
  <si>
    <t>Lake Kiara</t>
  </si>
  <si>
    <t>dakota93@yahoo.com</t>
  </si>
  <si>
    <t>577.147.5606x48757</t>
  </si>
  <si>
    <t>Danny Howell</t>
  </si>
  <si>
    <t>Robinsonburgh</t>
  </si>
  <si>
    <t>ballardpatricia@powers-foster.com</t>
  </si>
  <si>
    <t>001-112-526-0592x33372</t>
  </si>
  <si>
    <t>Lisa Robbins</t>
  </si>
  <si>
    <t>West Adamberg</t>
  </si>
  <si>
    <t>johnsonjulia@garcia.com</t>
  </si>
  <si>
    <t>356.260.5783x4701</t>
  </si>
  <si>
    <t>John Allison</t>
  </si>
  <si>
    <t>East Deborahhaven</t>
  </si>
  <si>
    <t>gbuck@yahoo.com</t>
  </si>
  <si>
    <t>277.634.4841x4909</t>
  </si>
  <si>
    <t>Debra Brown</t>
  </si>
  <si>
    <t>Andersonberg</t>
  </si>
  <si>
    <t>bestkelly@hotmail.com</t>
  </si>
  <si>
    <t>(905)7136720x28819</t>
  </si>
  <si>
    <t>Cassandra Reed</t>
  </si>
  <si>
    <t>West Jack</t>
  </si>
  <si>
    <t>crobles@hotmail.com</t>
  </si>
  <si>
    <t>792.399.9515x5763</t>
  </si>
  <si>
    <t>Sarah Carroll</t>
  </si>
  <si>
    <t>Elliottburgh</t>
  </si>
  <si>
    <t>nponce@harmon.com</t>
  </si>
  <si>
    <t>797.044.7240x9769</t>
  </si>
  <si>
    <t>Brittney Murray</t>
  </si>
  <si>
    <t>East Gary</t>
  </si>
  <si>
    <t>garyknight@weaver.com</t>
  </si>
  <si>
    <t>-7808</t>
  </si>
  <si>
    <t>Gabriel Solomon</t>
  </si>
  <si>
    <t>Lake Alexander</t>
  </si>
  <si>
    <t>grivera@gmail.com</t>
  </si>
  <si>
    <t>2644542774</t>
  </si>
  <si>
    <t>James Brown</t>
  </si>
  <si>
    <t>North Jenniferborough</t>
  </si>
  <si>
    <t>amandalewis@yahoo.com</t>
  </si>
  <si>
    <t>946-068-7562x2218</t>
  </si>
  <si>
    <t>Lydia Navarro</t>
  </si>
  <si>
    <t>New Brett</t>
  </si>
  <si>
    <t>robert95@yahoo.com</t>
  </si>
  <si>
    <t>792-349-3456</t>
  </si>
  <si>
    <t>Michael Rose II</t>
  </si>
  <si>
    <t>kingfrank@yahoo.com</t>
  </si>
  <si>
    <t>(747)020-3945x8678</t>
  </si>
  <si>
    <t>Brittney Goodman</t>
  </si>
  <si>
    <t>South Scott</t>
  </si>
  <si>
    <t>sanchezwilliam@kelly.com</t>
  </si>
  <si>
    <t>(566)8225273</t>
  </si>
  <si>
    <t>Laura Perry</t>
  </si>
  <si>
    <t>Port Samuelmouth</t>
  </si>
  <si>
    <t>hopkinsjennifer@gmail.com</t>
  </si>
  <si>
    <t>+1-091-736-0405x9812</t>
  </si>
  <si>
    <t>Kristin Jackson</t>
  </si>
  <si>
    <t>Wagnerton</t>
  </si>
  <si>
    <t>johnsonmiguel@hotmail.com</t>
  </si>
  <si>
    <t>(819)932-1693</t>
  </si>
  <si>
    <t>Robin Morton</t>
  </si>
  <si>
    <t>Lake Erikashire</t>
  </si>
  <si>
    <t>iwoods@gmail.com</t>
  </si>
  <si>
    <t>5806895870</t>
  </si>
  <si>
    <t>Adam Black</t>
  </si>
  <si>
    <t>Port Justin</t>
  </si>
  <si>
    <t>marie99@yahoo.com</t>
  </si>
  <si>
    <t>(538)200-7831</t>
  </si>
  <si>
    <t>Ashley Rich</t>
  </si>
  <si>
    <t>Port Christian</t>
  </si>
  <si>
    <t>keithstanton@gmail</t>
  </si>
  <si>
    <t>001-455-300-9280x543</t>
  </si>
  <si>
    <t>Frederick Chen</t>
  </si>
  <si>
    <t>Lake Maryton</t>
  </si>
  <si>
    <t>michaelhayes@spears-pierce.info</t>
  </si>
  <si>
    <t>+1-192-728-8649x30776</t>
  </si>
  <si>
    <t>Kaylee Williams</t>
  </si>
  <si>
    <t>East Amytown</t>
  </si>
  <si>
    <t>tiffany56@gmail.com</t>
  </si>
  <si>
    <t>(198)305-6936</t>
  </si>
  <si>
    <t>Brandi Davis</t>
  </si>
  <si>
    <t>Port Brittanyside</t>
  </si>
  <si>
    <t>xthomas@gmail</t>
  </si>
  <si>
    <t>369.377.7700x233</t>
  </si>
  <si>
    <t>Matthew Ortega</t>
  </si>
  <si>
    <t>Cookview</t>
  </si>
  <si>
    <t>ayalaadriana@hotmail.com</t>
  </si>
  <si>
    <t>879-272-3881</t>
  </si>
  <si>
    <t>Karen Flores</t>
  </si>
  <si>
    <t>Kristinfort</t>
  </si>
  <si>
    <t>ricardododson@gmail.com</t>
  </si>
  <si>
    <t>+1-827-390-2071x8602</t>
  </si>
  <si>
    <t>Glenn Davis</t>
  </si>
  <si>
    <t>Coleland</t>
  </si>
  <si>
    <t>whernandez@brown.com</t>
  </si>
  <si>
    <t>880-283-5001</t>
  </si>
  <si>
    <t>Crystal Landry</t>
  </si>
  <si>
    <t>East Christopherhaven</t>
  </si>
  <si>
    <t>robertbishop@russell.info</t>
  </si>
  <si>
    <t>973-210-6750</t>
  </si>
  <si>
    <t>Angela King</t>
  </si>
  <si>
    <t>Wileytown</t>
  </si>
  <si>
    <t>alicia68@chapman.com</t>
  </si>
  <si>
    <t>001-646-544-3270</t>
  </si>
  <si>
    <t>Briana Aguirre</t>
  </si>
  <si>
    <t>Wadeborough</t>
  </si>
  <si>
    <t>davidsmith@ortiz.com</t>
  </si>
  <si>
    <t>152142990</t>
  </si>
  <si>
    <t>Kaitlin Rodriguez</t>
  </si>
  <si>
    <t>ajohnson@lutz.com</t>
  </si>
  <si>
    <t>001-710-085-5968x588</t>
  </si>
  <si>
    <t>Paul Wallace</t>
  </si>
  <si>
    <t>East Kevinberg</t>
  </si>
  <si>
    <t>robertbrown@gmail.com</t>
  </si>
  <si>
    <t>+1-569-260-0494x15616</t>
  </si>
  <si>
    <t>Elizabeth Murphy</t>
  </si>
  <si>
    <t>jamesvelez@yahoo.com</t>
  </si>
  <si>
    <t>001-359-725-6565x368</t>
  </si>
  <si>
    <t>Scott Barton</t>
  </si>
  <si>
    <t>Mclaughlinview</t>
  </si>
  <si>
    <t>darrell55@yahoo.com</t>
  </si>
  <si>
    <t>+1-356-934-5865x139</t>
  </si>
  <si>
    <t>Renee Anderson</t>
  </si>
  <si>
    <t>West Randyfurt</t>
  </si>
  <si>
    <t>wsullivan@hotmail.com</t>
  </si>
  <si>
    <t>+1-714-639-6975x2603</t>
  </si>
  <si>
    <t>Kristina Delacruz</t>
  </si>
  <si>
    <t>colemadeline@snyder.com</t>
  </si>
  <si>
    <t>001-390-405-7872x71960</t>
  </si>
  <si>
    <t>figueroajoseph@taylor-simon.com</t>
  </si>
  <si>
    <t>001-153-967-8081</t>
  </si>
  <si>
    <t>Darren Horton</t>
  </si>
  <si>
    <t>Lake Vanessaview</t>
  </si>
  <si>
    <t>nhernandez@hotmail.com</t>
  </si>
  <si>
    <t>(046)143-8166x3848</t>
  </si>
  <si>
    <t>Marcus Navarro</t>
  </si>
  <si>
    <t>Victorview</t>
  </si>
  <si>
    <t>lewislisa@gmail.com</t>
  </si>
  <si>
    <t>231-050-3970x3088</t>
  </si>
  <si>
    <t>Laura Vincent</t>
  </si>
  <si>
    <t>New Stephenberg</t>
  </si>
  <si>
    <t>pdurham@martin.org</t>
  </si>
  <si>
    <t>001-658-257-0904x790</t>
  </si>
  <si>
    <t>Carrie Kelley</t>
  </si>
  <si>
    <t>Angelashire</t>
  </si>
  <si>
    <t>elizabethscott@hotmail.com</t>
  </si>
  <si>
    <t>3743546963</t>
  </si>
  <si>
    <t>Anthony White</t>
  </si>
  <si>
    <t>Deanfurt</t>
  </si>
  <si>
    <t>scottcollins@gmail.com</t>
  </si>
  <si>
    <t>(587)089-9553</t>
  </si>
  <si>
    <t>Bryan Wilkinson</t>
  </si>
  <si>
    <t>brian50@palmer.net</t>
  </si>
  <si>
    <t>442.512.1596</t>
  </si>
  <si>
    <t>Lindsey West</t>
  </si>
  <si>
    <t>linda17@smith.com</t>
  </si>
  <si>
    <t>824.408.8617</t>
  </si>
  <si>
    <t>Christine Grant</t>
  </si>
  <si>
    <t>Michaeltown</t>
  </si>
  <si>
    <t>millsjonathan@yahoo.com</t>
  </si>
  <si>
    <t>+1-744-093-6222x495</t>
  </si>
  <si>
    <t>Kevin Douglas</t>
  </si>
  <si>
    <t>Kylefort</t>
  </si>
  <si>
    <t>angel09@hotmail.com</t>
  </si>
  <si>
    <t>(898)533-6049</t>
  </si>
  <si>
    <t>Ricky Nelson</t>
  </si>
  <si>
    <t>Alexandraville</t>
  </si>
  <si>
    <t>wendy71@gonzalez.org</t>
  </si>
  <si>
    <t>(270)230-1311x9852</t>
  </si>
  <si>
    <t>Brian Payne</t>
  </si>
  <si>
    <t>Port Jennifer</t>
  </si>
  <si>
    <t>nicholas81@dean-robinson.com</t>
  </si>
  <si>
    <t>625.812.6527</t>
  </si>
  <si>
    <t>Beverly Reed</t>
  </si>
  <si>
    <t>brian82@gonzales.com</t>
  </si>
  <si>
    <t>(642)131-0525x560</t>
  </si>
  <si>
    <t>Michele Phillips</t>
  </si>
  <si>
    <t>New James</t>
  </si>
  <si>
    <t>richardjohnson@gmail.com</t>
  </si>
  <si>
    <t>(130)611-5057</t>
  </si>
  <si>
    <t>John Ford</t>
  </si>
  <si>
    <t>Brianhaven</t>
  </si>
  <si>
    <t>smithkaren@gmail</t>
  </si>
  <si>
    <t>001-700-673-0434x30888</t>
  </si>
  <si>
    <t>Cory Morgan</t>
  </si>
  <si>
    <t>Lake Seth</t>
  </si>
  <si>
    <t>deborah85@yahoo.com</t>
  </si>
  <si>
    <t>054.679.9215x39272</t>
  </si>
  <si>
    <t>Scott Thomas</t>
  </si>
  <si>
    <t>West Marilyn</t>
  </si>
  <si>
    <t>wwebb@klein.com</t>
  </si>
  <si>
    <t>795-799-3041x915</t>
  </si>
  <si>
    <t>Alexander Gordon</t>
  </si>
  <si>
    <t>Jeffreyshire</t>
  </si>
  <si>
    <t>uhaney@macias.com</t>
  </si>
  <si>
    <t>1566614076</t>
  </si>
  <si>
    <t>Jeremy White</t>
  </si>
  <si>
    <t>Juliechester</t>
  </si>
  <si>
    <t>thompsonchristina@hotmail.com</t>
  </si>
  <si>
    <t>200.639.1203</t>
  </si>
  <si>
    <t>Erin Blake</t>
  </si>
  <si>
    <t>Port Allenview</t>
  </si>
  <si>
    <t>melissapham@gmail.com</t>
  </si>
  <si>
    <t>398.618.3432x0744</t>
  </si>
  <si>
    <t>Carl Hall</t>
  </si>
  <si>
    <t>Port Jasonchester</t>
  </si>
  <si>
    <t>jennifer22@romero-obrien.com</t>
  </si>
  <si>
    <t>001-576-405-4096x28592</t>
  </si>
  <si>
    <t>Courtney Powell</t>
  </si>
  <si>
    <t>South Sarah</t>
  </si>
  <si>
    <t>bradleymcbride@yahoo.com</t>
  </si>
  <si>
    <t>001-077-029-6464x45792</t>
  </si>
  <si>
    <t>Harold Bishop</t>
  </si>
  <si>
    <t>Lopezton</t>
  </si>
  <si>
    <t>wendy61@scott.com</t>
  </si>
  <si>
    <t>-8907</t>
  </si>
  <si>
    <t>Donna Gardner</t>
  </si>
  <si>
    <t>South Stacy</t>
  </si>
  <si>
    <t>antonio81@gmail.com</t>
  </si>
  <si>
    <t>585-477-9382</t>
  </si>
  <si>
    <t>Sandy Sharp</t>
  </si>
  <si>
    <t>Rodriguezberg</t>
  </si>
  <si>
    <t>garciatanya@parker.com</t>
  </si>
  <si>
    <t>563-176-3637</t>
  </si>
  <si>
    <t>Susan Cox</t>
  </si>
  <si>
    <t>Debraside</t>
  </si>
  <si>
    <t>brownalison@gmail.com</t>
  </si>
  <si>
    <t>775.730.8244</t>
  </si>
  <si>
    <t>Jennifer Miller</t>
  </si>
  <si>
    <t>Lake Taylor</t>
  </si>
  <si>
    <t>jonathanhamilton@hotmail.com</t>
  </si>
  <si>
    <t>(159)525-9493x5231</t>
  </si>
  <si>
    <t>Mikeberg</t>
  </si>
  <si>
    <t>thomas46@gmail</t>
  </si>
  <si>
    <t>(292)714-0839x6890</t>
  </si>
  <si>
    <t>Jacob Andrews</t>
  </si>
  <si>
    <t>West Brian</t>
  </si>
  <si>
    <t>alexandria87@snyder.com</t>
  </si>
  <si>
    <t>4619085545</t>
  </si>
  <si>
    <t>Robert Mcknight</t>
  </si>
  <si>
    <t>Robinsonland</t>
  </si>
  <si>
    <t>hsummers@maldonado.biz</t>
  </si>
  <si>
    <t>428-485-4052</t>
  </si>
  <si>
    <t>Tracie Bowers</t>
  </si>
  <si>
    <t>Danieltown</t>
  </si>
  <si>
    <t>nicole18@downs.com</t>
  </si>
  <si>
    <t>(341)190-1551x86749</t>
  </si>
  <si>
    <t>Lisa Miller</t>
  </si>
  <si>
    <t>Johnside</t>
  </si>
  <si>
    <t>dhammond@yahoo.com</t>
  </si>
  <si>
    <t>001-559-060-3593x588</t>
  </si>
  <si>
    <t>Christopher Newton</t>
  </si>
  <si>
    <t>Cookhaven</t>
  </si>
  <si>
    <t>melindamendez@wright-house.com</t>
  </si>
  <si>
    <t>034-867-8651x214</t>
  </si>
  <si>
    <t>Victoria Stevens</t>
  </si>
  <si>
    <t>Castanedafort</t>
  </si>
  <si>
    <t>hughesjeffrey@hotmail.com</t>
  </si>
  <si>
    <t>646.364.3616x318</t>
  </si>
  <si>
    <t>Taylor Jones</t>
  </si>
  <si>
    <t>Hurleyview</t>
  </si>
  <si>
    <t>vsmith@roberts.com</t>
  </si>
  <si>
    <t>432.211.2586</t>
  </si>
  <si>
    <t>John Wagner MD</t>
  </si>
  <si>
    <t>Port Mariaburgh</t>
  </si>
  <si>
    <t>jamiebyrd@hodges.info</t>
  </si>
  <si>
    <t>001-008-543-9754x140</t>
  </si>
  <si>
    <t>Justin Edwards</t>
  </si>
  <si>
    <t>Rogerton</t>
  </si>
  <si>
    <t>thomascolleen@yahoo.com</t>
  </si>
  <si>
    <t>-3928</t>
  </si>
  <si>
    <t>Ruben Parker</t>
  </si>
  <si>
    <t>New Edward</t>
  </si>
  <si>
    <t>jabbott@petersen.net</t>
  </si>
  <si>
    <t>(115)492-3235x175</t>
  </si>
  <si>
    <t>Timothy Peters</t>
  </si>
  <si>
    <t>Howellshire</t>
  </si>
  <si>
    <t>keithmichael@flowers.com</t>
  </si>
  <si>
    <t>001-568-110-0474</t>
  </si>
  <si>
    <t>Alicia Short</t>
  </si>
  <si>
    <t>elizabeth55@martin.com</t>
  </si>
  <si>
    <t>240.850.8976</t>
  </si>
  <si>
    <t>Angela Copeland</t>
  </si>
  <si>
    <t>South Lauraport</t>
  </si>
  <si>
    <t>harrisjenna@gmail.com</t>
  </si>
  <si>
    <t>9129239082</t>
  </si>
  <si>
    <t>Kristopher Carter</t>
  </si>
  <si>
    <t>West Stevenberg</t>
  </si>
  <si>
    <t>amycox@gmail.com</t>
  </si>
  <si>
    <t>715.149.8007</t>
  </si>
  <si>
    <t>Pamela Ramsey</t>
  </si>
  <si>
    <t>bakerkevin@gomez.biz</t>
  </si>
  <si>
    <t>765-098-3147x415</t>
  </si>
  <si>
    <t>Angela Sullivan</t>
  </si>
  <si>
    <t>Jacobland</t>
  </si>
  <si>
    <t>foleyharry@yahoo.com</t>
  </si>
  <si>
    <t>001-637-951-1488x6146</t>
  </si>
  <si>
    <t>Kevin Solis</t>
  </si>
  <si>
    <t>Rebeccabury</t>
  </si>
  <si>
    <t>sanchezlisa@hotmail.com</t>
  </si>
  <si>
    <t>+1-292-168-5487x68267</t>
  </si>
  <si>
    <t>Christina Gardner</t>
  </si>
  <si>
    <t>Port Lorraine</t>
  </si>
  <si>
    <t>gmitchell@gomez.org</t>
  </si>
  <si>
    <t>7949200851</t>
  </si>
  <si>
    <t>Cathy Middleton</t>
  </si>
  <si>
    <t>Millerville</t>
  </si>
  <si>
    <t>alexanderlopez@taylor.com</t>
  </si>
  <si>
    <t>(253)312-7389x79881</t>
  </si>
  <si>
    <t>Melissa Henderson</t>
  </si>
  <si>
    <t>Alisonfort</t>
  </si>
  <si>
    <t>stephenpalmer@murphy.com</t>
  </si>
  <si>
    <t>790-095-4351x448</t>
  </si>
  <si>
    <t>Jason Whitaker</t>
  </si>
  <si>
    <t>Julieberg</t>
  </si>
  <si>
    <t>debra99@keller.com</t>
  </si>
  <si>
    <t>+1-038-844-0930x966</t>
  </si>
  <si>
    <t>David West</t>
  </si>
  <si>
    <t>Andersonside</t>
  </si>
  <si>
    <t>mendezdenise@yahoo.com</t>
  </si>
  <si>
    <t>001-780-707-2138</t>
  </si>
  <si>
    <t>John Young</t>
  </si>
  <si>
    <t>mccormickallison@yahoo.com</t>
  </si>
  <si>
    <t>001-308-031-3665</t>
  </si>
  <si>
    <t>Thomas Andersen</t>
  </si>
  <si>
    <t>North Kellyshire</t>
  </si>
  <si>
    <t>stephanie85@rivera-craig.net</t>
  </si>
  <si>
    <t>691.140.2057x0055</t>
  </si>
  <si>
    <t>Kelly Miller</t>
  </si>
  <si>
    <t>Parkerhaven</t>
  </si>
  <si>
    <t>masoncameron@hotmail.com</t>
  </si>
  <si>
    <t>104.938.2394</t>
  </si>
  <si>
    <t>Derek Thompson</t>
  </si>
  <si>
    <t>East Johnathan</t>
  </si>
  <si>
    <t>cynthiadoyle@gmail</t>
  </si>
  <si>
    <t>638-419-4697x32415</t>
  </si>
  <si>
    <t>Mike Haas</t>
  </si>
  <si>
    <t>North Danielview</t>
  </si>
  <si>
    <t>jeremyburton@torres.com</t>
  </si>
  <si>
    <t>(304)925-0343x18985</t>
  </si>
  <si>
    <t>Lori Taylor</t>
  </si>
  <si>
    <t>vbennett@yahoo.com</t>
  </si>
  <si>
    <t>113-851-7526</t>
  </si>
  <si>
    <t>Ashley Wright</t>
  </si>
  <si>
    <t>Benjaminborough</t>
  </si>
  <si>
    <t>elizabethlucas@hotmail.com</t>
  </si>
  <si>
    <t>288-889-4374x913</t>
  </si>
  <si>
    <t>Katie Lopez</t>
  </si>
  <si>
    <t>tmoore@hotmail.com</t>
  </si>
  <si>
    <t>+1-628-527-1240x49837</t>
  </si>
  <si>
    <t>April Macdonald</t>
  </si>
  <si>
    <t>East Brandon</t>
  </si>
  <si>
    <t>angel62@warren.com</t>
  </si>
  <si>
    <t>-2942</t>
  </si>
  <si>
    <t>Christopher Vincent</t>
  </si>
  <si>
    <t>Tiffanyberg</t>
  </si>
  <si>
    <t>carrolldenise@gmail.com</t>
  </si>
  <si>
    <t>(638)519-9810x13116</t>
  </si>
  <si>
    <t>Xavier Garcia</t>
  </si>
  <si>
    <t>Port Brad</t>
  </si>
  <si>
    <t>jeremy25@yahoo.com</t>
  </si>
  <si>
    <t>(342)294-7905x779</t>
  </si>
  <si>
    <t>Heatherberg</t>
  </si>
  <si>
    <t>karenryan@murphy-brown.com</t>
  </si>
  <si>
    <t>001-479-277-4664x173</t>
  </si>
  <si>
    <t>Gregory Baker</t>
  </si>
  <si>
    <t>New Tracyton</t>
  </si>
  <si>
    <t>daniel48@stewart.com</t>
  </si>
  <si>
    <t>435.300.1642</t>
  </si>
  <si>
    <t>Aaron Brooks</t>
  </si>
  <si>
    <t>samanthabradley@taylor.com</t>
  </si>
  <si>
    <t>649-096-0859x647</t>
  </si>
  <si>
    <t>Elizabeth Campbell</t>
  </si>
  <si>
    <t>New David</t>
  </si>
  <si>
    <t>anthonysnyder@hotmail.com</t>
  </si>
  <si>
    <t>+17342926384x057</t>
  </si>
  <si>
    <t>Jessica King</t>
  </si>
  <si>
    <t>Maryshire</t>
  </si>
  <si>
    <t>atrujillo@gmail</t>
  </si>
  <si>
    <t>001-135-439-3137x9384</t>
  </si>
  <si>
    <t>Mitchell Gonzalez</t>
  </si>
  <si>
    <t>Jasonstad</t>
  </si>
  <si>
    <t>brianmurphy@dorsey.com</t>
  </si>
  <si>
    <t>(807)642-4980</t>
  </si>
  <si>
    <t>Christopher Murphy</t>
  </si>
  <si>
    <t>Dixonchester</t>
  </si>
  <si>
    <t>catherineromero@bennett.com</t>
  </si>
  <si>
    <t>001-624-818-8167x1024</t>
  </si>
  <si>
    <t>Benjamin Johnson</t>
  </si>
  <si>
    <t>West Amybury</t>
  </si>
  <si>
    <t>lisaarias@gmail.com</t>
  </si>
  <si>
    <t>393-744-5782x22621</t>
  </si>
  <si>
    <t>Oneillburgh</t>
  </si>
  <si>
    <t>ghill@martinez-morales.com</t>
  </si>
  <si>
    <t>001-320-884-2890x47332</t>
  </si>
  <si>
    <t>Charles Becker</t>
  </si>
  <si>
    <t>New Ethanborough</t>
  </si>
  <si>
    <t>ldixon@gmail</t>
  </si>
  <si>
    <t>+1-784-379-7956x188</t>
  </si>
  <si>
    <t>Laura Holloway</t>
  </si>
  <si>
    <t>North Michaela</t>
  </si>
  <si>
    <t>manningrhonda@parker.info</t>
  </si>
  <si>
    <t>976-723-7481x7998</t>
  </si>
  <si>
    <t>Debra Moran</t>
  </si>
  <si>
    <t>Shelbyhaven</t>
  </si>
  <si>
    <t>alexis87@hotmail.com</t>
  </si>
  <si>
    <t>001-551-097-9433x6752</t>
  </si>
  <si>
    <t>Kayleeland</t>
  </si>
  <si>
    <t>colin41@nunez.net</t>
  </si>
  <si>
    <t>(276)939-6989x1567</t>
  </si>
  <si>
    <t>Heather Gonzalez</t>
  </si>
  <si>
    <t>navarrowendy@hotmail.com</t>
  </si>
  <si>
    <t>1353468634</t>
  </si>
  <si>
    <t>Austin Glover</t>
  </si>
  <si>
    <t>East Carlos</t>
  </si>
  <si>
    <t>ramirezkaren@davis.com</t>
  </si>
  <si>
    <t>960.269.7547</t>
  </si>
  <si>
    <t>Ryan Reyes</t>
  </si>
  <si>
    <t>Mcdonaldmouth</t>
  </si>
  <si>
    <t>williamvillegas@gmail.com</t>
  </si>
  <si>
    <t>4488586140</t>
  </si>
  <si>
    <t>Ian Monroe</t>
  </si>
  <si>
    <t>mskinner@gmail.com</t>
  </si>
  <si>
    <t>5075176650</t>
  </si>
  <si>
    <t>Elizabeth Hunt</t>
  </si>
  <si>
    <t>West Wandaberg</t>
  </si>
  <si>
    <t>chenjennifer@hotmail.com</t>
  </si>
  <si>
    <t>792.376.1026</t>
  </si>
  <si>
    <t>Brianna Boyd</t>
  </si>
  <si>
    <t>New Michaelside</t>
  </si>
  <si>
    <t>bstephens@hotmail.com</t>
  </si>
  <si>
    <t>001-885-993-6624x067</t>
  </si>
  <si>
    <t>Rita Newton</t>
  </si>
  <si>
    <t>Kellymouth</t>
  </si>
  <si>
    <t>sullivanrichard@hotmail.com</t>
  </si>
  <si>
    <t>085-136-6863x965</t>
  </si>
  <si>
    <t>Jennifer King</t>
  </si>
  <si>
    <t>Bishopshire</t>
  </si>
  <si>
    <t>amanda16@yahoo.com</t>
  </si>
  <si>
    <t>888-015-0754x464</t>
  </si>
  <si>
    <t>Peter Diaz</t>
  </si>
  <si>
    <t>South Brian</t>
  </si>
  <si>
    <t>kpena@raymond-snyder.com</t>
  </si>
  <si>
    <t>645-527-9873</t>
  </si>
  <si>
    <t>Lindsey Sanders</t>
  </si>
  <si>
    <t>danielwyatt@morgan.biz</t>
  </si>
  <si>
    <t>3751485395x851</t>
  </si>
  <si>
    <t>Melissa Sheppard</t>
  </si>
  <si>
    <t>Lake Jenna</t>
  </si>
  <si>
    <t>vpetty@tucker-rodriguez.biz</t>
  </si>
  <si>
    <t>160.682.3715</t>
  </si>
  <si>
    <t>Christopher Fisher</t>
  </si>
  <si>
    <t>Moorestad</t>
  </si>
  <si>
    <t>jacksonmichele@yahoo.com</t>
  </si>
  <si>
    <t>12434882393</t>
  </si>
  <si>
    <t>hernandeznicole@gmail.com</t>
  </si>
  <si>
    <t>001-708-773-6917</t>
  </si>
  <si>
    <t>Jorge Lee</t>
  </si>
  <si>
    <t>parkerhannah@hinton.com</t>
  </si>
  <si>
    <t>+1-263-725-4127x7363</t>
  </si>
  <si>
    <t>Kelsey Hill</t>
  </si>
  <si>
    <t>North Robin</t>
  </si>
  <si>
    <t>gdavis@yahoo.com</t>
  </si>
  <si>
    <t>(123)4435847</t>
  </si>
  <si>
    <t>Meghan Lambert</t>
  </si>
  <si>
    <t>Arellanoberg</t>
  </si>
  <si>
    <t>lbradley@jackson-ellis.net</t>
  </si>
  <si>
    <t>001-718-651-4224x5353</t>
  </si>
  <si>
    <t>Holly Bell</t>
  </si>
  <si>
    <t>Lake Lancestad</t>
  </si>
  <si>
    <t>davidhoward@hotmail.com</t>
  </si>
  <si>
    <t>-5618</t>
  </si>
  <si>
    <t>Heather Raymond</t>
  </si>
  <si>
    <t>Caseyhaven</t>
  </si>
  <si>
    <t>shawn96@horton.com</t>
  </si>
  <si>
    <t>(747)315-0250</t>
  </si>
  <si>
    <t>Ernest Chambers</t>
  </si>
  <si>
    <t>Andreabury</t>
  </si>
  <si>
    <t>torresmary@yahoo.com</t>
  </si>
  <si>
    <t>1998155227</t>
  </si>
  <si>
    <t>Michelle Gillespie MD</t>
  </si>
  <si>
    <t>Wallaceport</t>
  </si>
  <si>
    <t>johnsontabitha@yahoo.com</t>
  </si>
  <si>
    <t>459.667.1428x274</t>
  </si>
  <si>
    <t>Tom Sullivan</t>
  </si>
  <si>
    <t>Port Charlesside</t>
  </si>
  <si>
    <t>hcrosby@hotmail.com</t>
  </si>
  <si>
    <t>(766)258-9055x6915</t>
  </si>
  <si>
    <t>Kathleen Stanley</t>
  </si>
  <si>
    <t>Williamsbury</t>
  </si>
  <si>
    <t>jennifer20@smith-myers.com</t>
  </si>
  <si>
    <t>+1-630-244-1064x601</t>
  </si>
  <si>
    <t>Tammy Glass</t>
  </si>
  <si>
    <t>Brockview</t>
  </si>
  <si>
    <t>colton56@gonzalez.com</t>
  </si>
  <si>
    <t>4061259003</t>
  </si>
  <si>
    <t>Timothy Tyler</t>
  </si>
  <si>
    <t>East Jillmouth</t>
  </si>
  <si>
    <t>greg55@yahoo.com</t>
  </si>
  <si>
    <t>285-904-7518</t>
  </si>
  <si>
    <t>Richard Baker</t>
  </si>
  <si>
    <t>Boydbury</t>
  </si>
  <si>
    <t>raymond93@gmail</t>
  </si>
  <si>
    <t>2934244744</t>
  </si>
  <si>
    <t>Desiree Mitchell</t>
  </si>
  <si>
    <t>North Zacharychester</t>
  </si>
  <si>
    <t>allencandice@allen.com</t>
  </si>
  <si>
    <t>+1-428-616-7859x43722</t>
  </si>
  <si>
    <t>Maria Johnson</t>
  </si>
  <si>
    <t>Lopezside</t>
  </si>
  <si>
    <t>jodymartinez@brewer.com</t>
  </si>
  <si>
    <t>0012832318168x16536</t>
  </si>
  <si>
    <t>Angela Montgomery</t>
  </si>
  <si>
    <t>ryancarter@hotmail.com</t>
  </si>
  <si>
    <t>520.032.1069</t>
  </si>
  <si>
    <t>Deborah Mathis</t>
  </si>
  <si>
    <t>North Meganmouth</t>
  </si>
  <si>
    <t>johnsoncathy@yahoo.com</t>
  </si>
  <si>
    <t>271.509.2861</t>
  </si>
  <si>
    <t>Adam Marsh</t>
  </si>
  <si>
    <t>Ericfort</t>
  </si>
  <si>
    <t>dfriedman@gmail</t>
  </si>
  <si>
    <t>(347)708-2905x546</t>
  </si>
  <si>
    <t>Jorge Cox</t>
  </si>
  <si>
    <t>New Theodorechester</t>
  </si>
  <si>
    <t>hendersontimothy@gmail.com</t>
  </si>
  <si>
    <t>305.996.8702</t>
  </si>
  <si>
    <t>Laurie Lawson</t>
  </si>
  <si>
    <t>kathrynford@hotmail.com</t>
  </si>
  <si>
    <t>038-957-9406x62852</t>
  </si>
  <si>
    <t>Virginia Buchanan</t>
  </si>
  <si>
    <t>Millerland</t>
  </si>
  <si>
    <t>omyers@zuniga.org</t>
  </si>
  <si>
    <t>711.768.3433x975</t>
  </si>
  <si>
    <t>Belinda Webb</t>
  </si>
  <si>
    <t>patriciamejia@hotmail.com</t>
  </si>
  <si>
    <t>860.373.1345</t>
  </si>
  <si>
    <t>Melissa Klein</t>
  </si>
  <si>
    <t>Nicoleview</t>
  </si>
  <si>
    <t>michaelstone@pope.com</t>
  </si>
  <si>
    <t>(795)175-5497x473</t>
  </si>
  <si>
    <t>Samuel Barr</t>
  </si>
  <si>
    <t>South Jacob</t>
  </si>
  <si>
    <t>wgonzalez@gmail.com</t>
  </si>
  <si>
    <t>955.842.0695x80684</t>
  </si>
  <si>
    <t>Megan Burton</t>
  </si>
  <si>
    <t>East Williamberg</t>
  </si>
  <si>
    <t>vacosta@yahoo.com</t>
  </si>
  <si>
    <t>060-471-1734x72664</t>
  </si>
  <si>
    <t>Scott Christensen</t>
  </si>
  <si>
    <t>Potterchester</t>
  </si>
  <si>
    <t>andrew42@yahoo.com</t>
  </si>
  <si>
    <t>001-743-900-6801x07446</t>
  </si>
  <si>
    <t>Jacob Meyer</t>
  </si>
  <si>
    <t>West Joshuabury</t>
  </si>
  <si>
    <t>cameroncarpenter@hansen.info</t>
  </si>
  <si>
    <t>001-642-722-3565</t>
  </si>
  <si>
    <t>Wendy Conley</t>
  </si>
  <si>
    <t>Port Tinashire</t>
  </si>
  <si>
    <t>wramirez@foley.com</t>
  </si>
  <si>
    <t>-10660</t>
  </si>
  <si>
    <t>Yvonne Conner</t>
  </si>
  <si>
    <t>New Alisha</t>
  </si>
  <si>
    <t>yramirez@hotmail.com</t>
  </si>
  <si>
    <t>7574808576</t>
  </si>
  <si>
    <t>Nancy Sharp</t>
  </si>
  <si>
    <t>Jonesstad</t>
  </si>
  <si>
    <t>laura56@romero-smith.com</t>
  </si>
  <si>
    <t>906.446.5741x528</t>
  </si>
  <si>
    <t>Renee Gutierrez</t>
  </si>
  <si>
    <t>New Karenmouth</t>
  </si>
  <si>
    <t>alexjennings@flores-george.biz</t>
  </si>
  <si>
    <t>1679485932</t>
  </si>
  <si>
    <t>Joshua Barber</t>
  </si>
  <si>
    <t>Riverachester</t>
  </si>
  <si>
    <t>kmcneil@hotmail.com</t>
  </si>
  <si>
    <t>001-221-678-8333x2397</t>
  </si>
  <si>
    <t>Alicia Holt</t>
  </si>
  <si>
    <t>Dukeborough</t>
  </si>
  <si>
    <t>caitlyn74@gmail</t>
  </si>
  <si>
    <t>009.080.1314x55678</t>
  </si>
  <si>
    <t>Amanda Wright</t>
  </si>
  <si>
    <t>Lake Shelbyside</t>
  </si>
  <si>
    <t>feliciawatkins@gmail</t>
  </si>
  <si>
    <t>306.396.6088</t>
  </si>
  <si>
    <t>Frank Snyder</t>
  </si>
  <si>
    <t>Jimenezmouth</t>
  </si>
  <si>
    <t>bphillips@gmail</t>
  </si>
  <si>
    <t>001-170-254-2549</t>
  </si>
  <si>
    <t>Mark Lambert</t>
  </si>
  <si>
    <t>Youngburgh</t>
  </si>
  <si>
    <t>huffdana@yahoo.com</t>
  </si>
  <si>
    <t>125-862-2213x413</t>
  </si>
  <si>
    <t>Ann Lawson</t>
  </si>
  <si>
    <t>Thomasmouth</t>
  </si>
  <si>
    <t>fryrobin@gmail.com</t>
  </si>
  <si>
    <t>(598)827-6412</t>
  </si>
  <si>
    <t>Joel Tucker Jr.</t>
  </si>
  <si>
    <t>New Stephaniestad</t>
  </si>
  <si>
    <t>michaelterry@hotmail.com</t>
  </si>
  <si>
    <t>796-936-4268x067</t>
  </si>
  <si>
    <t>Martin Tyler</t>
  </si>
  <si>
    <t>East Christinastad</t>
  </si>
  <si>
    <t>portertammy@gmail.com</t>
  </si>
  <si>
    <t>795.993.7872</t>
  </si>
  <si>
    <t>Sean Hicks</t>
  </si>
  <si>
    <t>stevengregory@yahoo.com</t>
  </si>
  <si>
    <t>7077772728</t>
  </si>
  <si>
    <t>Sharon Nelson</t>
  </si>
  <si>
    <t>North Veronica</t>
  </si>
  <si>
    <t>tpeterson@gmail</t>
  </si>
  <si>
    <t>(164)0665680</t>
  </si>
  <si>
    <t>Ashley Riley</t>
  </si>
  <si>
    <t>North Jessicaborough</t>
  </si>
  <si>
    <t>brianward@gmail</t>
  </si>
  <si>
    <t>717-832-1917x1583</t>
  </si>
  <si>
    <t>Hansonfort</t>
  </si>
  <si>
    <t>tford@fowler.com</t>
  </si>
  <si>
    <t>19635477733</t>
  </si>
  <si>
    <t>Summer Galvan</t>
  </si>
  <si>
    <t>Romeroshire</t>
  </si>
  <si>
    <t>christopherpayne@gmail.com</t>
  </si>
  <si>
    <t>(133)158-4640x974</t>
  </si>
  <si>
    <t>David Jackson</t>
  </si>
  <si>
    <t>Melendezville</t>
  </si>
  <si>
    <t>jennifer43@hotmail.com</t>
  </si>
  <si>
    <t>182.355.7373</t>
  </si>
  <si>
    <t>Sara Carr</t>
  </si>
  <si>
    <t>Lake Jillview</t>
  </si>
  <si>
    <t>nelsonmelissa@hotmail.com</t>
  </si>
  <si>
    <t>687-938-3873x32647</t>
  </si>
  <si>
    <t>Austin Kennedy</t>
  </si>
  <si>
    <t>Christopherfort</t>
  </si>
  <si>
    <t>ryanmueller@gray.info</t>
  </si>
  <si>
    <t>(835)420-7266</t>
  </si>
  <si>
    <t>Brian Williams DVM</t>
  </si>
  <si>
    <t>Delgadoshire</t>
  </si>
  <si>
    <t>morenoamy@hotmail.com</t>
  </si>
  <si>
    <t>8156798472</t>
  </si>
  <si>
    <t>Mrs. Brooke Hernandez</t>
  </si>
  <si>
    <t>Samanthaberg</t>
  </si>
  <si>
    <t>brandon06@barnes-mendoza.com</t>
  </si>
  <si>
    <t>001-228-607-1986</t>
  </si>
  <si>
    <t>Victor Juarez</t>
  </si>
  <si>
    <t>Tammyberg</t>
  </si>
  <si>
    <t>michelle01@morrison.net</t>
  </si>
  <si>
    <t>(267)633-1356x22203</t>
  </si>
  <si>
    <t>James Taylor MD</t>
  </si>
  <si>
    <t>Normanfurt</t>
  </si>
  <si>
    <t>campbelljennifer@sherman.biz</t>
  </si>
  <si>
    <t>418.822.5028x33776</t>
  </si>
  <si>
    <t>West Joshuafurt</t>
  </si>
  <si>
    <t>wiseangela@gmail</t>
  </si>
  <si>
    <t>+1-396-800-1718x302</t>
  </si>
  <si>
    <t>Kevin Shaw</t>
  </si>
  <si>
    <t>South Lisa</t>
  </si>
  <si>
    <t>cabreraaaron@hotmail.com</t>
  </si>
  <si>
    <t>883089673</t>
  </si>
  <si>
    <t>Christopher Salinas</t>
  </si>
  <si>
    <t>michaelcochran@cooper-henry.org</t>
  </si>
  <si>
    <t>(879)425-7835</t>
  </si>
  <si>
    <t>David Green</t>
  </si>
  <si>
    <t>Elizabethchester</t>
  </si>
  <si>
    <t>davidhernandez@alvarado.com</t>
  </si>
  <si>
    <t>(412)460-5434x00647</t>
  </si>
  <si>
    <t>Lori Collins</t>
  </si>
  <si>
    <t>Sampsonberg</t>
  </si>
  <si>
    <t>john86@yahoo.com</t>
  </si>
  <si>
    <t>+13960532609x81453</t>
  </si>
  <si>
    <t>Michele Charles</t>
  </si>
  <si>
    <t>New Alyssa</t>
  </si>
  <si>
    <t>fordgarrett@gmail.com</t>
  </si>
  <si>
    <t>729.595.1115x92571</t>
  </si>
  <si>
    <t>Paul Chase</t>
  </si>
  <si>
    <t>Lake Michaelborough</t>
  </si>
  <si>
    <t>kyleaustin@williamson.com</t>
  </si>
  <si>
    <t>+1-351-950-1057x5331</t>
  </si>
  <si>
    <t>Gary Goodwin</t>
  </si>
  <si>
    <t>West Amberborough</t>
  </si>
  <si>
    <t>charles60@yahoo.com</t>
  </si>
  <si>
    <t>379-138-6416x81479</t>
  </si>
  <si>
    <t>Brooke Simon</t>
  </si>
  <si>
    <t>Wardville</t>
  </si>
  <si>
    <t>tanyahunter@gmail</t>
  </si>
  <si>
    <t>001-523-100-4064</t>
  </si>
  <si>
    <t>Richard Taylor</t>
  </si>
  <si>
    <t>Davidbury</t>
  </si>
  <si>
    <t>denise58@johnson.com</t>
  </si>
  <si>
    <t>+1-005-914-7870x474</t>
  </si>
  <si>
    <t>Rita Brown</t>
  </si>
  <si>
    <t>Henryport</t>
  </si>
  <si>
    <t>joshua32@campbell.org</t>
  </si>
  <si>
    <t>(121)016-8056</t>
  </si>
  <si>
    <t>Scott Jordan</t>
  </si>
  <si>
    <t>Williamtown</t>
  </si>
  <si>
    <t>jordanhunter@gmail</t>
  </si>
  <si>
    <t>0011549599356x00312</t>
  </si>
  <si>
    <t>Lori Johnson</t>
  </si>
  <si>
    <t>andreskirk@gmail.com</t>
  </si>
  <si>
    <t>387.289.4927</t>
  </si>
  <si>
    <t>Shirley Garrett</t>
  </si>
  <si>
    <t>North Brittany</t>
  </si>
  <si>
    <t>danielparker@hotmail.com</t>
  </si>
  <si>
    <t>460.432.5551x235</t>
  </si>
  <si>
    <t>Morgan Haas</t>
  </si>
  <si>
    <t>Seanland</t>
  </si>
  <si>
    <t>vbrewer@gmail.com</t>
  </si>
  <si>
    <t>6997768427x38160</t>
  </si>
  <si>
    <t>James Spears</t>
  </si>
  <si>
    <t>tamaraburch@yahoo.com</t>
  </si>
  <si>
    <t>688-962-5557</t>
  </si>
  <si>
    <t>Vincent Campbell</t>
  </si>
  <si>
    <t>Robertsstad</t>
  </si>
  <si>
    <t>kylevilla@hotmail.com</t>
  </si>
  <si>
    <t>+1-538-528-0345x5073</t>
  </si>
  <si>
    <t>Kristy Williamson</t>
  </si>
  <si>
    <t>Aprilburgh</t>
  </si>
  <si>
    <t>xjarvis@gmail</t>
  </si>
  <si>
    <t>384.274.3252x166</t>
  </si>
  <si>
    <t>Tina Donaldson</t>
  </si>
  <si>
    <t>South Melanieview</t>
  </si>
  <si>
    <t>millskimberly@shea.com</t>
  </si>
  <si>
    <t>4385613944</t>
  </si>
  <si>
    <t>Eric Cortez</t>
  </si>
  <si>
    <t>Amyport</t>
  </si>
  <si>
    <t>tkline@parker.net</t>
  </si>
  <si>
    <t>(008)549-7079</t>
  </si>
  <si>
    <t>Jacob Foley</t>
  </si>
  <si>
    <t>rhonda22@yahoo.com</t>
  </si>
  <si>
    <t>754.982.7278</t>
  </si>
  <si>
    <t>Wesley Smith</t>
  </si>
  <si>
    <t>West Stevenside</t>
  </si>
  <si>
    <t>samantha11@hotmail.com</t>
  </si>
  <si>
    <t>013.063.6234x09078</t>
  </si>
  <si>
    <t>John Flores</t>
  </si>
  <si>
    <t>Matthewfort</t>
  </si>
  <si>
    <t>brownnicole@gmail</t>
  </si>
  <si>
    <t>001-418-591-2878x6255</t>
  </si>
  <si>
    <t>John Peterson</t>
  </si>
  <si>
    <t>North Donnabury</t>
  </si>
  <si>
    <t>karen50@marks.com</t>
  </si>
  <si>
    <t>(781)509-7453</t>
  </si>
  <si>
    <t>Joanne Rodriguez</t>
  </si>
  <si>
    <t>Cassandraview</t>
  </si>
  <si>
    <t>afrancis@yahoo.com</t>
  </si>
  <si>
    <t>104.500.1685x648</t>
  </si>
  <si>
    <t>Mary Adams</t>
  </si>
  <si>
    <t>hsuarez@mata-lee.com</t>
  </si>
  <si>
    <t>7857671695</t>
  </si>
  <si>
    <t>Sean Hernandez</t>
  </si>
  <si>
    <t>Hessbury</t>
  </si>
  <si>
    <t>andrea58@pacheco.com</t>
  </si>
  <si>
    <t>-9888</t>
  </si>
  <si>
    <t>peterriley@yahoo.com</t>
  </si>
  <si>
    <t>(024)814-8848</t>
  </si>
  <si>
    <t>Cameron Larson</t>
  </si>
  <si>
    <t>Hebertmouth</t>
  </si>
  <si>
    <t>reesechristine@gmail</t>
  </si>
  <si>
    <t>975-390-4123x686</t>
  </si>
  <si>
    <t>Eric Rice</t>
  </si>
  <si>
    <t>Devonville</t>
  </si>
  <si>
    <t>davidpratt@fisher.net</t>
  </si>
  <si>
    <t>(076)676-3078</t>
  </si>
  <si>
    <t>Johnny Anderson</t>
  </si>
  <si>
    <t>ulawrence@larson-allen.net</t>
  </si>
  <si>
    <t>(525)422-4632</t>
  </si>
  <si>
    <t>Gina Miller</t>
  </si>
  <si>
    <t>Nelsonchester</t>
  </si>
  <si>
    <t>meyercindy@thompson.com</t>
  </si>
  <si>
    <t>001-855-974-1259x187</t>
  </si>
  <si>
    <t>Lisa Barker</t>
  </si>
  <si>
    <t>New Michelle</t>
  </si>
  <si>
    <t>zwinters@yahoo.com</t>
  </si>
  <si>
    <t>646.281.9740x858</t>
  </si>
  <si>
    <t>Dennis Martin</t>
  </si>
  <si>
    <t>Johnfurt</t>
  </si>
  <si>
    <t>thansen@mitchell.com</t>
  </si>
  <si>
    <t>001-557-326-7946</t>
  </si>
  <si>
    <t>Mikayla Adams</t>
  </si>
  <si>
    <t>West Angela</t>
  </si>
  <si>
    <t>davidmccarthy@yahoo.com</t>
  </si>
  <si>
    <t>+1-949-235-2509x267</t>
  </si>
  <si>
    <t>Jessica Howard</t>
  </si>
  <si>
    <t>hpearson@fields.com</t>
  </si>
  <si>
    <t>(417)542-3836</t>
  </si>
  <si>
    <t>Michael Sosa</t>
  </si>
  <si>
    <t>East Megan</t>
  </si>
  <si>
    <t>courtneytaylor@allen-henry.com</t>
  </si>
  <si>
    <t>551-145-9596x45894</t>
  </si>
  <si>
    <t>Mario Wong</t>
  </si>
  <si>
    <t>Port Joannefurt</t>
  </si>
  <si>
    <t>tsaunders@ellis.com</t>
  </si>
  <si>
    <t>294-925-5632x5782</t>
  </si>
  <si>
    <t>Samuel Austin</t>
  </si>
  <si>
    <t>Blairburgh</t>
  </si>
  <si>
    <t>benjaminsmith@gmail</t>
  </si>
  <si>
    <t>(347)884-7483x90250</t>
  </si>
  <si>
    <t>Kenneth Callahan</t>
  </si>
  <si>
    <t>Lake Jamesfurt</t>
  </si>
  <si>
    <t>jeremy69@yahoo.com</t>
  </si>
  <si>
    <t>716-853-0029</t>
  </si>
  <si>
    <t>Janice Christensen</t>
  </si>
  <si>
    <t>West Johnborough</t>
  </si>
  <si>
    <t>uhayes@yahoo.com</t>
  </si>
  <si>
    <t>390.953.7397</t>
  </si>
  <si>
    <t>Kyle Berry</t>
  </si>
  <si>
    <t>Roberttown</t>
  </si>
  <si>
    <t>yhall@hotmail.com</t>
  </si>
  <si>
    <t>562-802-5468x755</t>
  </si>
  <si>
    <t>Anna Vega</t>
  </si>
  <si>
    <t>South Kimberly</t>
  </si>
  <si>
    <t>garciadevin@yahoo.com</t>
  </si>
  <si>
    <t>(081)130-5745x48586</t>
  </si>
  <si>
    <t>Shelly Clark</t>
  </si>
  <si>
    <t>East Jamesborough</t>
  </si>
  <si>
    <t>kimberly42@gmail.com</t>
  </si>
  <si>
    <t>001-527-526-2364x608</t>
  </si>
  <si>
    <t>Patrick Payne</t>
  </si>
  <si>
    <t>Port James</t>
  </si>
  <si>
    <t>bakerdevin@taylor.com</t>
  </si>
  <si>
    <t>077-002-3327x95108</t>
  </si>
  <si>
    <t>Louis Lang</t>
  </si>
  <si>
    <t>Dennisborough</t>
  </si>
  <si>
    <t>justinbell@hotmail.com</t>
  </si>
  <si>
    <t>803.085.9624</t>
  </si>
  <si>
    <t>Jesse Peterson</t>
  </si>
  <si>
    <t>holmescheryl@bates.com</t>
  </si>
  <si>
    <t>(461)848-3417x881</t>
  </si>
  <si>
    <t>Elizabeth Taylor</t>
  </si>
  <si>
    <t>South Deanna</t>
  </si>
  <si>
    <t>sconway@harrell.com</t>
  </si>
  <si>
    <t>(751)273-9013x257</t>
  </si>
  <si>
    <t>Maria Livingston</t>
  </si>
  <si>
    <t>West Chaseview</t>
  </si>
  <si>
    <t>dpeterson@henry.biz</t>
  </si>
  <si>
    <t>+1-535-104-5734x7254</t>
  </si>
  <si>
    <t>James Wright</t>
  </si>
  <si>
    <t>Coxmouth</t>
  </si>
  <si>
    <t>gmorrow@randall-bradford.com</t>
  </si>
  <si>
    <t>(396)359-1148</t>
  </si>
  <si>
    <t>Erik Ross</t>
  </si>
  <si>
    <t>Zacharymouth</t>
  </si>
  <si>
    <t>cooperbenjamin@tucker-oconnell.com</t>
  </si>
  <si>
    <t>(449)041-1065</t>
  </si>
  <si>
    <t>Marissa Anderson</t>
  </si>
  <si>
    <t>Brownchester</t>
  </si>
  <si>
    <t>stacey81@gmail.com</t>
  </si>
  <si>
    <t>+1-310-541-1714x622</t>
  </si>
  <si>
    <t>Jennifer Payne</t>
  </si>
  <si>
    <t>Montoyahaven</t>
  </si>
  <si>
    <t>brandongray@olsen.info</t>
  </si>
  <si>
    <t>715.583.4829</t>
  </si>
  <si>
    <t>Deanshire</t>
  </si>
  <si>
    <t>wileybrooke@hill.com</t>
  </si>
  <si>
    <t>325.722.6647</t>
  </si>
  <si>
    <t>Daniel Henry</t>
  </si>
  <si>
    <t>Port Thomasfort</t>
  </si>
  <si>
    <t>derrickpeterson@gmail.com</t>
  </si>
  <si>
    <t>253-611-6521x353</t>
  </si>
  <si>
    <t>Laura Shelton</t>
  </si>
  <si>
    <t>Lake Lawrence</t>
  </si>
  <si>
    <t>helenirwin@gmail.com</t>
  </si>
  <si>
    <t>001-369-681-6635x2027</t>
  </si>
  <si>
    <t>Jessica Zavala</t>
  </si>
  <si>
    <t>North Nicholas</t>
  </si>
  <si>
    <t>robertbutler@gmail.com</t>
  </si>
  <si>
    <t>763.113.5671x7320</t>
  </si>
  <si>
    <t>Jennifer Scott</t>
  </si>
  <si>
    <t>Gardnermouth</t>
  </si>
  <si>
    <t>greenetonya@gmail.com</t>
  </si>
  <si>
    <t>001-563-566-8136x32885</t>
  </si>
  <si>
    <t>Emily Bentley</t>
  </si>
  <si>
    <t>craigdavid@miller.net</t>
  </si>
  <si>
    <t>044-515-3436</t>
  </si>
  <si>
    <t>Stacy Cohen</t>
  </si>
  <si>
    <t>howellchristopher@hotmail.com</t>
  </si>
  <si>
    <t>001-651-142-7755x7730</t>
  </si>
  <si>
    <t>Mr. Ryan Barrera</t>
  </si>
  <si>
    <t>marcus01@molina-haas.net</t>
  </si>
  <si>
    <t>418-762-6328x0897</t>
  </si>
  <si>
    <t>Veronica Herrera</t>
  </si>
  <si>
    <t>South Henrystad</t>
  </si>
  <si>
    <t>ndavidson@morris-maldonado.com</t>
  </si>
  <si>
    <t>001-437-926-9296x86213</t>
  </si>
  <si>
    <t>Dana Garcia</t>
  </si>
  <si>
    <t>sarahparker@hotmail.com</t>
  </si>
  <si>
    <t>899-738-2678x50754</t>
  </si>
  <si>
    <t>Mark Riggs</t>
  </si>
  <si>
    <t>hensonmitchell@yahoo.com</t>
  </si>
  <si>
    <t>+1-204-660-3576x653</t>
  </si>
  <si>
    <t>Brad Fletcher</t>
  </si>
  <si>
    <t>New Davidport</t>
  </si>
  <si>
    <t>cwilliams@parker.com</t>
  </si>
  <si>
    <t>532-854-2205</t>
  </si>
  <si>
    <t>Kimberly Strong</t>
  </si>
  <si>
    <t>Port Robertburgh</t>
  </si>
  <si>
    <t>cheryl55@sharp-davidson.com</t>
  </si>
  <si>
    <t>001-646-513-1622x35650</t>
  </si>
  <si>
    <t>Angela Silva</t>
  </si>
  <si>
    <t>Burnettport</t>
  </si>
  <si>
    <t>zacharykim@yahoo.com</t>
  </si>
  <si>
    <t>340-200-1388x13236</t>
  </si>
  <si>
    <t>Tanya Callahan</t>
  </si>
  <si>
    <t>Cathyville</t>
  </si>
  <si>
    <t>marissawatson@gmail</t>
  </si>
  <si>
    <t>+1-741-985-4987x41722</t>
  </si>
  <si>
    <t>Julie Nguyen</t>
  </si>
  <si>
    <t>Nortonshire</t>
  </si>
  <si>
    <t>julieevans@vaughn.biz</t>
  </si>
  <si>
    <t>109.773.9341x035</t>
  </si>
  <si>
    <t>Eric Walter</t>
  </si>
  <si>
    <t>qbonilla@hotmail.com</t>
  </si>
  <si>
    <t>546-556-2770x429</t>
  </si>
  <si>
    <t>Lindsey Jones</t>
  </si>
  <si>
    <t>Desireefort</t>
  </si>
  <si>
    <t>nmiller@hotmail.com</t>
  </si>
  <si>
    <t>4894535658</t>
  </si>
  <si>
    <t>Cynthia Gonzalez</t>
  </si>
  <si>
    <t>Ballhaven</t>
  </si>
  <si>
    <t>christopher19@hotmail.com</t>
  </si>
  <si>
    <t>(025)187-0476</t>
  </si>
  <si>
    <t>Larry Mclaughlin</t>
  </si>
  <si>
    <t>klopez@yahoo.com</t>
  </si>
  <si>
    <t>001-435-553-6953</t>
  </si>
  <si>
    <t>Ricky Dickerson</t>
  </si>
  <si>
    <t>Lake Justinside</t>
  </si>
  <si>
    <t>christopherfields@mitchell.com</t>
  </si>
  <si>
    <t>633.704.7915</t>
  </si>
  <si>
    <t>Brittany Shaffer</t>
  </si>
  <si>
    <t>Fernandezport</t>
  </si>
  <si>
    <t>qhatfield@yahoo.com</t>
  </si>
  <si>
    <t>(821)187-6253x086</t>
  </si>
  <si>
    <t>Mr. Jeffrey Mcmillan</t>
  </si>
  <si>
    <t>Port Jasonville</t>
  </si>
  <si>
    <t>jennifer82@gmail</t>
  </si>
  <si>
    <t>699-590-1516</t>
  </si>
  <si>
    <t>Kimberly Martin</t>
  </si>
  <si>
    <t>rschneider@rodriguez-singh.biz</t>
  </si>
  <si>
    <t>382-758-5760</t>
  </si>
  <si>
    <t>Ana Lee</t>
  </si>
  <si>
    <t>New Devon</t>
  </si>
  <si>
    <t>qwilson@gmail</t>
  </si>
  <si>
    <t>849.927.6075x1780</t>
  </si>
  <si>
    <t>Tammy Villegas</t>
  </si>
  <si>
    <t>Fosterville</t>
  </si>
  <si>
    <t>hansenmichelle@gmail</t>
  </si>
  <si>
    <t>534-052-6767</t>
  </si>
  <si>
    <t>Ryan Hanson</t>
  </si>
  <si>
    <t>East Jocelyn</t>
  </si>
  <si>
    <t>edwardswillie@ortiz.biz</t>
  </si>
  <si>
    <t>091-662-4651</t>
  </si>
  <si>
    <t>Mary White</t>
  </si>
  <si>
    <t>Adamsland</t>
  </si>
  <si>
    <t>brownsandra@vasquez.com</t>
  </si>
  <si>
    <t>001-404-102-3990</t>
  </si>
  <si>
    <t>West Rebecca</t>
  </si>
  <si>
    <t>Lisa Trujillo</t>
  </si>
  <si>
    <t>North Natalietown</t>
  </si>
  <si>
    <t>heatherrhodes@yahoo.com</t>
  </si>
  <si>
    <t>048-549-5462x8815</t>
  </si>
  <si>
    <t>Isabella Sweeney</t>
  </si>
  <si>
    <t>Port Emilyborough</t>
  </si>
  <si>
    <t>kurt83@martin.com</t>
  </si>
  <si>
    <t>001-915-000-2625x0949</t>
  </si>
  <si>
    <t>Kiara Gutierrez</t>
  </si>
  <si>
    <t>brittanypatel@gmail.com</t>
  </si>
  <si>
    <t>0229606861x691</t>
  </si>
  <si>
    <t>Alicia Barber</t>
  </si>
  <si>
    <t>Aliciafort</t>
  </si>
  <si>
    <t>callahanpeter@gmail</t>
  </si>
  <si>
    <t>367-798-2517</t>
  </si>
  <si>
    <t>Stephanie Beasley</t>
  </si>
  <si>
    <t>South Justinfort</t>
  </si>
  <si>
    <t>richardsonjuan@yahoo.com</t>
  </si>
  <si>
    <t>775.400.8961</t>
  </si>
  <si>
    <t>Robert Stafford</t>
  </si>
  <si>
    <t>Lake Josephview</t>
  </si>
  <si>
    <t>ashley02@yahoo.com</t>
  </si>
  <si>
    <t>+1-168-346-0074x6239</t>
  </si>
  <si>
    <t>Natasha Watts</t>
  </si>
  <si>
    <t>East Thomasside</t>
  </si>
  <si>
    <t>crystal30@hotmail.com</t>
  </si>
  <si>
    <t>+1-147-304-0725x219</t>
  </si>
  <si>
    <t>Jason Smith</t>
  </si>
  <si>
    <t>Benjaminland</t>
  </si>
  <si>
    <t>tiffanylopez@hotmail.com</t>
  </si>
  <si>
    <t>5147947311</t>
  </si>
  <si>
    <t>Brenda Patterson</t>
  </si>
  <si>
    <t>Calhounmouth</t>
  </si>
  <si>
    <t>jocelynperez@gmail.com</t>
  </si>
  <si>
    <t>(575)970-8139x21112</t>
  </si>
  <si>
    <t>Timothy Case</t>
  </si>
  <si>
    <t>Anthonybury</t>
  </si>
  <si>
    <t>kirk28@smith.biz</t>
  </si>
  <si>
    <t>+1-432-117-6561x82130</t>
  </si>
  <si>
    <t>Shane Perez</t>
  </si>
  <si>
    <t>Lake Patricia</t>
  </si>
  <si>
    <t>gordongonzalez@smith-higgins.biz</t>
  </si>
  <si>
    <t>(220)412-8928x5577</t>
  </si>
  <si>
    <t>Christian Alvarez</t>
  </si>
  <si>
    <t>tdecker@gmail.com</t>
  </si>
  <si>
    <t>(387)160-3482</t>
  </si>
  <si>
    <t>Melissa Reyes</t>
  </si>
  <si>
    <t>West Sylvia</t>
  </si>
  <si>
    <t>gonzalezbrandon@yahoo.com</t>
  </si>
  <si>
    <t>398-925-3295x51676</t>
  </si>
  <si>
    <t>Jeremy Li</t>
  </si>
  <si>
    <t>West Chelsea</t>
  </si>
  <si>
    <t>leslie43@combs.com</t>
  </si>
  <si>
    <t>(047)014-3161x5393</t>
  </si>
  <si>
    <t>Carmen Mata</t>
  </si>
  <si>
    <t>Larsonberg</t>
  </si>
  <si>
    <t>jeremy78@gmail</t>
  </si>
  <si>
    <t>1796208576</t>
  </si>
  <si>
    <t>Linda Bradley</t>
  </si>
  <si>
    <t>brendareynolds@yahoo.com</t>
  </si>
  <si>
    <t>(442)714-4972</t>
  </si>
  <si>
    <t>Robert Walls</t>
  </si>
  <si>
    <t>North Susan</t>
  </si>
  <si>
    <t>douglashorton@hodge.org</t>
  </si>
  <si>
    <t>896-656-7343x39370</t>
  </si>
  <si>
    <t>Dorothy Vaughn</t>
  </si>
  <si>
    <t>North Kevintown</t>
  </si>
  <si>
    <t>qlane@gmail.com</t>
  </si>
  <si>
    <t>001-873-248-6585x50317</t>
  </si>
  <si>
    <t>Susan Jones</t>
  </si>
  <si>
    <t>ryan58@martinez.net</t>
  </si>
  <si>
    <t>042.789.4869</t>
  </si>
  <si>
    <t>Katherine Anderson</t>
  </si>
  <si>
    <t>amyweiss@johnson-montoya.biz</t>
  </si>
  <si>
    <t>173-125-8659x66762</t>
  </si>
  <si>
    <t>Christopher Nelson</t>
  </si>
  <si>
    <t>jacob46@myers-brown.info</t>
  </si>
  <si>
    <t>(171)593-5998</t>
  </si>
  <si>
    <t>Eric Miller</t>
  </si>
  <si>
    <t>martinezshane@gmail.com</t>
  </si>
  <si>
    <t>(269)882-9110x865</t>
  </si>
  <si>
    <t>Charles Miller</t>
  </si>
  <si>
    <t>East Patricia</t>
  </si>
  <si>
    <t>jennifer13@gmail</t>
  </si>
  <si>
    <t>134082988</t>
  </si>
  <si>
    <t>Michael Crosby</t>
  </si>
  <si>
    <t>thaynes@yahoo.com</t>
  </si>
  <si>
    <t>407-247-8619x63537</t>
  </si>
  <si>
    <t>Barbara Walker</t>
  </si>
  <si>
    <t>Beckerborough</t>
  </si>
  <si>
    <t>mark00@gmail</t>
  </si>
  <si>
    <t>924-241-2188x70071</t>
  </si>
  <si>
    <t>Derek Johnson</t>
  </si>
  <si>
    <t>North Luke</t>
  </si>
  <si>
    <t>corey93@gmail.com</t>
  </si>
  <si>
    <t>(201)432-7107</t>
  </si>
  <si>
    <t>xwalker@yahoo.com</t>
  </si>
  <si>
    <t>262.126.9688</t>
  </si>
  <si>
    <t>jamesharper@hotmail.com</t>
  </si>
  <si>
    <t>(411)735-0683</t>
  </si>
  <si>
    <t>Mary Davidson</t>
  </si>
  <si>
    <t>Alexisborough</t>
  </si>
  <si>
    <t>wgarza@gmail.com</t>
  </si>
  <si>
    <t>462-417-5038x919</t>
  </si>
  <si>
    <t>Lisa Watkins</t>
  </si>
  <si>
    <t>Sarahstad</t>
  </si>
  <si>
    <t>odawson@charles.com</t>
  </si>
  <si>
    <t>001-498-205-1252x7033</t>
  </si>
  <si>
    <t>Spencer Lopez</t>
  </si>
  <si>
    <t>Blackburnton</t>
  </si>
  <si>
    <t>maurice52@yahoo.com</t>
  </si>
  <si>
    <t>544.646.0794x5691</t>
  </si>
  <si>
    <t>Annette Tucker</t>
  </si>
  <si>
    <t>West Kimberlyport</t>
  </si>
  <si>
    <t>jessica90@yahoo.com</t>
  </si>
  <si>
    <t>+1-460-472-8344x235</t>
  </si>
  <si>
    <t>Shelly Sanders</t>
  </si>
  <si>
    <t>Wagnerport</t>
  </si>
  <si>
    <t>gmyers@gmail</t>
  </si>
  <si>
    <t>639-503-7978x361</t>
  </si>
  <si>
    <t>Charles Allison</t>
  </si>
  <si>
    <t>Kimshire</t>
  </si>
  <si>
    <t>bsmith@coleman-jenkins.net</t>
  </si>
  <si>
    <t>+1-143-097-7573x1314</t>
  </si>
  <si>
    <t>Robin Gordon</t>
  </si>
  <si>
    <t>raymondortega@sellers-peters.info</t>
  </si>
  <si>
    <t>(389)6583691x5769</t>
  </si>
  <si>
    <t>Carl Ayala</t>
  </si>
  <si>
    <t>emilyshaw@pierce.com</t>
  </si>
  <si>
    <t>922.583.1942</t>
  </si>
  <si>
    <t>Antonio Khan</t>
  </si>
  <si>
    <t>Port Stephenton</t>
  </si>
  <si>
    <t>dorothy60@price.com</t>
  </si>
  <si>
    <t>715.256.9014x438</t>
  </si>
  <si>
    <t>Brittany Petty</t>
  </si>
  <si>
    <t>New Juan</t>
  </si>
  <si>
    <t>erowe@hotmail.com</t>
  </si>
  <si>
    <t>5907124358</t>
  </si>
  <si>
    <t>Laura Lewis</t>
  </si>
  <si>
    <t>georgetyler@flores-henderson.org</t>
  </si>
  <si>
    <t>5414765630</t>
  </si>
  <si>
    <t>Brittany Diaz</t>
  </si>
  <si>
    <t>Beckyport</t>
  </si>
  <si>
    <t>khanalicia@jacobs.info</t>
  </si>
  <si>
    <t>653.895.1625x11990</t>
  </si>
  <si>
    <t>Barbara Moss MD</t>
  </si>
  <si>
    <t>East Paige</t>
  </si>
  <si>
    <t>panderson@yahoo.com</t>
  </si>
  <si>
    <t>670.224.9394x0545</t>
  </si>
  <si>
    <t>Doris Brown</t>
  </si>
  <si>
    <t>Lake Ellen</t>
  </si>
  <si>
    <t>charlesoconnell@gmail.com</t>
  </si>
  <si>
    <t>1798108602</t>
  </si>
  <si>
    <t>Alexandra White</t>
  </si>
  <si>
    <t>Brandonborough</t>
  </si>
  <si>
    <t>tmiddleton@yahoo.com</t>
  </si>
  <si>
    <t>5576243033</t>
  </si>
  <si>
    <t>Evan Hamilton</t>
  </si>
  <si>
    <t>josephwhite@gmail</t>
  </si>
  <si>
    <t>384.579.8522x3768</t>
  </si>
  <si>
    <t>Kathleen Prince</t>
  </si>
  <si>
    <t>Janicestad</t>
  </si>
  <si>
    <t>markwiggins@gmail</t>
  </si>
  <si>
    <t>860.537.4841x3065</t>
  </si>
  <si>
    <t>Mikayla Contreras</t>
  </si>
  <si>
    <t>North Brittney</t>
  </si>
  <si>
    <t>jessica31@gmail.com</t>
  </si>
  <si>
    <t>001-991-014-5174x26082</t>
  </si>
  <si>
    <t>Alison Jordan</t>
  </si>
  <si>
    <t>andersonbradley@welch.net</t>
  </si>
  <si>
    <t>(539)261-0865</t>
  </si>
  <si>
    <t>Samuel Castillo</t>
  </si>
  <si>
    <t>Port Shawn</t>
  </si>
  <si>
    <t>ssmith@lang.com</t>
  </si>
  <si>
    <t>2857212616x0477</t>
  </si>
  <si>
    <t>Dawn Anderson</t>
  </si>
  <si>
    <t>Shawnbury</t>
  </si>
  <si>
    <t>nicoleclark@martinez.biz</t>
  </si>
  <si>
    <t>(952)081-5448x529</t>
  </si>
  <si>
    <t>Tony Saunders</t>
  </si>
  <si>
    <t>New Douglasview</t>
  </si>
  <si>
    <t>ocarter@aguirre.org</t>
  </si>
  <si>
    <t>+1-898-640-7679x2534</t>
  </si>
  <si>
    <t>Kayla Moore</t>
  </si>
  <si>
    <t>East Patty</t>
  </si>
  <si>
    <t>morrisonchristopher@yahoo.com</t>
  </si>
  <si>
    <t>177.003.8458x575</t>
  </si>
  <si>
    <t>Ms. Angela Lester</t>
  </si>
  <si>
    <t>Garciaport</t>
  </si>
  <si>
    <t>dianereed@sanders.com</t>
  </si>
  <si>
    <t>1283045217</t>
  </si>
  <si>
    <t>John Robinson</t>
  </si>
  <si>
    <t>Randallfurt</t>
  </si>
  <si>
    <t>david72@hotmail.com</t>
  </si>
  <si>
    <t>+1-143-989-5162x600</t>
  </si>
  <si>
    <t>Jennifer Rodriguez</t>
  </si>
  <si>
    <t>Martinezfurt</t>
  </si>
  <si>
    <t>inewton@hotmail.com</t>
  </si>
  <si>
    <t>001-345-869-3499</t>
  </si>
  <si>
    <t>Nicole Schaefer</t>
  </si>
  <si>
    <t>Timothyberg</t>
  </si>
  <si>
    <t>andrewdelgado@hotmail.com</t>
  </si>
  <si>
    <t>-761</t>
  </si>
  <si>
    <t>Ricky Fitzpatrick</t>
  </si>
  <si>
    <t>West Carlaborough</t>
  </si>
  <si>
    <t>ogalvan@gmail.com</t>
  </si>
  <si>
    <t>(004)838-2675x0038</t>
  </si>
  <si>
    <t>Lance Huffman</t>
  </si>
  <si>
    <t>alyssa18@white-montoya.com</t>
  </si>
  <si>
    <t>(420)840-4417x55333</t>
  </si>
  <si>
    <t>Nathanshire</t>
  </si>
  <si>
    <t>thompsonandrea@moore.com</t>
  </si>
  <si>
    <t>001-266-626-1621</t>
  </si>
  <si>
    <t>James Griffin</t>
  </si>
  <si>
    <t>Lynnmouth</t>
  </si>
  <si>
    <t>leonard67@willis-mercado.biz</t>
  </si>
  <si>
    <t>2878338841</t>
  </si>
  <si>
    <t>Sharon Obrien</t>
  </si>
  <si>
    <t>West Jerry</t>
  </si>
  <si>
    <t>marklynn@gmail.com</t>
  </si>
  <si>
    <t>889.182.0752x299</t>
  </si>
  <si>
    <t>Phillip Peterson</t>
  </si>
  <si>
    <t>Martinville</t>
  </si>
  <si>
    <t>victoria06@hotmail.com</t>
  </si>
  <si>
    <t>657-291-5015</t>
  </si>
  <si>
    <t>Christopher Fields</t>
  </si>
  <si>
    <t>linjennifer@ramsey-perez.org</t>
  </si>
  <si>
    <t>680-956-1491</t>
  </si>
  <si>
    <t>Richard Torres</t>
  </si>
  <si>
    <t>Morrisberg</t>
  </si>
  <si>
    <t>zcarter@jacobson.biz</t>
  </si>
  <si>
    <t>001-971-276-3567x3704</t>
  </si>
  <si>
    <t>Andre Knight</t>
  </si>
  <si>
    <t>Reidchester</t>
  </si>
  <si>
    <t>munozlisa@yahoo.com</t>
  </si>
  <si>
    <t>655.241.2634</t>
  </si>
  <si>
    <t>John Robertson</t>
  </si>
  <si>
    <t>South Dennisstad</t>
  </si>
  <si>
    <t>acollins@yahoo.com</t>
  </si>
  <si>
    <t>(644)629-6203x09266</t>
  </si>
  <si>
    <t>Kelly Vang</t>
  </si>
  <si>
    <t>North Christie</t>
  </si>
  <si>
    <t>dustinchapman@gmail.com</t>
  </si>
  <si>
    <t>+1-095-773-2580x0664</t>
  </si>
  <si>
    <t>Jonathan Gross</t>
  </si>
  <si>
    <t>West Christophertown</t>
  </si>
  <si>
    <t>robertjones@gmail.com</t>
  </si>
  <si>
    <t>-6605</t>
  </si>
  <si>
    <t>Ricky Stuart</t>
  </si>
  <si>
    <t>berryalexander@gmail.com</t>
  </si>
  <si>
    <t>3571637147</t>
  </si>
  <si>
    <t>Sherry Wise</t>
  </si>
  <si>
    <t>East Katiechester</t>
  </si>
  <si>
    <t>emilyle@wilson.com</t>
  </si>
  <si>
    <t>3697753302</t>
  </si>
  <si>
    <t>Lindsey Allen</t>
  </si>
  <si>
    <t>East Dominique</t>
  </si>
  <si>
    <t>gabrielleglover@ruiz.com</t>
  </si>
  <si>
    <t>384.849.7838</t>
  </si>
  <si>
    <t>Debra King</t>
  </si>
  <si>
    <t>East Thomasfurt</t>
  </si>
  <si>
    <t>floresronald@ford.com</t>
  </si>
  <si>
    <t>487.741.7274x64853</t>
  </si>
  <si>
    <t>Christian Collins</t>
  </si>
  <si>
    <t>brian68@potter-harris.com</t>
  </si>
  <si>
    <t>1632212596</t>
  </si>
  <si>
    <t>Dustin Woodard PhD</t>
  </si>
  <si>
    <t>Wilkersonshire</t>
  </si>
  <si>
    <t>fcarroll@cook.net</t>
  </si>
  <si>
    <t>398-374-9375</t>
  </si>
  <si>
    <t>Elizabeth Wilson</t>
  </si>
  <si>
    <t>jonathan84@davis.com</t>
  </si>
  <si>
    <t>(357)411-7520</t>
  </si>
  <si>
    <t>Randy Ruiz</t>
  </si>
  <si>
    <t>martinezdarren@lucas.com</t>
  </si>
  <si>
    <t>(620)978-3399x1675</t>
  </si>
  <si>
    <t>Chelsea Davis</t>
  </si>
  <si>
    <t>howardchristine@hotmail.com</t>
  </si>
  <si>
    <t>651.324.6202x220</t>
  </si>
  <si>
    <t>Vicki Kane</t>
  </si>
  <si>
    <t>Lynchview</t>
  </si>
  <si>
    <t>jacobanderson@gmail</t>
  </si>
  <si>
    <t>202.525.5073</t>
  </si>
  <si>
    <t>Jessica Howell</t>
  </si>
  <si>
    <t>parkerjasmine@jones.com</t>
  </si>
  <si>
    <t>-1371</t>
  </si>
  <si>
    <t>William Sandoval</t>
  </si>
  <si>
    <t>Lopeztown</t>
  </si>
  <si>
    <t>townsendsharon@gmail.com</t>
  </si>
  <si>
    <t>+1-815-295-5338x0227</t>
  </si>
  <si>
    <t>Joe Tapia</t>
  </si>
  <si>
    <t>Port Jeffery</t>
  </si>
  <si>
    <t>fbrown@johnson.com</t>
  </si>
  <si>
    <t>(464)721-9281</t>
  </si>
  <si>
    <t>Carolyn Patterson</t>
  </si>
  <si>
    <t>Garciaville</t>
  </si>
  <si>
    <t>rothlori@pitts.com</t>
  </si>
  <si>
    <t>001-826-754-0641x482</t>
  </si>
  <si>
    <t>Mrs. Jessica Mcdonald</t>
  </si>
  <si>
    <t>Wallacebury</t>
  </si>
  <si>
    <t>sarahsoto@newman-ramos.org</t>
  </si>
  <si>
    <t>+1-713-843-8266x4826</t>
  </si>
  <si>
    <t>Brittney Hall</t>
  </si>
  <si>
    <t>christopher99@gmail.com</t>
  </si>
  <si>
    <t>(468)897-2389x8645</t>
  </si>
  <si>
    <t>Micheal Perez</t>
  </si>
  <si>
    <t>brandon43@hotmail.com</t>
  </si>
  <si>
    <t>(820)950-8467x666</t>
  </si>
  <si>
    <t>Jacqueline Novak</t>
  </si>
  <si>
    <t>West Raymondchester</t>
  </si>
  <si>
    <t>millermark@daugherty-frank.com</t>
  </si>
  <si>
    <t>168.590.5564x41485</t>
  </si>
  <si>
    <t>Michael Rios</t>
  </si>
  <si>
    <t>Lake Anne</t>
  </si>
  <si>
    <t>justinhorton@yahoo.com</t>
  </si>
  <si>
    <t>555.694.6085</t>
  </si>
  <si>
    <t>Christie Pugh</t>
  </si>
  <si>
    <t>North Kristenland</t>
  </si>
  <si>
    <t>daniel94@gmail.com</t>
  </si>
  <si>
    <t>(727)164-0900x656</t>
  </si>
  <si>
    <t>Evelyn Erickson</t>
  </si>
  <si>
    <t>East Aprilberg</t>
  </si>
  <si>
    <t>timothy41@massey.com</t>
  </si>
  <si>
    <t>396-962-2569x6633</t>
  </si>
  <si>
    <t>Kelly Mooney</t>
  </si>
  <si>
    <t>North Edward</t>
  </si>
  <si>
    <t>destinycross@bowman.com</t>
  </si>
  <si>
    <t>(568)744-4098x823</t>
  </si>
  <si>
    <t>Andrew Williams</t>
  </si>
  <si>
    <t>North Brandon</t>
  </si>
  <si>
    <t>zcarson@graves-sims.org</t>
  </si>
  <si>
    <t>732-989-2733</t>
  </si>
  <si>
    <t>Brittany King</t>
  </si>
  <si>
    <t>New Marcshire</t>
  </si>
  <si>
    <t>anita53@yahoo.com</t>
  </si>
  <si>
    <t>001-113-970-8241</t>
  </si>
  <si>
    <t>Alejandra Bass</t>
  </si>
  <si>
    <t>Port Christopher</t>
  </si>
  <si>
    <t>carl15@gmail</t>
  </si>
  <si>
    <t>(637)859-5646</t>
  </si>
  <si>
    <t>Samantha Jordan</t>
  </si>
  <si>
    <t>Port Danielton</t>
  </si>
  <si>
    <t>tyler37@chapman.com</t>
  </si>
  <si>
    <t>860.238.0408</t>
  </si>
  <si>
    <t>Jamie Davis</t>
  </si>
  <si>
    <t>Port Alexanderfort</t>
  </si>
  <si>
    <t>elizabeth16@mccall.net</t>
  </si>
  <si>
    <t>206.881.7912x03129</t>
  </si>
  <si>
    <t>Michael Richard</t>
  </si>
  <si>
    <t>Barkerfurt</t>
  </si>
  <si>
    <t>bettypark@carrillo.com</t>
  </si>
  <si>
    <t>-6076</t>
  </si>
  <si>
    <t>Arthur Gonzalez</t>
  </si>
  <si>
    <t>Wendychester</t>
  </si>
  <si>
    <t>tamarawolfe@gmail.com</t>
  </si>
  <si>
    <t>460.862.3891x006</t>
  </si>
  <si>
    <t>Michele Jones</t>
  </si>
  <si>
    <t>Robinsonshire</t>
  </si>
  <si>
    <t>garciacraig@bush.com</t>
  </si>
  <si>
    <t>8809679771</t>
  </si>
  <si>
    <t>Grant Howard</t>
  </si>
  <si>
    <t>Lake Lauraland</t>
  </si>
  <si>
    <t>careyjason@gmail.com</t>
  </si>
  <si>
    <t>+1-771-491-2286x3680</t>
  </si>
  <si>
    <t>Tanya Thompson</t>
  </si>
  <si>
    <t>Chrismouth</t>
  </si>
  <si>
    <t>april64@cox-gordon.com</t>
  </si>
  <si>
    <t>813-753-9452</t>
  </si>
  <si>
    <t>Samantha Ramos</t>
  </si>
  <si>
    <t>Moranbury</t>
  </si>
  <si>
    <t>rfitzpatrick@montoya.com</t>
  </si>
  <si>
    <t>280-065-8274</t>
  </si>
  <si>
    <t>Margaret Jones</t>
  </si>
  <si>
    <t>Port Theresahaven</t>
  </si>
  <si>
    <t>dwalker@gmail.com</t>
  </si>
  <si>
    <t>+1-530-762-3718x5660</t>
  </si>
  <si>
    <t>Anna Carter</t>
  </si>
  <si>
    <t>Grahamton</t>
  </si>
  <si>
    <t>ocraig@walker.info</t>
  </si>
  <si>
    <t>(859)324-5953x02798</t>
  </si>
  <si>
    <t>Jennifer Weaver</t>
  </si>
  <si>
    <t>Tammytown</t>
  </si>
  <si>
    <t>martinezbarbara@yahoo.com</t>
  </si>
  <si>
    <t>(910)2388607</t>
  </si>
  <si>
    <t>davidsheppard@hotmail.com</t>
  </si>
  <si>
    <t>044-341-2301</t>
  </si>
  <si>
    <t>Jessica Kramer</t>
  </si>
  <si>
    <t>Sherriport</t>
  </si>
  <si>
    <t>kowens@wilson-henson.com</t>
  </si>
  <si>
    <t>(631)439-4621x008</t>
  </si>
  <si>
    <t>Elizabeth Anderson</t>
  </si>
  <si>
    <t>North Heidimouth</t>
  </si>
  <si>
    <t>fordcynthia@henry.com</t>
  </si>
  <si>
    <t>+1-045-815-9248x98225</t>
  </si>
  <si>
    <t>Travis Suarez</t>
  </si>
  <si>
    <t>Lake Sethland</t>
  </si>
  <si>
    <t>kwilliams@wilson-leon.com</t>
  </si>
  <si>
    <t>(407)523-1868</t>
  </si>
  <si>
    <t>Melanie Brown</t>
  </si>
  <si>
    <t>South Garyside</t>
  </si>
  <si>
    <t>bruce85@gmail.com</t>
  </si>
  <si>
    <t>001-655-704-4769x093</t>
  </si>
  <si>
    <t>Tony Lawrence</t>
  </si>
  <si>
    <t>Jameshaven</t>
  </si>
  <si>
    <t>donaldfox@martinez.com</t>
  </si>
  <si>
    <t>(180)254-4968</t>
  </si>
  <si>
    <t>John Thomas</t>
  </si>
  <si>
    <t>Douglasport</t>
  </si>
  <si>
    <t>elizabeth96@carr.info</t>
  </si>
  <si>
    <t>001-616-525-5201</t>
  </si>
  <si>
    <t>North Michelle</t>
  </si>
  <si>
    <t>qschmidt@gmail</t>
  </si>
  <si>
    <t>943-759-1033</t>
  </si>
  <si>
    <t>William Knight</t>
  </si>
  <si>
    <t>Emilyhaven</t>
  </si>
  <si>
    <t>gsnow@yahoo.com</t>
  </si>
  <si>
    <t>001-974-429-7539x40777</t>
  </si>
  <si>
    <t>Angela Watson</t>
  </si>
  <si>
    <t>Port Georgefort</t>
  </si>
  <si>
    <t>craigchambers@henry-young.net</t>
  </si>
  <si>
    <t>001-638-750-9300x936</t>
  </si>
  <si>
    <t>Paul Huffman</t>
  </si>
  <si>
    <t>Larryview</t>
  </si>
  <si>
    <t>thomaswest@callahan-brown.com</t>
  </si>
  <si>
    <t>038.987.1512</t>
  </si>
  <si>
    <t>Scott Jones</t>
  </si>
  <si>
    <t>Brendafort</t>
  </si>
  <si>
    <t>dgriffin@santiago-becker.com</t>
  </si>
  <si>
    <t>539-816-8470</t>
  </si>
  <si>
    <t>Nicholas Shaw</t>
  </si>
  <si>
    <t>Hooverhaven</t>
  </si>
  <si>
    <t>ifrazier@gmail.com</t>
  </si>
  <si>
    <t>(828)848-0390x355</t>
  </si>
  <si>
    <t>Jennifer Mann</t>
  </si>
  <si>
    <t>Jennaton</t>
  </si>
  <si>
    <t>mbarton@yahoo.com</t>
  </si>
  <si>
    <t>458.148.4631x30290</t>
  </si>
  <si>
    <t>Timothy Brown</t>
  </si>
  <si>
    <t>Port Juan</t>
  </si>
  <si>
    <t>gregoryriddle@king-williams.biz</t>
  </si>
  <si>
    <t>001-496-369-2836x54920</t>
  </si>
  <si>
    <t>Sara Thompson</t>
  </si>
  <si>
    <t>North Natalie</t>
  </si>
  <si>
    <t>gthornton@pierce.org</t>
  </si>
  <si>
    <t>3526628170</t>
  </si>
  <si>
    <t>Alex Curry</t>
  </si>
  <si>
    <t>Carlshire</t>
  </si>
  <si>
    <t>ubeck@yahoo.com</t>
  </si>
  <si>
    <t>567.361.1783x24684</t>
  </si>
  <si>
    <t>Kaitlin Gonzalez</t>
  </si>
  <si>
    <t>Amyside</t>
  </si>
  <si>
    <t>loganjackson@bell.net</t>
  </si>
  <si>
    <t>+1-875-898-6330x024</t>
  </si>
  <si>
    <t>Kristin Hall</t>
  </si>
  <si>
    <t>Port Alexis</t>
  </si>
  <si>
    <t>qmartin@hotmail.com</t>
  </si>
  <si>
    <t>(577)509-6899</t>
  </si>
  <si>
    <t>Yvonne Smith</t>
  </si>
  <si>
    <t>Henrystad</t>
  </si>
  <si>
    <t>deborahwilliams@mccall.biz</t>
  </si>
  <si>
    <t>(195)535-6347</t>
  </si>
  <si>
    <t>Michael Diaz</t>
  </si>
  <si>
    <t>New Courtneytown</t>
  </si>
  <si>
    <t>xyoung@mills.info</t>
  </si>
  <si>
    <t>984.993.1838x7246</t>
  </si>
  <si>
    <t>Melissa Hall</t>
  </si>
  <si>
    <t>South Anthonyport</t>
  </si>
  <si>
    <t>kjohnston@black-williams.com</t>
  </si>
  <si>
    <t>125.090.4347x2476</t>
  </si>
  <si>
    <t>Veronica Schneider</t>
  </si>
  <si>
    <t>jeremy07@nichols.net</t>
  </si>
  <si>
    <t>9924975651</t>
  </si>
  <si>
    <t>Veronica Figueroa</t>
  </si>
  <si>
    <t>Dixonfort</t>
  </si>
  <si>
    <t>davisdaniel@gmail.com</t>
  </si>
  <si>
    <t>921.285.9614</t>
  </si>
  <si>
    <t>Donna Martin</t>
  </si>
  <si>
    <t>patricia39@turner.com</t>
  </si>
  <si>
    <t>001-111-844-7563x0982</t>
  </si>
  <si>
    <t>Gary Clark</t>
  </si>
  <si>
    <t>Port Julie</t>
  </si>
  <si>
    <t>kevinwallace@gmail</t>
  </si>
  <si>
    <t>7552008480</t>
  </si>
  <si>
    <t>Kristin Powell</t>
  </si>
  <si>
    <t>ltaylor@yahoo.com</t>
  </si>
  <si>
    <t>965-245-3068x7669</t>
  </si>
  <si>
    <t>Travis Kelley</t>
  </si>
  <si>
    <t>Stacyhaven</t>
  </si>
  <si>
    <t>danielcole@jimenez.com</t>
  </si>
  <si>
    <t>191.236.8567x7307</t>
  </si>
  <si>
    <t>Victoria Middleton</t>
  </si>
  <si>
    <t>Port Anthony</t>
  </si>
  <si>
    <t>danielhays@pham-sutton.com</t>
  </si>
  <si>
    <t>527-488-8038</t>
  </si>
  <si>
    <t>Erin Woodard</t>
  </si>
  <si>
    <t>West Nataliefurt</t>
  </si>
  <si>
    <t>matthew40@gmail</t>
  </si>
  <si>
    <t>+17046073403x75720</t>
  </si>
  <si>
    <t>Lance Tucker</t>
  </si>
  <si>
    <t>West Jamesside</t>
  </si>
  <si>
    <t>keith38@pearson.net</t>
  </si>
  <si>
    <t>(777)572-3522x5428</t>
  </si>
  <si>
    <t>Jason Hammond</t>
  </si>
  <si>
    <t>vvaldez@hotmail.com</t>
  </si>
  <si>
    <t>406.205.0650</t>
  </si>
  <si>
    <t>Brandon Pennington</t>
  </si>
  <si>
    <t>Oliviaside</t>
  </si>
  <si>
    <t>arose@perry-smith.com</t>
  </si>
  <si>
    <t>537-030-5163</t>
  </si>
  <si>
    <t>Melissa Malone</t>
  </si>
  <si>
    <t>New Edwardfort</t>
  </si>
  <si>
    <t>frankboyer@roberts.net</t>
  </si>
  <si>
    <t>(463)160-6557</t>
  </si>
  <si>
    <t>Cynthia Escobar</t>
  </si>
  <si>
    <t>Reyeshaven</t>
  </si>
  <si>
    <t>danielbruce@simmons.com</t>
  </si>
  <si>
    <t>001-209-217-7073x751</t>
  </si>
  <si>
    <t>Eugene Gilbert</t>
  </si>
  <si>
    <t>ysanchez@hotmail.com</t>
  </si>
  <si>
    <t>(649)178-4588x1003</t>
  </si>
  <si>
    <t>Jillian Robinson</t>
  </si>
  <si>
    <t>Thomasville</t>
  </si>
  <si>
    <t>colejodi@gmail</t>
  </si>
  <si>
    <t>001-642-561-6076x3607</t>
  </si>
  <si>
    <t>Michael Faulkner</t>
  </si>
  <si>
    <t>West Justinland</t>
  </si>
  <si>
    <t>ericariggs@nichols-sutton.com</t>
  </si>
  <si>
    <t>077-505-9328</t>
  </si>
  <si>
    <t>Melissa Rush</t>
  </si>
  <si>
    <t>Jamesshire</t>
  </si>
  <si>
    <t>pamela49@ford.net</t>
  </si>
  <si>
    <t>028-617-5383x27988</t>
  </si>
  <si>
    <t>James Whitney</t>
  </si>
  <si>
    <t>West Alexandriaburgh</t>
  </si>
  <si>
    <t>floreskrista@hotmail.com</t>
  </si>
  <si>
    <t>(105)059-2736x2321</t>
  </si>
  <si>
    <t>Ann Harrington</t>
  </si>
  <si>
    <t>Whitemouth</t>
  </si>
  <si>
    <t>kgraham@stanton.com</t>
  </si>
  <si>
    <t>449-792-4112x5894</t>
  </si>
  <si>
    <t>Keith Stephens</t>
  </si>
  <si>
    <t>North Nathan</t>
  </si>
  <si>
    <t>julie52@gmail</t>
  </si>
  <si>
    <t>792-607-1983x595</t>
  </si>
  <si>
    <t>Rachel Booker</t>
  </si>
  <si>
    <t>West Tinaland</t>
  </si>
  <si>
    <t>davidwheeler@gmail</t>
  </si>
  <si>
    <t>(276)878-3292x990</t>
  </si>
  <si>
    <t>David Chung</t>
  </si>
  <si>
    <t>gregory07@hodges.com</t>
  </si>
  <si>
    <t>+1-989-839-4770x59860</t>
  </si>
  <si>
    <t>Susan Hobbs</t>
  </si>
  <si>
    <t>South Susanland</t>
  </si>
  <si>
    <t>howelljoshua@richardson-goodwin.com</t>
  </si>
  <si>
    <t>532.239.3988x418</t>
  </si>
  <si>
    <t>Abigail Delgado</t>
  </si>
  <si>
    <t>Lake Lisaview</t>
  </si>
  <si>
    <t>ndavis@hall-gutierrez.net</t>
  </si>
  <si>
    <t>(066)057-8723x1018</t>
  </si>
  <si>
    <t>Mackenzie Klein</t>
  </si>
  <si>
    <t>whitneystuart@yahoo.com</t>
  </si>
  <si>
    <t>396.309.7000x225</t>
  </si>
  <si>
    <t>Jeffrey Black</t>
  </si>
  <si>
    <t>Andreamouth</t>
  </si>
  <si>
    <t>hwhite@yahoo.com</t>
  </si>
  <si>
    <t>(061)117-1427</t>
  </si>
  <si>
    <t>Andrew Moore</t>
  </si>
  <si>
    <t>West Brianhaven</t>
  </si>
  <si>
    <t>bruce87@pham-garcia.com</t>
  </si>
  <si>
    <t>518.669.4341</t>
  </si>
  <si>
    <t>Jenny Nelson</t>
  </si>
  <si>
    <t>Haleville</t>
  </si>
  <si>
    <t>gilmoregloria@gmail.com</t>
  </si>
  <si>
    <t>(389)804-3622</t>
  </si>
  <si>
    <t>Rhonda Acosta</t>
  </si>
  <si>
    <t>Rodgersmouth</t>
  </si>
  <si>
    <t>martharyan@gmail</t>
  </si>
  <si>
    <t>001-004-882-9177x192</t>
  </si>
  <si>
    <t>Rodney Smith</t>
  </si>
  <si>
    <t>South Kristi</t>
  </si>
  <si>
    <t>dustinmorris@yahoo.com</t>
  </si>
  <si>
    <t>717-019-2416x5085</t>
  </si>
  <si>
    <t>Jennifer Hardy</t>
  </si>
  <si>
    <t>West Robynberg</t>
  </si>
  <si>
    <t>jamesmartinez@hancock.biz</t>
  </si>
  <si>
    <t>068-548-9706</t>
  </si>
  <si>
    <t>Eddie Phillips</t>
  </si>
  <si>
    <t>Barnesberg</t>
  </si>
  <si>
    <t>ijohnson@yahoo.com</t>
  </si>
  <si>
    <t>+1-913-645-7550x92450</t>
  </si>
  <si>
    <t>Julie Murphy</t>
  </si>
  <si>
    <t>South Manuel</t>
  </si>
  <si>
    <t>tashadiaz@martin.com</t>
  </si>
  <si>
    <t>001-745-474-4730x26848</t>
  </si>
  <si>
    <t>Briana Pacheco</t>
  </si>
  <si>
    <t>North Emilyland</t>
  </si>
  <si>
    <t>karen13@haley-chung.com</t>
  </si>
  <si>
    <t>+1-386-324-1237x237</t>
  </si>
  <si>
    <t>Stephanie Santos</t>
  </si>
  <si>
    <t>West Madisonborough</t>
  </si>
  <si>
    <t>natashachristian@brown.biz</t>
  </si>
  <si>
    <t>335.847.5588</t>
  </si>
  <si>
    <t>Andrew Meyer</t>
  </si>
  <si>
    <t>North Ruthtown</t>
  </si>
  <si>
    <t>edoyle@gmail.com</t>
  </si>
  <si>
    <t>-9606</t>
  </si>
  <si>
    <t>Rachel Farley</t>
  </si>
  <si>
    <t>Michelemouth</t>
  </si>
  <si>
    <t>smithjulie@andrews.com</t>
  </si>
  <si>
    <t>436-716-4885</t>
  </si>
  <si>
    <t>Tyrone Wise</t>
  </si>
  <si>
    <t>Austinhaven</t>
  </si>
  <si>
    <t>susanbennett@carter.com</t>
  </si>
  <si>
    <t>479.570.6747x601</t>
  </si>
  <si>
    <t>Nicole Jensen</t>
  </si>
  <si>
    <t>Woodschester</t>
  </si>
  <si>
    <t>margaretcarter@rodriguez.biz</t>
  </si>
  <si>
    <t>072.093.9604x371</t>
  </si>
  <si>
    <t>Michelle Anderson</t>
  </si>
  <si>
    <t>North Jaybury</t>
  </si>
  <si>
    <t>lesliewest@hotmail.com</t>
  </si>
  <si>
    <t>369.824.0372x8651</t>
  </si>
  <si>
    <t>Angelica Ford</t>
  </si>
  <si>
    <t>Andresmouth</t>
  </si>
  <si>
    <t>andrewhunter@gmail.com</t>
  </si>
  <si>
    <t>001-519-809-6138x6143</t>
  </si>
  <si>
    <t>Joseph Massey</t>
  </si>
  <si>
    <t>West Richard</t>
  </si>
  <si>
    <t>elizabeth19@gmail.com</t>
  </si>
  <si>
    <t>(192)570-5159x558</t>
  </si>
  <si>
    <t>Nicole Fleming</t>
  </si>
  <si>
    <t>South Adam</t>
  </si>
  <si>
    <t>tholmes@hotmail.com</t>
  </si>
  <si>
    <t>621.419.4858</t>
  </si>
  <si>
    <t>Rebecca Warner</t>
  </si>
  <si>
    <t>Emilyfort</t>
  </si>
  <si>
    <t>clarktimothy@thompson-velasquez.com</t>
  </si>
  <si>
    <t>(878)8720399x68638</t>
  </si>
  <si>
    <t>Christopher Schneider</t>
  </si>
  <si>
    <t>Whitakermouth</t>
  </si>
  <si>
    <t>kathryn41@hartman.com</t>
  </si>
  <si>
    <t>(077)817-5853x3442</t>
  </si>
  <si>
    <t>Steven Kelly</t>
  </si>
  <si>
    <t>North Loristad</t>
  </si>
  <si>
    <t>ashley74@torres.com</t>
  </si>
  <si>
    <t>(444)589-5329x18643</t>
  </si>
  <si>
    <t>Derek Key</t>
  </si>
  <si>
    <t>Lake Steventown</t>
  </si>
  <si>
    <t>thill@hotmail.com</t>
  </si>
  <si>
    <t>279.445.7844</t>
  </si>
  <si>
    <t>Mark Burnett</t>
  </si>
  <si>
    <t>West Ericland</t>
  </si>
  <si>
    <t>kristinabradley@hotmail.com</t>
  </si>
  <si>
    <t>940-724-6711</t>
  </si>
  <si>
    <t>Brittany Russell</t>
  </si>
  <si>
    <t>New Jessicaside</t>
  </si>
  <si>
    <t>matthew66@hotmail.com</t>
  </si>
  <si>
    <t>+1-192-470-8922x305</t>
  </si>
  <si>
    <t>Erica Carlson</t>
  </si>
  <si>
    <t>Harthaven</t>
  </si>
  <si>
    <t>linda13@coleman.com</t>
  </si>
  <si>
    <t>001-161-514-5137x70114</t>
  </si>
  <si>
    <t>Joe Snow</t>
  </si>
  <si>
    <t>bridgetmorales@gmail</t>
  </si>
  <si>
    <t>884-423-0260x89439</t>
  </si>
  <si>
    <t>Julie Brock</t>
  </si>
  <si>
    <t>Ryanbury</t>
  </si>
  <si>
    <t>johnrivera@hotmail.com</t>
  </si>
  <si>
    <t>299-217-1963x35148</t>
  </si>
  <si>
    <t>Rodney Bowman</t>
  </si>
  <si>
    <t>South Kristina</t>
  </si>
  <si>
    <t>vlyons@yahoo.com</t>
  </si>
  <si>
    <t>251.653.7043</t>
  </si>
  <si>
    <t>Rachel Ramsey</t>
  </si>
  <si>
    <t>Gilbertchester</t>
  </si>
  <si>
    <t>davidacevedo@gmail.com</t>
  </si>
  <si>
    <t>+1-525-033-5287x85578</t>
  </si>
  <si>
    <t>Nancy Bailey</t>
  </si>
  <si>
    <t>South Brianborough</t>
  </si>
  <si>
    <t>baileydaniel@yahoo.com</t>
  </si>
  <si>
    <t>001-870-212-6946x8919</t>
  </si>
  <si>
    <t>Cory Roy</t>
  </si>
  <si>
    <t>Angelaberg</t>
  </si>
  <si>
    <t>caroline43@hotmail.com</t>
  </si>
  <si>
    <t>701.082.0202x730</t>
  </si>
  <si>
    <t>Amanda Murray</t>
  </si>
  <si>
    <t>Johnsonfurt</t>
  </si>
  <si>
    <t>cameron49@alvarez.com</t>
  </si>
  <si>
    <t>(355)610-7966x3949</t>
  </si>
  <si>
    <t>Tara Gomez MD</t>
  </si>
  <si>
    <t>Melissaview</t>
  </si>
  <si>
    <t>justinwilliams@gmail.com</t>
  </si>
  <si>
    <t>662-414-7012x430</t>
  </si>
  <si>
    <t>Mary Long</t>
  </si>
  <si>
    <t>Lake Jeffrey</t>
  </si>
  <si>
    <t>reyessharon@walton.org</t>
  </si>
  <si>
    <t>577-725-6747x679</t>
  </si>
  <si>
    <t>Richard Ramirez</t>
  </si>
  <si>
    <t>Randyport</t>
  </si>
  <si>
    <t>kadams@gmail.com</t>
  </si>
  <si>
    <t>+1-787-507-7019x7804</t>
  </si>
  <si>
    <t>Laura Mcdaniel</t>
  </si>
  <si>
    <t>South Cherylton</t>
  </si>
  <si>
    <t>xmartinez@gmail</t>
  </si>
  <si>
    <t>446.602.8311x805</t>
  </si>
  <si>
    <t>Christopher Jacobs</t>
  </si>
  <si>
    <t>West April</t>
  </si>
  <si>
    <t>richardlong@hotmail.com</t>
  </si>
  <si>
    <t>(187)358-3338</t>
  </si>
  <si>
    <t>Kelsey Dean</t>
  </si>
  <si>
    <t>Danielsland</t>
  </si>
  <si>
    <t>dunndouglas@hotmail.com</t>
  </si>
  <si>
    <t>743339763</t>
  </si>
  <si>
    <t>Eric Jordan</t>
  </si>
  <si>
    <t>West Jeff</t>
  </si>
  <si>
    <t>katrinagrimes@yahoo.com</t>
  </si>
  <si>
    <t>+1-380-047-4816x0676</t>
  </si>
  <si>
    <t>Susan Hayes</t>
  </si>
  <si>
    <t>West Alexandra</t>
  </si>
  <si>
    <t>elizabethhernandez@gmail</t>
  </si>
  <si>
    <t>335613775</t>
  </si>
  <si>
    <t>Thomas Brown</t>
  </si>
  <si>
    <t>Ambertown</t>
  </si>
  <si>
    <t>briannadecker@velazquez-bush.com</t>
  </si>
  <si>
    <t>5184323702x074</t>
  </si>
  <si>
    <t>Dr. Mark Martinez</t>
  </si>
  <si>
    <t>leonarddavid@gmail</t>
  </si>
  <si>
    <t>490.226.1740x2431</t>
  </si>
  <si>
    <t>Stanley Hall</t>
  </si>
  <si>
    <t>Port Colleen</t>
  </si>
  <si>
    <t>adamsphillip@adams.biz</t>
  </si>
  <si>
    <t>+1-031-731-6967x44555</t>
  </si>
  <si>
    <t>Matthew Zuniga</t>
  </si>
  <si>
    <t>Wheelerside</t>
  </si>
  <si>
    <t>chelsey38@collins.info</t>
  </si>
  <si>
    <t>291.590.8096</t>
  </si>
  <si>
    <t>Renee Perkins</t>
  </si>
  <si>
    <t>Sanchezside</t>
  </si>
  <si>
    <t>daniel11@lewis.biz</t>
  </si>
  <si>
    <t>370.632.8159</t>
  </si>
  <si>
    <t>Jesse Fuller</t>
  </si>
  <si>
    <t>Olsontown</t>
  </si>
  <si>
    <t>joseph99@gmail.com</t>
  </si>
  <si>
    <t>(712)235-9443x83511</t>
  </si>
  <si>
    <t>Allison Duran</t>
  </si>
  <si>
    <t>South Greg</t>
  </si>
  <si>
    <t>prichard@mccullough.com</t>
  </si>
  <si>
    <t>8259039542</t>
  </si>
  <si>
    <t>Christy Murphy</t>
  </si>
  <si>
    <t>Hallchester</t>
  </si>
  <si>
    <t>briannagreene@yahoo.com</t>
  </si>
  <si>
    <t>7089067313</t>
  </si>
  <si>
    <t>Colton Sharp</t>
  </si>
  <si>
    <t>annachambers@gmail.com</t>
  </si>
  <si>
    <t>+1-646-595-2517x43941</t>
  </si>
  <si>
    <t>Angela Burke</t>
  </si>
  <si>
    <t>New Donna</t>
  </si>
  <si>
    <t>mwood@yahoo.com</t>
  </si>
  <si>
    <t>(852)463-1762x2953</t>
  </si>
  <si>
    <t>Benjamin Mcclure</t>
  </si>
  <si>
    <t>Teresabury</t>
  </si>
  <si>
    <t>jarvisconnor@yahoo.com</t>
  </si>
  <si>
    <t>-8572</t>
  </si>
  <si>
    <t>John Nicholson</t>
  </si>
  <si>
    <t>South Brianna</t>
  </si>
  <si>
    <t>leejeremy@nguyen-miller.com</t>
  </si>
  <si>
    <t>7301825122</t>
  </si>
  <si>
    <t>Denise Berry</t>
  </si>
  <si>
    <t>West Dennis</t>
  </si>
  <si>
    <t>brendajackson@hotmail.com</t>
  </si>
  <si>
    <t>384-126-7195x63071</t>
  </si>
  <si>
    <t>Kimberly Cooley</t>
  </si>
  <si>
    <t>Pamelaport</t>
  </si>
  <si>
    <t>jenniferhines@brooks.com</t>
  </si>
  <si>
    <t>099.821.8739</t>
  </si>
  <si>
    <t>Kevin Johnson</t>
  </si>
  <si>
    <t>Benjaminport</t>
  </si>
  <si>
    <t>perezandrew@allen-campbell.com</t>
  </si>
  <si>
    <t>966-023-2635x540</t>
  </si>
  <si>
    <t>James Davidson</t>
  </si>
  <si>
    <t>South Markburgh</t>
  </si>
  <si>
    <t>nwilliams@miller-guerra.biz</t>
  </si>
  <si>
    <t>8042002771</t>
  </si>
  <si>
    <t>Nicholas Mcdowell</t>
  </si>
  <si>
    <t>rhodeschristine@gmail.com</t>
  </si>
  <si>
    <t>470-803-6298x700</t>
  </si>
  <si>
    <t>Anthony Conner</t>
  </si>
  <si>
    <t>Doyleberg</t>
  </si>
  <si>
    <t>timothylopez@gmail</t>
  </si>
  <si>
    <t>6443890775</t>
  </si>
  <si>
    <t>Vincent Mercer</t>
  </si>
  <si>
    <t>Carlstad</t>
  </si>
  <si>
    <t>vphillips@yahoo.com</t>
  </si>
  <si>
    <t>+1-589-946-9743x155</t>
  </si>
  <si>
    <t>Rebecca Jimenez</t>
  </si>
  <si>
    <t>Port Megan</t>
  </si>
  <si>
    <t>williamblair@hotmail.com</t>
  </si>
  <si>
    <t>(329)218-3237</t>
  </si>
  <si>
    <t>Jeffrey Boone</t>
  </si>
  <si>
    <t>West Gabriella</t>
  </si>
  <si>
    <t>joshuawilson@hayes.com</t>
  </si>
  <si>
    <t>001-971-557-2767</t>
  </si>
  <si>
    <t>Danny Moore</t>
  </si>
  <si>
    <t>Briannaburgh</t>
  </si>
  <si>
    <t>jamie39@lewis.info</t>
  </si>
  <si>
    <t>(127)586-6817x69217</t>
  </si>
  <si>
    <t>Aaron Shelton</t>
  </si>
  <si>
    <t>New Thomas</t>
  </si>
  <si>
    <t>shahbrittany@carrillo.org</t>
  </si>
  <si>
    <t>(497)878-0076x742</t>
  </si>
  <si>
    <t>Matthew Williams</t>
  </si>
  <si>
    <t>West Andrea</t>
  </si>
  <si>
    <t>imcdonald@barry.com</t>
  </si>
  <si>
    <t>(678)096-8555</t>
  </si>
  <si>
    <t>David Novak</t>
  </si>
  <si>
    <t>Ericafort</t>
  </si>
  <si>
    <t>millercourtney@holland-warner.com</t>
  </si>
  <si>
    <t>226-673-6769</t>
  </si>
  <si>
    <t>Belinda Davis</t>
  </si>
  <si>
    <t>Chasemouth</t>
  </si>
  <si>
    <t>traceylindsey@davis.biz</t>
  </si>
  <si>
    <t>382.406.8772</t>
  </si>
  <si>
    <t>Robert Guzman Jr.</t>
  </si>
  <si>
    <t>New Robertchester</t>
  </si>
  <si>
    <t>ulewis@gmail</t>
  </si>
  <si>
    <t>(698)117-5143x3746</t>
  </si>
  <si>
    <t>Diamond Obrien</t>
  </si>
  <si>
    <t>West Tarafort</t>
  </si>
  <si>
    <t>staffordjill@stanley.org</t>
  </si>
  <si>
    <t>726.859.8272</t>
  </si>
  <si>
    <t>Adrian Turner</t>
  </si>
  <si>
    <t>South Stephenshire</t>
  </si>
  <si>
    <t>jennifer40@hotmail.com</t>
  </si>
  <si>
    <t>201.779.4778</t>
  </si>
  <si>
    <t>Kelly Russell</t>
  </si>
  <si>
    <t>Christopherton</t>
  </si>
  <si>
    <t>johnsonerik@williams.info</t>
  </si>
  <si>
    <t>957.779.9594</t>
  </si>
  <si>
    <t>Jordan Burgess</t>
  </si>
  <si>
    <t>moorechris@murphy-hogan.net</t>
  </si>
  <si>
    <t>-7542</t>
  </si>
  <si>
    <t>Port Edward</t>
  </si>
  <si>
    <t>hodonnell@gmail</t>
  </si>
  <si>
    <t>171.899.2446x72688</t>
  </si>
  <si>
    <t>Tracy Fowler</t>
  </si>
  <si>
    <t>Rossside</t>
  </si>
  <si>
    <t>dporter@rollins.com</t>
  </si>
  <si>
    <t>001-440-598-8884</t>
  </si>
  <si>
    <t>Krista Krueger</t>
  </si>
  <si>
    <t>Heatherton</t>
  </si>
  <si>
    <t>melissaclark@yahoo.com</t>
  </si>
  <si>
    <t>771-434-4451x93911</t>
  </si>
  <si>
    <t>Michael Sellers</t>
  </si>
  <si>
    <t>North Martinview</t>
  </si>
  <si>
    <t>petersondanielle@schultz.info</t>
  </si>
  <si>
    <t>520-154-5625</t>
  </si>
  <si>
    <t>Jeff Levine</t>
  </si>
  <si>
    <t>North Lindseyfort</t>
  </si>
  <si>
    <t>daniel75@gmail</t>
  </si>
  <si>
    <t>001-879-381-7568</t>
  </si>
  <si>
    <t>Danielle Wood</t>
  </si>
  <si>
    <t>Kathleenchester</t>
  </si>
  <si>
    <t>xpratt@thompson-barry.net</t>
  </si>
  <si>
    <t>+1-006-101-7391x60011</t>
  </si>
  <si>
    <t>Lori Mcdonald</t>
  </si>
  <si>
    <t>East Daniel</t>
  </si>
  <si>
    <t>rodriguezwanda@gmail</t>
  </si>
  <si>
    <t>1198991275</t>
  </si>
  <si>
    <t>robert10@yahoo.com</t>
  </si>
  <si>
    <t>001-476-032-5273x91079</t>
  </si>
  <si>
    <t>robinfuentes@gmail</t>
  </si>
  <si>
    <t>135-700-0007x72530</t>
  </si>
  <si>
    <t>Jessicaside</t>
  </si>
  <si>
    <t>Lopezburgh</t>
  </si>
  <si>
    <t>West Hunter</t>
  </si>
  <si>
    <t>Nicholas Johnson</t>
  </si>
  <si>
    <t>New Christine</t>
  </si>
  <si>
    <t>Port Jamesland</t>
  </si>
  <si>
    <t>North William</t>
  </si>
  <si>
    <t>Lake William</t>
  </si>
  <si>
    <t>New Alexandraland</t>
  </si>
  <si>
    <t>Sarahton</t>
  </si>
  <si>
    <t>Lake Leslie</t>
  </si>
  <si>
    <t>Lake Micheal</t>
  </si>
  <si>
    <t>South Tiffany</t>
  </si>
  <si>
    <t>East Rachel</t>
  </si>
  <si>
    <t>Michael Jones</t>
  </si>
  <si>
    <t>Laura Rogers</t>
  </si>
  <si>
    <t>James Juarez</t>
  </si>
  <si>
    <t>Victoriaville</t>
  </si>
  <si>
    <t>East Lindsaymouth</t>
  </si>
  <si>
    <t>Michael Tanner</t>
  </si>
  <si>
    <t>Lake Kathleenland</t>
  </si>
  <si>
    <t>morgan23@hotmail.com</t>
  </si>
  <si>
    <t>184-523-9839x0848</t>
  </si>
  <si>
    <t>Glen Mayer</t>
  </si>
  <si>
    <t>Lake Jasonstad</t>
  </si>
  <si>
    <t>glasscasey@brown-burns.org</t>
  </si>
  <si>
    <t>631.029.0801x18888</t>
  </si>
  <si>
    <t>Mrs. Brandi Taylor</t>
  </si>
  <si>
    <t>Sabrinahaven</t>
  </si>
  <si>
    <t>longelizabeth@cunningham.com</t>
  </si>
  <si>
    <t>(390)346-2843x0571</t>
  </si>
  <si>
    <t>Hannah Larsen</t>
  </si>
  <si>
    <t>Brianmouth</t>
  </si>
  <si>
    <t>sergiojohnson@smith.net</t>
  </si>
  <si>
    <t>6778925127</t>
  </si>
  <si>
    <t>Ryan Miller</t>
  </si>
  <si>
    <t>Ambermouth</t>
  </si>
  <si>
    <t>tgray@vasquez-daniels.net</t>
  </si>
  <si>
    <t>743.084.6768x894</t>
  </si>
  <si>
    <t>Jasmine David</t>
  </si>
  <si>
    <t>North Julieburgh</t>
  </si>
  <si>
    <t>mary40@hotmail.com</t>
  </si>
  <si>
    <t>138.927.2523x2945</t>
  </si>
  <si>
    <t>Brent Liu</t>
  </si>
  <si>
    <t>Kevinmouth</t>
  </si>
  <si>
    <t>hernandeztravis@gmail.com</t>
  </si>
  <si>
    <t>859-034-9170x34362</t>
  </si>
  <si>
    <t>Katie Rodriguez</t>
  </si>
  <si>
    <t>Lake Phillip</t>
  </si>
  <si>
    <t>mweaver@gmail</t>
  </si>
  <si>
    <t>151-440-9435</t>
  </si>
  <si>
    <t>Harry Berry</t>
  </si>
  <si>
    <t>Freystad</t>
  </si>
  <si>
    <t>nataliefreeman@moses-cohen.biz</t>
  </si>
  <si>
    <t>001-667-325-8153</t>
  </si>
  <si>
    <t>Sherry Anthony</t>
  </si>
  <si>
    <t>Terrellside</t>
  </si>
  <si>
    <t>james32@vasquez-kelly.org</t>
  </si>
  <si>
    <t>6172623468</t>
  </si>
  <si>
    <t>Cheryl Sherman</t>
  </si>
  <si>
    <t>New Laura</t>
  </si>
  <si>
    <t>christopherzimmerman@sullivan.net</t>
  </si>
  <si>
    <t>093-266-3888x9327</t>
  </si>
  <si>
    <t>Donna Gibson</t>
  </si>
  <si>
    <t>West Michaelshire</t>
  </si>
  <si>
    <t>tina53@ayers-morris.org</t>
  </si>
  <si>
    <t>(978)377-2922</t>
  </si>
  <si>
    <t>Ronald Harvey</t>
  </si>
  <si>
    <t>Port Laurenberg</t>
  </si>
  <si>
    <t>costaelizabeth@moore.com</t>
  </si>
  <si>
    <t>9522660506</t>
  </si>
  <si>
    <t>Samantha Baker</t>
  </si>
  <si>
    <t>West Jessicaview</t>
  </si>
  <si>
    <t>snyderclifford@chung-vargas.info</t>
  </si>
  <si>
    <t>001-236-500-5368x025</t>
  </si>
  <si>
    <t>Cynthia Jackson</t>
  </si>
  <si>
    <t>nhughes@hotmail.com</t>
  </si>
  <si>
    <t>001-111-042-2630x35966</t>
  </si>
  <si>
    <t>Whiteberg</t>
  </si>
  <si>
    <t>reneejimenez@young.org</t>
  </si>
  <si>
    <t>(320)828-1066x13973</t>
  </si>
  <si>
    <t>Sergio Roberts</t>
  </si>
  <si>
    <t>South Cody</t>
  </si>
  <si>
    <t>bowmandylan@hotmail.com</t>
  </si>
  <si>
    <t>524.097.1690</t>
  </si>
  <si>
    <t>Eric Nelson</t>
  </si>
  <si>
    <t>West Kathyborough</t>
  </si>
  <si>
    <t>jasonmartinez@morgan.com</t>
  </si>
  <si>
    <t>3007707747</t>
  </si>
  <si>
    <t>Robert Pearson</t>
  </si>
  <si>
    <t>Mcdonaldshire</t>
  </si>
  <si>
    <t>jeffreymurphy@hotmail.com</t>
  </si>
  <si>
    <t>183.528.8815x31844</t>
  </si>
  <si>
    <t>Julie Phillips</t>
  </si>
  <si>
    <t>South Meaganbury</t>
  </si>
  <si>
    <t>matthewbruce@yahoo.com</t>
  </si>
  <si>
    <t>-2436</t>
  </si>
  <si>
    <t>Christopher Johnston</t>
  </si>
  <si>
    <t>North Kelsey</t>
  </si>
  <si>
    <t>swansonjulie@gmail.com</t>
  </si>
  <si>
    <t>001-165-241-1137</t>
  </si>
  <si>
    <t>Phillip Brown MD</t>
  </si>
  <si>
    <t>Lake Margaret</t>
  </si>
  <si>
    <t>daniellewilliamson@gmail</t>
  </si>
  <si>
    <t>312-240-0586x784</t>
  </si>
  <si>
    <t>Anthony Hess</t>
  </si>
  <si>
    <t>Olsonhaven</t>
  </si>
  <si>
    <t>pjohnson@salazar-carroll.info</t>
  </si>
  <si>
    <t>031.666.9368</t>
  </si>
  <si>
    <t>Charles Cole</t>
  </si>
  <si>
    <t>East Hollyhaven</t>
  </si>
  <si>
    <t>fmorales@hotmail.com</t>
  </si>
  <si>
    <t>14008340748</t>
  </si>
  <si>
    <t>Joseph Henderson</t>
  </si>
  <si>
    <t>Lake Joelside</t>
  </si>
  <si>
    <t>lbowers@hotmail.com</t>
  </si>
  <si>
    <t>(206)279-9952</t>
  </si>
  <si>
    <t>Albert Snyder DDS</t>
  </si>
  <si>
    <t>New George</t>
  </si>
  <si>
    <t>joantaylor@gmail</t>
  </si>
  <si>
    <t>308.131.5832x85722</t>
  </si>
  <si>
    <t>Ashley Saunders</t>
  </si>
  <si>
    <t>South Tonyastad</t>
  </si>
  <si>
    <t>ymaldonado@hotmail.com</t>
  </si>
  <si>
    <t>2551596048x7026</t>
  </si>
  <si>
    <t>David Higgins</t>
  </si>
  <si>
    <t>Jamesport</t>
  </si>
  <si>
    <t>sarias@wolfe.info</t>
  </si>
  <si>
    <t>001-207-622-3458x6538</t>
  </si>
  <si>
    <t>Stacey Henry</t>
  </si>
  <si>
    <t>Bethland</t>
  </si>
  <si>
    <t>terrellpaul@mcbride-day.biz</t>
  </si>
  <si>
    <t>001-117-409-6779x578</t>
  </si>
  <si>
    <t>Kimberly Martinez</t>
  </si>
  <si>
    <t>Lake Isaacland</t>
  </si>
  <si>
    <t>maryrowe@anderson.org</t>
  </si>
  <si>
    <t>237.082.4811</t>
  </si>
  <si>
    <t>David Holder</t>
  </si>
  <si>
    <t>Patriciabury</t>
  </si>
  <si>
    <t>austin70@yahoo.com</t>
  </si>
  <si>
    <t>9256209723</t>
  </si>
  <si>
    <t>Timothy Carroll</t>
  </si>
  <si>
    <t>Colemanville</t>
  </si>
  <si>
    <t>jessica70@bennett-stewart.com</t>
  </si>
  <si>
    <t>+11832558269x145</t>
  </si>
  <si>
    <t>Victor Waters</t>
  </si>
  <si>
    <t>New Veronicafurt</t>
  </si>
  <si>
    <t>jeffreymcdonald@lucas.com</t>
  </si>
  <si>
    <t>870.802.0905x9634</t>
  </si>
  <si>
    <t>Timothy Nolan</t>
  </si>
  <si>
    <t>East Bruce</t>
  </si>
  <si>
    <t>hscott@gmail.com</t>
  </si>
  <si>
    <t>702.939.0962</t>
  </si>
  <si>
    <t>stacy10@jones.com</t>
  </si>
  <si>
    <t>269-305-4513x42446</t>
  </si>
  <si>
    <t>hsutton@gmail.com</t>
  </si>
  <si>
    <t>844.691.2239x604</t>
  </si>
  <si>
    <t>Linda Flores</t>
  </si>
  <si>
    <t>donna66@gmail.com</t>
  </si>
  <si>
    <t>271-854-6282x72452</t>
  </si>
  <si>
    <t>Justin Wolf</t>
  </si>
  <si>
    <t>Lake Tracie</t>
  </si>
  <si>
    <t>langrachael@green.com</t>
  </si>
  <si>
    <t>(022)989-2180</t>
  </si>
  <si>
    <t>Jeffery Gilbert DVM</t>
  </si>
  <si>
    <t>Allenmouth</t>
  </si>
  <si>
    <t>jessica38@gmail</t>
  </si>
  <si>
    <t>(843)792-6550x9053</t>
  </si>
  <si>
    <t>Michael Cox</t>
  </si>
  <si>
    <t>Ramirezbury</t>
  </si>
  <si>
    <t>graywilliam@garcia-duran.com</t>
  </si>
  <si>
    <t>882.365.6867</t>
  </si>
  <si>
    <t>James Hobbs</t>
  </si>
  <si>
    <t>matthewbarker@reid.org</t>
  </si>
  <si>
    <t>(380)384-9041</t>
  </si>
  <si>
    <t>Sherry Johnson</t>
  </si>
  <si>
    <t>smithelizabeth@smith.com</t>
  </si>
  <si>
    <t>-7293</t>
  </si>
  <si>
    <t>Jay Stokes</t>
  </si>
  <si>
    <t>pcruz@cooper.info</t>
  </si>
  <si>
    <t>+1-219-393-8795x92847</t>
  </si>
  <si>
    <t>Heather Williams</t>
  </si>
  <si>
    <t>East Jenniferland</t>
  </si>
  <si>
    <t>tamara29@green.com</t>
  </si>
  <si>
    <t>+1-515-552-3189x25992</t>
  </si>
  <si>
    <t>Sanchezmouth</t>
  </si>
  <si>
    <t>tflowers@ortiz-gardner.com</t>
  </si>
  <si>
    <t>(108)333-7203x50580</t>
  </si>
  <si>
    <t>Mario Aguirre</t>
  </si>
  <si>
    <t>jodi21@taylor-salinas.com</t>
  </si>
  <si>
    <t>929-129-9934</t>
  </si>
  <si>
    <t>Laura Bush</t>
  </si>
  <si>
    <t>Yuville</t>
  </si>
  <si>
    <t>danielcallahan@estrada.info</t>
  </si>
  <si>
    <t>8171298839</t>
  </si>
  <si>
    <t>Deborah Rojas</t>
  </si>
  <si>
    <t>heatherbaker@burns-jensen.com</t>
  </si>
  <si>
    <t>1827159390</t>
  </si>
  <si>
    <t>Christina Miller</t>
  </si>
  <si>
    <t>Kyleton</t>
  </si>
  <si>
    <t>evankim@yahoo.com</t>
  </si>
  <si>
    <t>239.785.0408</t>
  </si>
  <si>
    <t>Nicole Brown</t>
  </si>
  <si>
    <t>ustrickland@yahoo.com</t>
  </si>
  <si>
    <t>(456)045-9906x0724</t>
  </si>
  <si>
    <t>Michelle Flynn</t>
  </si>
  <si>
    <t>taylor48@carter-marshall.com</t>
  </si>
  <si>
    <t>411.551.8864</t>
  </si>
  <si>
    <t>Jason Hayes</t>
  </si>
  <si>
    <t>Youngport</t>
  </si>
  <si>
    <t>david59@hotmail.com</t>
  </si>
  <si>
    <t>+18597777474x8783</t>
  </si>
  <si>
    <t>Brian Anderson</t>
  </si>
  <si>
    <t>Campbellfurt</t>
  </si>
  <si>
    <t>phyllismitchell@owen.com</t>
  </si>
  <si>
    <t>(036)879-6681</t>
  </si>
  <si>
    <t>Eric Williams</t>
  </si>
  <si>
    <t>New Morganberg</t>
  </si>
  <si>
    <t>coleannette@bird.com</t>
  </si>
  <si>
    <t>906-559-6544</t>
  </si>
  <si>
    <t>Jasmine Hood</t>
  </si>
  <si>
    <t>Branchtown</t>
  </si>
  <si>
    <t>briannaaguilar@flores.org</t>
  </si>
  <si>
    <t>(534)521-9143</t>
  </si>
  <si>
    <t>Dr. Sabrina Lamb</t>
  </si>
  <si>
    <t>cathyhill@hotmail.com</t>
  </si>
  <si>
    <t>+1-523-964-8603x9479</t>
  </si>
  <si>
    <t>Anne Pham</t>
  </si>
  <si>
    <t>Cynthiaberg</t>
  </si>
  <si>
    <t>smitherik@bishop-wilson.com</t>
  </si>
  <si>
    <t>6613187478</t>
  </si>
  <si>
    <t>Michael Shaw MD</t>
  </si>
  <si>
    <t>Port Seth</t>
  </si>
  <si>
    <t>stephaniesanchez@gmail.com</t>
  </si>
  <si>
    <t>+1-151-759-3321x40753</t>
  </si>
  <si>
    <t>Kaitlin Payne</t>
  </si>
  <si>
    <t>West Dawnburgh</t>
  </si>
  <si>
    <t>williampatrick@beard.com</t>
  </si>
  <si>
    <t>(835)343-4616x1287</t>
  </si>
  <si>
    <t>Christine Davis</t>
  </si>
  <si>
    <t>Jeffreystad</t>
  </si>
  <si>
    <t>christopher77@rodriguez.com</t>
  </si>
  <si>
    <t>490.277.7133</t>
  </si>
  <si>
    <t>Sara Frey</t>
  </si>
  <si>
    <t>North Tracy</t>
  </si>
  <si>
    <t>aliceanderson@young.biz</t>
  </si>
  <si>
    <t>+1-402-222-9816x194</t>
  </si>
  <si>
    <t>Kenneth Meyer Jr.</t>
  </si>
  <si>
    <t>john07@hotmail.com</t>
  </si>
  <si>
    <t>(450)719-8884x308</t>
  </si>
  <si>
    <t>Robert Parks</t>
  </si>
  <si>
    <t>Port Maryshire</t>
  </si>
  <si>
    <t>katrina84@gmail</t>
  </si>
  <si>
    <t>-9838</t>
  </si>
  <si>
    <t>Mary Martinez</t>
  </si>
  <si>
    <t>kerrdaniel@reid-thompson.com</t>
  </si>
  <si>
    <t>+1-694-768-6703x28431</t>
  </si>
  <si>
    <t>Caitlin Hill</t>
  </si>
  <si>
    <t>baxterdeborah@powell.net</t>
  </si>
  <si>
    <t>001-331-408-5045x9004</t>
  </si>
  <si>
    <t>Thomas Arias</t>
  </si>
  <si>
    <t>West Tinashire</t>
  </si>
  <si>
    <t>bcross@hotmail.com</t>
  </si>
  <si>
    <t>+1-159-455-9024x6477</t>
  </si>
  <si>
    <t>Brandi Hamilton</t>
  </si>
  <si>
    <t>Andresberg</t>
  </si>
  <si>
    <t>josephthompson@fisher.com</t>
  </si>
  <si>
    <t>001-619-472-9690</t>
  </si>
  <si>
    <t>Travis Nelson</t>
  </si>
  <si>
    <t>West Jenniferport</t>
  </si>
  <si>
    <t>kmartin@gmail</t>
  </si>
  <si>
    <t>(907)641-2562x575</t>
  </si>
  <si>
    <t>Connor Willis</t>
  </si>
  <si>
    <t>Castilloborough</t>
  </si>
  <si>
    <t>eschwartz@yahoo.com</t>
  </si>
  <si>
    <t>(648)088-6839</t>
  </si>
  <si>
    <t>Maurice Martinez</t>
  </si>
  <si>
    <t>gwilkerson@gmail.com</t>
  </si>
  <si>
    <t>2734399764</t>
  </si>
  <si>
    <t>Joshua Gibson</t>
  </si>
  <si>
    <t>Chaneychester</t>
  </si>
  <si>
    <t>fwalker@silva.com</t>
  </si>
  <si>
    <t>860-412-6376x567</t>
  </si>
  <si>
    <t>Brandy Morris</t>
  </si>
  <si>
    <t>ginarogers@moore-boyle.com</t>
  </si>
  <si>
    <t>(345)6809968</t>
  </si>
  <si>
    <t>David Hernandez</t>
  </si>
  <si>
    <t>Lake Davidshire</t>
  </si>
  <si>
    <t>davidmiller@gmail</t>
  </si>
  <si>
    <t>261-931-4631</t>
  </si>
  <si>
    <t>Kim Weaver</t>
  </si>
  <si>
    <t>richard10@yahoo.com</t>
  </si>
  <si>
    <t>001-872-284-3017x884</t>
  </si>
  <si>
    <t>Patrick Barrett</t>
  </si>
  <si>
    <t>Lake Tammyport</t>
  </si>
  <si>
    <t>robert64@hotmail.com</t>
  </si>
  <si>
    <t>(546)613-5323</t>
  </si>
  <si>
    <t>Laura Smith</t>
  </si>
  <si>
    <t>Michellehaven</t>
  </si>
  <si>
    <t>james90@gmail.com</t>
  </si>
  <si>
    <t>356.943.8260x834</t>
  </si>
  <si>
    <t>Melissa Johnson DDS</t>
  </si>
  <si>
    <t>Robertside</t>
  </si>
  <si>
    <t>mark25@gmail.com</t>
  </si>
  <si>
    <t>001-156-165-1161x3950</t>
  </si>
  <si>
    <t>Corey Black</t>
  </si>
  <si>
    <t>Marciaton</t>
  </si>
  <si>
    <t>roberthendrix@roach.org</t>
  </si>
  <si>
    <t>(561)265-7646</t>
  </si>
  <si>
    <t>christy61@hotmail.com</t>
  </si>
  <si>
    <t>+1-996-714-1206x0479</t>
  </si>
  <si>
    <t>Donald Davis</t>
  </si>
  <si>
    <t>shafferkelli@hotmail.com</t>
  </si>
  <si>
    <t>539.848.1313x03591</t>
  </si>
  <si>
    <t>Wendy Morrison</t>
  </si>
  <si>
    <t>Wilsonport</t>
  </si>
  <si>
    <t>austinelizabeth@yahoo.com</t>
  </si>
  <si>
    <t>10574669893</t>
  </si>
  <si>
    <t>Jennifer Valdez</t>
  </si>
  <si>
    <t>Davisport</t>
  </si>
  <si>
    <t>lquinn@lewis-palmer.com</t>
  </si>
  <si>
    <t>001-794-035-2486x6819</t>
  </si>
  <si>
    <t>Patrickland</t>
  </si>
  <si>
    <t>smithbrandon@lawrence-baldwin.org</t>
  </si>
  <si>
    <t>(790)476-8910x331</t>
  </si>
  <si>
    <t>Angela Morris</t>
  </si>
  <si>
    <t>South Davidfurt</t>
  </si>
  <si>
    <t>clarkesamantha@gmail.com</t>
  </si>
  <si>
    <t>877-494-9901x7391</t>
  </si>
  <si>
    <t>Carrie Cole MD</t>
  </si>
  <si>
    <t>New Darius</t>
  </si>
  <si>
    <t>uburch@pham.biz</t>
  </si>
  <si>
    <t>190.753.2186</t>
  </si>
  <si>
    <t>Meghan Robinson</t>
  </si>
  <si>
    <t>Annemouth</t>
  </si>
  <si>
    <t>jonathan57@mueller.com</t>
  </si>
  <si>
    <t>692.737.1521x2469</t>
  </si>
  <si>
    <t>Scott Taylor</t>
  </si>
  <si>
    <t>Lake Misty</t>
  </si>
  <si>
    <t>myersdavid@gmail.com</t>
  </si>
  <si>
    <t>(292)207-0350x0921</t>
  </si>
  <si>
    <t>Steven Jones IV</t>
  </si>
  <si>
    <t>New Ann</t>
  </si>
  <si>
    <t>tammyturner@watson.info</t>
  </si>
  <si>
    <t>001-839-257-2923</t>
  </si>
  <si>
    <t>Helen Brooks</t>
  </si>
  <si>
    <t>East Anthonyport</t>
  </si>
  <si>
    <t>aking@holt-archer.biz</t>
  </si>
  <si>
    <t>19867298729</t>
  </si>
  <si>
    <t>Stephanie Fletcher</t>
  </si>
  <si>
    <t>South Jon</t>
  </si>
  <si>
    <t>fwarren@hotmail.com</t>
  </si>
  <si>
    <t>743-914-7869x7693</t>
  </si>
  <si>
    <t>Ruth Black</t>
  </si>
  <si>
    <t>Murphystad</t>
  </si>
  <si>
    <t>rgarza@gmail.com</t>
  </si>
  <si>
    <t>733.776.3875x5346</t>
  </si>
  <si>
    <t>Keith Porter</t>
  </si>
  <si>
    <t>Weberborough</t>
  </si>
  <si>
    <t>laura65@barton.com</t>
  </si>
  <si>
    <t>(727)015-3776x862</t>
  </si>
  <si>
    <t>Jeffrey Wright</t>
  </si>
  <si>
    <t>Jordanfort</t>
  </si>
  <si>
    <t>lawrencejeffrey@bowers.com</t>
  </si>
  <si>
    <t>5735560815</t>
  </si>
  <si>
    <t>Michael Joseph</t>
  </si>
  <si>
    <t>Port Stephaniemouth</t>
  </si>
  <si>
    <t>thomasowens@lucas.net</t>
  </si>
  <si>
    <t>470-782-5077</t>
  </si>
  <si>
    <t>Edgar Watson</t>
  </si>
  <si>
    <t>Osborneside</t>
  </si>
  <si>
    <t>stephanie69@burke.net</t>
  </si>
  <si>
    <t>-3723</t>
  </si>
  <si>
    <t>Catherine Green</t>
  </si>
  <si>
    <t>Alexanderville</t>
  </si>
  <si>
    <t>paul56@hotmail.com</t>
  </si>
  <si>
    <t>0014872839187x20919</t>
  </si>
  <si>
    <t>Daniel Snyder</t>
  </si>
  <si>
    <t>Wilsonburgh</t>
  </si>
  <si>
    <t>amack@richards.org</t>
  </si>
  <si>
    <t>212-420-9808x44128</t>
  </si>
  <si>
    <t>uadams@warner.com</t>
  </si>
  <si>
    <t>061.081.0656x9665</t>
  </si>
  <si>
    <t>omccormick@yahoo.com</t>
  </si>
  <si>
    <t>+1-403-438-6972x17671</t>
  </si>
  <si>
    <t>Katherine Molina</t>
  </si>
  <si>
    <t>Caseyview</t>
  </si>
  <si>
    <t>vbautista@gmail.com</t>
  </si>
  <si>
    <t>(791)757-2836x58634</t>
  </si>
  <si>
    <t>Jennifer Torres</t>
  </si>
  <si>
    <t>Courtneystad</t>
  </si>
  <si>
    <t>melissa57@gmail.com</t>
  </si>
  <si>
    <t>0014144222057x849</t>
  </si>
  <si>
    <t>Michael Stuart</t>
  </si>
  <si>
    <t>Hooverport</t>
  </si>
  <si>
    <t>yfletcher@ortega.info</t>
  </si>
  <si>
    <t>201-530-1460</t>
  </si>
  <si>
    <t>Shannon Clay</t>
  </si>
  <si>
    <t>Port Joy</t>
  </si>
  <si>
    <t>jeffreylee@brown.com</t>
  </si>
  <si>
    <t>(315)1195361</t>
  </si>
  <si>
    <t>Mark Holmes</t>
  </si>
  <si>
    <t>Maryview</t>
  </si>
  <si>
    <t>jwright@cruz.org</t>
  </si>
  <si>
    <t>197-113-8542x455</t>
  </si>
  <si>
    <t>Trevor Stevens</t>
  </si>
  <si>
    <t>South Jason</t>
  </si>
  <si>
    <t>miguel11@hotmail.com</t>
  </si>
  <si>
    <t>(012)139-7111x552</t>
  </si>
  <si>
    <t>John Williams</t>
  </si>
  <si>
    <t>Hubbardport</t>
  </si>
  <si>
    <t>lewispamela@hotmail.com</t>
  </si>
  <si>
    <t>10457932136</t>
  </si>
  <si>
    <t>Amy Smith</t>
  </si>
  <si>
    <t>Brianland</t>
  </si>
  <si>
    <t>gjones@hotmail.com</t>
  </si>
  <si>
    <t>6474077049</t>
  </si>
  <si>
    <t>Derrick Williamson</t>
  </si>
  <si>
    <t>West Julia</t>
  </si>
  <si>
    <t>martinjillian@gmail.com</t>
  </si>
  <si>
    <t>182.152.3845x164</t>
  </si>
  <si>
    <t>Adam Watson</t>
  </si>
  <si>
    <t>Garyfort</t>
  </si>
  <si>
    <t>carol34@yahoo.com</t>
  </si>
  <si>
    <t>506-107-8547</t>
  </si>
  <si>
    <t>Stephanie Parker</t>
  </si>
  <si>
    <t>Kimberlyshire</t>
  </si>
  <si>
    <t>debbieking@wells.net</t>
  </si>
  <si>
    <t>214.993.8349x46270</t>
  </si>
  <si>
    <t>Dr. Joshua Salazar</t>
  </si>
  <si>
    <t>Torresberg</t>
  </si>
  <si>
    <t>zcochran@gmail.com</t>
  </si>
  <si>
    <t>001-370-219-8821x70864</t>
  </si>
  <si>
    <t>John Elliott</t>
  </si>
  <si>
    <t>Port Jacobmouth</t>
  </si>
  <si>
    <t>joseph40@reilly-johnson.com</t>
  </si>
  <si>
    <t>520-734-1129x55338</t>
  </si>
  <si>
    <t>Cheryl Archer</t>
  </si>
  <si>
    <t>North Margaret</t>
  </si>
  <si>
    <t>obutler@gmail.com</t>
  </si>
  <si>
    <t>+1-279-399-8217x0672</t>
  </si>
  <si>
    <t>Kenneth Henderson</t>
  </si>
  <si>
    <t>Port Olivia</t>
  </si>
  <si>
    <t>ryanwheeler@garcia.org</t>
  </si>
  <si>
    <t>084.172.1464</t>
  </si>
  <si>
    <t>Kyle Chavez</t>
  </si>
  <si>
    <t>Aguirreton</t>
  </si>
  <si>
    <t>timothycole@norris-navarro.net</t>
  </si>
  <si>
    <t>387.118.7885x421</t>
  </si>
  <si>
    <t>Melissa Stanley</t>
  </si>
  <si>
    <t>Lake Gloriaberg</t>
  </si>
  <si>
    <t>jennifer45@gmail.com</t>
  </si>
  <si>
    <t>001-213-219-0904x6797</t>
  </si>
  <si>
    <t>Jeremy Caldwell</t>
  </si>
  <si>
    <t>Dicksonchester</t>
  </si>
  <si>
    <t>laurenhampton@hotmail.com</t>
  </si>
  <si>
    <t>375-074-5604x037</t>
  </si>
  <si>
    <t>Austin Campbell</t>
  </si>
  <si>
    <t>Lynntown</t>
  </si>
  <si>
    <t>hreeves@hotmail.com</t>
  </si>
  <si>
    <t>0015603460725x6642</t>
  </si>
  <si>
    <t>Morgan Chen</t>
  </si>
  <si>
    <t>Melanieton</t>
  </si>
  <si>
    <t>glasseric@gmail.com</t>
  </si>
  <si>
    <t>001-756-140-6651x129</t>
  </si>
  <si>
    <t>Kyle Russell</t>
  </si>
  <si>
    <t>New Kevinborough</t>
  </si>
  <si>
    <t>williamstimothy@thomas.biz</t>
  </si>
  <si>
    <t>111.579.8794x5478</t>
  </si>
  <si>
    <t>Robert Villegas</t>
  </si>
  <si>
    <t>Lake Brianmouth</t>
  </si>
  <si>
    <t>paulbaldwin@pugh.com</t>
  </si>
  <si>
    <t>154.097.5243x482</t>
  </si>
  <si>
    <t>Micheal Holland</t>
  </si>
  <si>
    <t>South Curtis</t>
  </si>
  <si>
    <t>hvalencia@phelps-morris.com</t>
  </si>
  <si>
    <t>459-182-3303x06978</t>
  </si>
  <si>
    <t>Ralph Porter</t>
  </si>
  <si>
    <t>East Brianberg</t>
  </si>
  <si>
    <t>smithchristina@cardenas.com</t>
  </si>
  <si>
    <t>(119)026-5803x644</t>
  </si>
  <si>
    <t>Alan Carlson</t>
  </si>
  <si>
    <t>New Lauren</t>
  </si>
  <si>
    <t>lisaphillips@rios.com</t>
  </si>
  <si>
    <t>+1-363-556-6171x5882</t>
  </si>
  <si>
    <t>Ryan Williams</t>
  </si>
  <si>
    <t>North Angelafort</t>
  </si>
  <si>
    <t>westkatherine@yahoo.com</t>
  </si>
  <si>
    <t>050.731.8645</t>
  </si>
  <si>
    <t>Monica Gonzales</t>
  </si>
  <si>
    <t>Ricemouth</t>
  </si>
  <si>
    <t>catherinemckenzie@vargas-davis.com</t>
  </si>
  <si>
    <t>001-889-225-1215</t>
  </si>
  <si>
    <t>Eddie Reeves</t>
  </si>
  <si>
    <t>North Derekberg</t>
  </si>
  <si>
    <t>brooke17@gmail</t>
  </si>
  <si>
    <t>219.000.1145x63783</t>
  </si>
  <si>
    <t>Jennifer Howard</t>
  </si>
  <si>
    <t>jzimmerman@gmail</t>
  </si>
  <si>
    <t>001-739-211-7772x3569</t>
  </si>
  <si>
    <t>Angela Roth</t>
  </si>
  <si>
    <t>Yangville</t>
  </si>
  <si>
    <t>tammytravis@gmail</t>
  </si>
  <si>
    <t>335.621.3462</t>
  </si>
  <si>
    <t>Kathryn White</t>
  </si>
  <si>
    <t>Pamelafort</t>
  </si>
  <si>
    <t>nguyencraig@yahoo.com</t>
  </si>
  <si>
    <t>0018678152693x8721</t>
  </si>
  <si>
    <t>Alexander Myers</t>
  </si>
  <si>
    <t>South Larry</t>
  </si>
  <si>
    <t>kdavenport@smith.com</t>
  </si>
  <si>
    <t>611-749-6847</t>
  </si>
  <si>
    <t>Roger Williams</t>
  </si>
  <si>
    <t>North Ralphburgh</t>
  </si>
  <si>
    <t>flowersjulian@estes.com</t>
  </si>
  <si>
    <t>001-522-663-6711</t>
  </si>
  <si>
    <t>Cassandra Anderson</t>
  </si>
  <si>
    <t>Crawfordshire</t>
  </si>
  <si>
    <t>carmenbrandt@martinez.info</t>
  </si>
  <si>
    <t>(730)871-8656x52088</t>
  </si>
  <si>
    <t>Kyle Lambert</t>
  </si>
  <si>
    <t>East Alicia</t>
  </si>
  <si>
    <t>jeffreygibson@nguyen-watson.com</t>
  </si>
  <si>
    <t>478-341-1382x3941</t>
  </si>
  <si>
    <t>Gabrielle Williams</t>
  </si>
  <si>
    <t>West Emilyton</t>
  </si>
  <si>
    <t>hharris@berry.com</t>
  </si>
  <si>
    <t>(640)6423872</t>
  </si>
  <si>
    <t>Justin Marks</t>
  </si>
  <si>
    <t>West Lynn</t>
  </si>
  <si>
    <t>williamslouis@king.net</t>
  </si>
  <si>
    <t>(459)719-1174x122</t>
  </si>
  <si>
    <t>Michael Anthony</t>
  </si>
  <si>
    <t>East Robertview</t>
  </si>
  <si>
    <t>matthewsimpson@hotmail.com</t>
  </si>
  <si>
    <t>1509030262</t>
  </si>
  <si>
    <t>Kathleen Webb</t>
  </si>
  <si>
    <t>Joshuaville</t>
  </si>
  <si>
    <t>munozemily@stone.info</t>
  </si>
  <si>
    <t>+1-004-391-1369x06281</t>
  </si>
  <si>
    <t>David Wallace</t>
  </si>
  <si>
    <t>Port Mariamouth</t>
  </si>
  <si>
    <t>cheyennemorrison@decker.com</t>
  </si>
  <si>
    <t>596-216-5153x12089</t>
  </si>
  <si>
    <t>Matthew Martinez</t>
  </si>
  <si>
    <t>Munozhaven</t>
  </si>
  <si>
    <t>amanda22@gmail.com</t>
  </si>
  <si>
    <t>001-850-736-4603x00154</t>
  </si>
  <si>
    <t>Andrew Osborne</t>
  </si>
  <si>
    <t>Daisyhaven</t>
  </si>
  <si>
    <t>rileyrandall@yahoo.com</t>
  </si>
  <si>
    <t>567-830-3568x6245</t>
  </si>
  <si>
    <t>Tiffany Anthony</t>
  </si>
  <si>
    <t>North Heatherstad</t>
  </si>
  <si>
    <t>fmacias@anderson.com</t>
  </si>
  <si>
    <t>312.004.9261x637</t>
  </si>
  <si>
    <t>Trevor Elliott</t>
  </si>
  <si>
    <t>Gonzalezstad</t>
  </si>
  <si>
    <t>annette73@gmail</t>
  </si>
  <si>
    <t>7064397542</t>
  </si>
  <si>
    <t>Corey Thomas</t>
  </si>
  <si>
    <t>kevin75@hotmail.com</t>
  </si>
  <si>
    <t>(517)924-6087x95318</t>
  </si>
  <si>
    <t>Justin Brown</t>
  </si>
  <si>
    <t>New Julia</t>
  </si>
  <si>
    <t>hcosta@berry.info</t>
  </si>
  <si>
    <t>531.191.2030x7969</t>
  </si>
  <si>
    <t>Sherry Murray</t>
  </si>
  <si>
    <t>Robertborough</t>
  </si>
  <si>
    <t>michael61@gmail.com</t>
  </si>
  <si>
    <t>+1-895-261-7608x70918</t>
  </si>
  <si>
    <t>Kent Fitzpatrick</t>
  </si>
  <si>
    <t>vfisher@gmail.com</t>
  </si>
  <si>
    <t>528-759-2886</t>
  </si>
  <si>
    <t>Michelle Fisher</t>
  </si>
  <si>
    <t>Antonioview</t>
  </si>
  <si>
    <t>higginsjames@wood-harvey.org</t>
  </si>
  <si>
    <t>001-553-756-9623x03503</t>
  </si>
  <si>
    <t>Stephanie Singh</t>
  </si>
  <si>
    <t>New Sergioland</t>
  </si>
  <si>
    <t>robertcampbell@yahoo.com</t>
  </si>
  <si>
    <t>859.764.4824x76963</t>
  </si>
  <si>
    <t>Peter Hickman</t>
  </si>
  <si>
    <t>nmooney@rodriguez.net</t>
  </si>
  <si>
    <t>242.810.5371x984</t>
  </si>
  <si>
    <t>Rachel Oconnor</t>
  </si>
  <si>
    <t>Michellefort</t>
  </si>
  <si>
    <t>lrobinson@yahoo.com</t>
  </si>
  <si>
    <t>+1-881-319-4333x9415</t>
  </si>
  <si>
    <t>Clinton Bowman</t>
  </si>
  <si>
    <t>Patriciaton</t>
  </si>
  <si>
    <t>millerkim@hotmail.com</t>
  </si>
  <si>
    <t>+1-586-743-6091x1361</t>
  </si>
  <si>
    <t>Michael Porter MD</t>
  </si>
  <si>
    <t>Michelleshire</t>
  </si>
  <si>
    <t>jasondelgado@gmail.com</t>
  </si>
  <si>
    <t>001-521-998-2126x338</t>
  </si>
  <si>
    <t>Emily Tran</t>
  </si>
  <si>
    <t>Chelseabury</t>
  </si>
  <si>
    <t>vickiethompson@matthews.biz</t>
  </si>
  <si>
    <t>(031)267-0730x039</t>
  </si>
  <si>
    <t>Desiree Mendoza</t>
  </si>
  <si>
    <t>East Denniston</t>
  </si>
  <si>
    <t>woodsmichael@hotmail.com</t>
  </si>
  <si>
    <t>(184)272-4862x367</t>
  </si>
  <si>
    <t>Lee Armstrong</t>
  </si>
  <si>
    <t>jerry63@gmail</t>
  </si>
  <si>
    <t>803.664.2863</t>
  </si>
  <si>
    <t>Derrick Williams</t>
  </si>
  <si>
    <t>Lake Kimberly</t>
  </si>
  <si>
    <t>danielanderson@jones-hill.com</t>
  </si>
  <si>
    <t>5345496056</t>
  </si>
  <si>
    <t>Deborah Nguyen</t>
  </si>
  <si>
    <t>laura00@yahoo.com</t>
  </si>
  <si>
    <t>5152832794</t>
  </si>
  <si>
    <t>Stephanie Robinson</t>
  </si>
  <si>
    <t>stephanie07@gmail</t>
  </si>
  <si>
    <t>644-634-6467</t>
  </si>
  <si>
    <t>Barbara Thomas</t>
  </si>
  <si>
    <t>Port Travis</t>
  </si>
  <si>
    <t>jessica51@harrington.info</t>
  </si>
  <si>
    <t>(783)6987199x36713</t>
  </si>
  <si>
    <t>sanchezryan@key-osborne.info</t>
  </si>
  <si>
    <t>001-142-189-3020x40449</t>
  </si>
  <si>
    <t>brendayoung@gmail.com</t>
  </si>
  <si>
    <t>430.093.7418</t>
  </si>
  <si>
    <t>Albert Cross</t>
  </si>
  <si>
    <t>Kathychester</t>
  </si>
  <si>
    <t>hannahgarrison@fisher.biz</t>
  </si>
  <si>
    <t>001-857-299-0604</t>
  </si>
  <si>
    <t>Douglas Conrad</t>
  </si>
  <si>
    <t>ryan15@hotmail.com</t>
  </si>
  <si>
    <t>484-595-4301x69337</t>
  </si>
  <si>
    <t>Tina Briggs</t>
  </si>
  <si>
    <t>breanna17@hotmail.com</t>
  </si>
  <si>
    <t>(924)193-0299</t>
  </si>
  <si>
    <t>Susan Casey</t>
  </si>
  <si>
    <t>New Jameshaven</t>
  </si>
  <si>
    <t>robertlane@yahoo.com</t>
  </si>
  <si>
    <t>154-906-9797x8109</t>
  </si>
  <si>
    <t>Benjamin Mora</t>
  </si>
  <si>
    <t>Lake Louis</t>
  </si>
  <si>
    <t>millergary@yahoo.com</t>
  </si>
  <si>
    <t>001-613-572-5021</t>
  </si>
  <si>
    <t>Christopher Lane</t>
  </si>
  <si>
    <t>Vanessafurt</t>
  </si>
  <si>
    <t>austinwalker@padilla.com</t>
  </si>
  <si>
    <t>(392)565-8452</t>
  </si>
  <si>
    <t>George Eaton</t>
  </si>
  <si>
    <t>West Blake</t>
  </si>
  <si>
    <t>christopherbaker@gmail.com</t>
  </si>
  <si>
    <t>+1-155-787-6030x9143</t>
  </si>
  <si>
    <t>Mrs. Linda Martin MD</t>
  </si>
  <si>
    <t>hmcdonald@hotmail.com</t>
  </si>
  <si>
    <t>001-634-493-2252x73986</t>
  </si>
  <si>
    <t>New Ericport</t>
  </si>
  <si>
    <t>zacharyhunt@morgan.com</t>
  </si>
  <si>
    <t>5656443944</t>
  </si>
  <si>
    <t>Mark Walker DVM</t>
  </si>
  <si>
    <t>Stephenburgh</t>
  </si>
  <si>
    <t>osalinas@gmail</t>
  </si>
  <si>
    <t>001-525-998-2904x0918</t>
  </si>
  <si>
    <t>Alexandra Foster</t>
  </si>
  <si>
    <t>East Michaelton</t>
  </si>
  <si>
    <t>evanslisa@gmail</t>
  </si>
  <si>
    <t>+1-293-830-7833x17880</t>
  </si>
  <si>
    <t>Heidi Bell</t>
  </si>
  <si>
    <t>North Brandyfort</t>
  </si>
  <si>
    <t>yjackson@gmail.com</t>
  </si>
  <si>
    <t>884-302-4924x77061</t>
  </si>
  <si>
    <t>Michael Boyer</t>
  </si>
  <si>
    <t>Grossmouth</t>
  </si>
  <si>
    <t>jamesmontes@torres.com</t>
  </si>
  <si>
    <t>288-229-7451x35888</t>
  </si>
  <si>
    <t>Mr. Lawrence Lowery</t>
  </si>
  <si>
    <t>New Davidhaven</t>
  </si>
  <si>
    <t>michael68@brooks-anderson.com</t>
  </si>
  <si>
    <t>022.511.4166x057</t>
  </si>
  <si>
    <t>Jill Banks</t>
  </si>
  <si>
    <t>North Derek</t>
  </si>
  <si>
    <t>catherine73@jackson-white.com</t>
  </si>
  <si>
    <t>3135998477</t>
  </si>
  <si>
    <t>Crystal Christian</t>
  </si>
  <si>
    <t>Lake Jamesburgh</t>
  </si>
  <si>
    <t>pshelton@cook-morales.com</t>
  </si>
  <si>
    <t>-623</t>
  </si>
  <si>
    <t>Brenda Robinson</t>
  </si>
  <si>
    <t>North Devinmouth</t>
  </si>
  <si>
    <t>ohoffman@gmail</t>
  </si>
  <si>
    <t>(606)593-6065x5052</t>
  </si>
  <si>
    <t>James Chan</t>
  </si>
  <si>
    <t>gschmidt@yahoo.com</t>
  </si>
  <si>
    <t>(779)366-7441x4296</t>
  </si>
  <si>
    <t>Jerry Stokes</t>
  </si>
  <si>
    <t>regina32@gmail.com</t>
  </si>
  <si>
    <t>3041789161</t>
  </si>
  <si>
    <t>William Vargas</t>
  </si>
  <si>
    <t>Jamesview</t>
  </si>
  <si>
    <t>amyherrera@rodriguez-garcia.biz</t>
  </si>
  <si>
    <t>+1-435-727-9141x54535</t>
  </si>
  <si>
    <t>Anthony Rogers</t>
  </si>
  <si>
    <t>West Michealborough</t>
  </si>
  <si>
    <t>lisa28@yahoo.com</t>
  </si>
  <si>
    <t>001-742-063-3805</t>
  </si>
  <si>
    <t>William Braun</t>
  </si>
  <si>
    <t>Lake Sean</t>
  </si>
  <si>
    <t>ycrane@gmail</t>
  </si>
  <si>
    <t>530-789-8204x47570</t>
  </si>
  <si>
    <t>Kristina Wilson</t>
  </si>
  <si>
    <t>Richardchester</t>
  </si>
  <si>
    <t>morgansteven@black-jones.com</t>
  </si>
  <si>
    <t>855.138.8834</t>
  </si>
  <si>
    <t>Christopher Bell</t>
  </si>
  <si>
    <t>East Felicia</t>
  </si>
  <si>
    <t>karenwright@gmail.com</t>
  </si>
  <si>
    <t>+1-585-666-2320x61535</t>
  </si>
  <si>
    <t>Steven Lee</t>
  </si>
  <si>
    <t>Lisaland</t>
  </si>
  <si>
    <t>caroline01@gmail.com</t>
  </si>
  <si>
    <t>15791998509</t>
  </si>
  <si>
    <t>Mr. John Evans</t>
  </si>
  <si>
    <t>Mooreside</t>
  </si>
  <si>
    <t>markstevens@gmail</t>
  </si>
  <si>
    <t>167049331</t>
  </si>
  <si>
    <t>Emily Smith</t>
  </si>
  <si>
    <t>Ortizview</t>
  </si>
  <si>
    <t>eking@lara.com</t>
  </si>
  <si>
    <t>(409)073-2489x510</t>
  </si>
  <si>
    <t>Russell Miller</t>
  </si>
  <si>
    <t>North Evan</t>
  </si>
  <si>
    <t>johnsonlisa@taylor.com</t>
  </si>
  <si>
    <t>001-880-368-8085x7949</t>
  </si>
  <si>
    <t>Caitlin Bishop DVM</t>
  </si>
  <si>
    <t>Raymondshire</t>
  </si>
  <si>
    <t>brendamurphy@yahoo.com</t>
  </si>
  <si>
    <t>721.878.1713x949</t>
  </si>
  <si>
    <t>Ashley Macias</t>
  </si>
  <si>
    <t>New Scottville</t>
  </si>
  <si>
    <t>tinahayden@thomas.com</t>
  </si>
  <si>
    <t>-2764</t>
  </si>
  <si>
    <t>Kristen Miles</t>
  </si>
  <si>
    <t>Huffchester</t>
  </si>
  <si>
    <t>williamstony@hanson.biz</t>
  </si>
  <si>
    <t>590-784-2479</t>
  </si>
  <si>
    <t>Samuel Thomas</t>
  </si>
  <si>
    <t>herrerakrystal@yahoo.com</t>
  </si>
  <si>
    <t>932-997-7523x426</t>
  </si>
  <si>
    <t>Xavier Smith</t>
  </si>
  <si>
    <t>North Richardville</t>
  </si>
  <si>
    <t>ashley52@gmail.com</t>
  </si>
  <si>
    <t>(906)723-4797x54504</t>
  </si>
  <si>
    <t>Karen Ball</t>
  </si>
  <si>
    <t>East Trevor</t>
  </si>
  <si>
    <t>powelllisa@thomas.org</t>
  </si>
  <si>
    <t>286.091.1435x6510</t>
  </si>
  <si>
    <t>Ronnie Hill</t>
  </si>
  <si>
    <t>New Samantha</t>
  </si>
  <si>
    <t>christopher10@williams-long.com</t>
  </si>
  <si>
    <t>534.434.2996x9197</t>
  </si>
  <si>
    <t>Kathleen Alvarado MD</t>
  </si>
  <si>
    <t>Leview</t>
  </si>
  <si>
    <t>dawn62@yahoo.com</t>
  </si>
  <si>
    <t>709.955.5790x38836</t>
  </si>
  <si>
    <t>Trevor Williamson</t>
  </si>
  <si>
    <t>South Natalie</t>
  </si>
  <si>
    <t>david32@garcia.com</t>
  </si>
  <si>
    <t>+1-140-575-3384x3419</t>
  </si>
  <si>
    <t>Patricia Odom</t>
  </si>
  <si>
    <t>West Eduardo</t>
  </si>
  <si>
    <t>grantsandra@gmail</t>
  </si>
  <si>
    <t>329-509-8658</t>
  </si>
  <si>
    <t>James White</t>
  </si>
  <si>
    <t>Sherylshire</t>
  </si>
  <si>
    <t>harpermargaret@barajas-mcdonald.com</t>
  </si>
  <si>
    <t>090.688.2042</t>
  </si>
  <si>
    <t>South Jenniferside</t>
  </si>
  <si>
    <t>kroman@diaz-sims.com</t>
  </si>
  <si>
    <t>544-123-9211</t>
  </si>
  <si>
    <t>Joseph Watkins</t>
  </si>
  <si>
    <t>New Adam</t>
  </si>
  <si>
    <t>luisbarnett@hotmail.com</t>
  </si>
  <si>
    <t>538-308-3989</t>
  </si>
  <si>
    <t>Vincent Thomas</t>
  </si>
  <si>
    <t>Nicholasfort</t>
  </si>
  <si>
    <t>kimberly76@gmail.com</t>
  </si>
  <si>
    <t>+1-024-486-8132x019</t>
  </si>
  <si>
    <t>Willie Flores</t>
  </si>
  <si>
    <t>Kanemouth</t>
  </si>
  <si>
    <t>raymondjennifer@hotmail.com</t>
  </si>
  <si>
    <t>(020)559-1607x559</t>
  </si>
  <si>
    <t>Robin Nunez</t>
  </si>
  <si>
    <t>Curryport</t>
  </si>
  <si>
    <t>youngkrista@lawrence.com</t>
  </si>
  <si>
    <t>356.269.0656</t>
  </si>
  <si>
    <t>Robert Shah</t>
  </si>
  <si>
    <t>South Russellmouth</t>
  </si>
  <si>
    <t>laurenguzman@hotmail.com</t>
  </si>
  <si>
    <t>566.654.2880</t>
  </si>
  <si>
    <t>Meredith Wood</t>
  </si>
  <si>
    <t>East Steven</t>
  </si>
  <si>
    <t>orozcoricky@yahoo.com</t>
  </si>
  <si>
    <t>540-069-2760x25624</t>
  </si>
  <si>
    <t>David Sexton</t>
  </si>
  <si>
    <t>West Taylor</t>
  </si>
  <si>
    <t>toddpalmer@gmail.com</t>
  </si>
  <si>
    <t>405-181-3411x1399</t>
  </si>
  <si>
    <t>Mary Zamora</t>
  </si>
  <si>
    <t>Port Amandaberg</t>
  </si>
  <si>
    <t>jasmine19@gmail</t>
  </si>
  <si>
    <t>9268276067</t>
  </si>
  <si>
    <t>Charlene Stone</t>
  </si>
  <si>
    <t>North Ambermouth</t>
  </si>
  <si>
    <t>michelle77@gmail.com</t>
  </si>
  <si>
    <t>1963286731</t>
  </si>
  <si>
    <t>James Gonzales</t>
  </si>
  <si>
    <t>Lake Robertburgh</t>
  </si>
  <si>
    <t>bjones@larson-stevens.net</t>
  </si>
  <si>
    <t>719-171-7071x6043</t>
  </si>
  <si>
    <t>Michael Hodge</t>
  </si>
  <si>
    <t>Alexanderfurt</t>
  </si>
  <si>
    <t>victorjones@gmail</t>
  </si>
  <si>
    <t>178.703.9752x22760</t>
  </si>
  <si>
    <t>John Fuller</t>
  </si>
  <si>
    <t>newtonmichelle@cooper.com</t>
  </si>
  <si>
    <t>001-550-445-1298x578</t>
  </si>
  <si>
    <t>Jeffery Hernandez</t>
  </si>
  <si>
    <t>Sandraport</t>
  </si>
  <si>
    <t>paynetina@yahoo.com</t>
  </si>
  <si>
    <t>001-071-056-2718x6616</t>
  </si>
  <si>
    <t>Kevin Stewart</t>
  </si>
  <si>
    <t>Lake Bonnie</t>
  </si>
  <si>
    <t>austinjeffrey@miller-murphy.info</t>
  </si>
  <si>
    <t>+1-295-320-6242x78707</t>
  </si>
  <si>
    <t>Port Kristinaburgh</t>
  </si>
  <si>
    <t>anitasimpson@gmail.com</t>
  </si>
  <si>
    <t>(594)652-8932x0867</t>
  </si>
  <si>
    <t>Tonya Santana</t>
  </si>
  <si>
    <t>nicoleclark@gmail</t>
  </si>
  <si>
    <t>(957)122-9460x87027</t>
  </si>
  <si>
    <t>Monica Sharp</t>
  </si>
  <si>
    <t>Carlsonmouth</t>
  </si>
  <si>
    <t>lyonsdorothy@gmail.com</t>
  </si>
  <si>
    <t>(207)152-5391x7775</t>
  </si>
  <si>
    <t>Bryan Cook</t>
  </si>
  <si>
    <t>North Bradleyfort</t>
  </si>
  <si>
    <t>craigvalerie@gmail.com</t>
  </si>
  <si>
    <t>(243)403-8240</t>
  </si>
  <si>
    <t>Julie Thompson</t>
  </si>
  <si>
    <t>South Kimbury</t>
  </si>
  <si>
    <t>meadowsnicole@park.org</t>
  </si>
  <si>
    <t>(647)802-1112</t>
  </si>
  <si>
    <t>Gary Barry</t>
  </si>
  <si>
    <t>South Theresaville</t>
  </si>
  <si>
    <t>mary23@yahoo.com</t>
  </si>
  <si>
    <t>(825)879-6137x8284</t>
  </si>
  <si>
    <t>Julian Rodriguez</t>
  </si>
  <si>
    <t>Lake Ronaldtown</t>
  </si>
  <si>
    <t>jacqueline51@larson-kirby.org</t>
  </si>
  <si>
    <t>+1-817-371-8459x367</t>
  </si>
  <si>
    <t>Brittany Hill</t>
  </si>
  <si>
    <t>Cuevasview</t>
  </si>
  <si>
    <t>maria02@wilson.com</t>
  </si>
  <si>
    <t>4030743666</t>
  </si>
  <si>
    <t>Melissa Schultz</t>
  </si>
  <si>
    <t>Lake Jonathan</t>
  </si>
  <si>
    <t>adamsamy@hall.biz</t>
  </si>
  <si>
    <t>+1-754-435-6883x9941</t>
  </si>
  <si>
    <t>Maria Miller</t>
  </si>
  <si>
    <t>Port Albert</t>
  </si>
  <si>
    <t>crystalrandolph@gmail</t>
  </si>
  <si>
    <t>(789)100-7587x588</t>
  </si>
  <si>
    <t>Tom Poole</t>
  </si>
  <si>
    <t>hunterheather@yahoo.com</t>
  </si>
  <si>
    <t>756.932.0112x92941</t>
  </si>
  <si>
    <t>Lisa Roberts</t>
  </si>
  <si>
    <t>North Michaelside</t>
  </si>
  <si>
    <t>grivas@gmail</t>
  </si>
  <si>
    <t>957.905.2706x4076</t>
  </si>
  <si>
    <t>Robert Cannon</t>
  </si>
  <si>
    <t>Villashire</t>
  </si>
  <si>
    <t>lperry@holder.com</t>
  </si>
  <si>
    <t>666.696.7648</t>
  </si>
  <si>
    <t>Brenda Kennedy</t>
  </si>
  <si>
    <t>South Jenniferport</t>
  </si>
  <si>
    <t>ronaldsingh@wang.com</t>
  </si>
  <si>
    <t>506.564.4211</t>
  </si>
  <si>
    <t>Kimberly Davis</t>
  </si>
  <si>
    <t>New Roger</t>
  </si>
  <si>
    <t>edward84@wright.biz</t>
  </si>
  <si>
    <t>(048)775-4876x080</t>
  </si>
  <si>
    <t>William Collins</t>
  </si>
  <si>
    <t>Duffychester</t>
  </si>
  <si>
    <t>yharris@gmail</t>
  </si>
  <si>
    <t>566-795-9285x1768</t>
  </si>
  <si>
    <t>kimmaynard@gmail.com</t>
  </si>
  <si>
    <t>142-652-4012</t>
  </si>
  <si>
    <t>Sean Waller</t>
  </si>
  <si>
    <t>Lambmouth</t>
  </si>
  <si>
    <t>yvonne96@maynard.com</t>
  </si>
  <si>
    <t>5351788917</t>
  </si>
  <si>
    <t>kimberly81@blake-patterson.com</t>
  </si>
  <si>
    <t>082.964.4463</t>
  </si>
  <si>
    <t>orussell@lam.com</t>
  </si>
  <si>
    <t>(046)524-8371x0401</t>
  </si>
  <si>
    <t>South Carolyn</t>
  </si>
  <si>
    <t>james26@patel.com</t>
  </si>
  <si>
    <t>476-422-4886x0246</t>
  </si>
  <si>
    <t>Rachel Callahan</t>
  </si>
  <si>
    <t>Dominiquestad</t>
  </si>
  <si>
    <t>debra39@yahoo.com</t>
  </si>
  <si>
    <t>001-860-091-0089</t>
  </si>
  <si>
    <t>Kimberly Lopez</t>
  </si>
  <si>
    <t>Michaelhaven</t>
  </si>
  <si>
    <t>hallamy@hotmail.com</t>
  </si>
  <si>
    <t>645-828-7237</t>
  </si>
  <si>
    <t>Brian Christian</t>
  </si>
  <si>
    <t>North James</t>
  </si>
  <si>
    <t>christopherjackson@gmail.com</t>
  </si>
  <si>
    <t>864.682.5895x5688</t>
  </si>
  <si>
    <t>Ashley Lopez</t>
  </si>
  <si>
    <t>christiansoto@hill.com</t>
  </si>
  <si>
    <t>117.112.5632</t>
  </si>
  <si>
    <t>Casey Pace</t>
  </si>
  <si>
    <t>Laurenport</t>
  </si>
  <si>
    <t>tbell@hamilton.com</t>
  </si>
  <si>
    <t>591-845-0290</t>
  </si>
  <si>
    <t>Lauren Rowe</t>
  </si>
  <si>
    <t>Baileychester</t>
  </si>
  <si>
    <t>josebailey@lowery.com</t>
  </si>
  <si>
    <t>411-320-7472</t>
  </si>
  <si>
    <t>Scott Smith</t>
  </si>
  <si>
    <t>morrisjeffrey@montoya.biz</t>
  </si>
  <si>
    <t>001-728-629-3470x242</t>
  </si>
  <si>
    <t>Scott Cruz</t>
  </si>
  <si>
    <t>New Christinaside</t>
  </si>
  <si>
    <t>michaelbryant@castro.biz</t>
  </si>
  <si>
    <t>+19826172779x1344</t>
  </si>
  <si>
    <t>Dr. Ian Vasquez</t>
  </si>
  <si>
    <t>Matthewside</t>
  </si>
  <si>
    <t>russell05@jones.biz</t>
  </si>
  <si>
    <t>345-324-6167</t>
  </si>
  <si>
    <t>Eric Alvarez</t>
  </si>
  <si>
    <t>kanderson@gmail.com</t>
  </si>
  <si>
    <t>(695)884-1321x63487</t>
  </si>
  <si>
    <t>Mrs. Elizabeth Brown DVM</t>
  </si>
  <si>
    <t>South Janet</t>
  </si>
  <si>
    <t>shannon91@williams.com</t>
  </si>
  <si>
    <t>(791)3010128x63560</t>
  </si>
  <si>
    <t>West Barbara</t>
  </si>
  <si>
    <t>eddieschwartz@woods.com</t>
  </si>
  <si>
    <t>356.732.0479x42284</t>
  </si>
  <si>
    <t>Mr. Geoffrey Reilly DVM</t>
  </si>
  <si>
    <t>South Cynthiaton</t>
  </si>
  <si>
    <t>david58@blevins.com</t>
  </si>
  <si>
    <t>951-909-8507</t>
  </si>
  <si>
    <t>Jerry Bradley</t>
  </si>
  <si>
    <t>Millermouth</t>
  </si>
  <si>
    <t>zgreen@yahoo.com</t>
  </si>
  <si>
    <t>+1-482-998-6154x9108</t>
  </si>
  <si>
    <t>Mark Washington</t>
  </si>
  <si>
    <t>wlee@moss.com</t>
  </si>
  <si>
    <t>211.834.3517x997</t>
  </si>
  <si>
    <t>Austin Smith</t>
  </si>
  <si>
    <t>New Amanda</t>
  </si>
  <si>
    <t>dmayer@romero.net</t>
  </si>
  <si>
    <t>2262618239</t>
  </si>
  <si>
    <t>Kristen Hill</t>
  </si>
  <si>
    <t>Brandonview</t>
  </si>
  <si>
    <t>kelly86@cowan.com</t>
  </si>
  <si>
    <t>+1-465-277-7041x96133</t>
  </si>
  <si>
    <t>Sandra Sullivan</t>
  </si>
  <si>
    <t>New Lisaview</t>
  </si>
  <si>
    <t>stephaniehaynes@yates.com</t>
  </si>
  <si>
    <t>694-242-2374</t>
  </si>
  <si>
    <t>Tiffany Davis</t>
  </si>
  <si>
    <t>Chavezside</t>
  </si>
  <si>
    <t>htorres@gmail.com</t>
  </si>
  <si>
    <t>735.148.5173x68049</t>
  </si>
  <si>
    <t>Barry Davidson</t>
  </si>
  <si>
    <t>East Jenniferfurt</t>
  </si>
  <si>
    <t>brian55@gmail.com</t>
  </si>
  <si>
    <t>9226485699</t>
  </si>
  <si>
    <t>Joel Shepherd</t>
  </si>
  <si>
    <t>Michelleberg</t>
  </si>
  <si>
    <t>bonniefrazier@hotmail.com</t>
  </si>
  <si>
    <t>(264)447-1020</t>
  </si>
  <si>
    <t>Robert Ayala</t>
  </si>
  <si>
    <t>Daviesstad</t>
  </si>
  <si>
    <t>deleonstefanie@hotmail.com</t>
  </si>
  <si>
    <t>890.363.9902</t>
  </si>
  <si>
    <t>Kathy Spencer</t>
  </si>
  <si>
    <t>Burnsview</t>
  </si>
  <si>
    <t>alexandermichael@gmail</t>
  </si>
  <si>
    <t>001-232-484-2941</t>
  </si>
  <si>
    <t>Peter Fischer</t>
  </si>
  <si>
    <t>North Meghanburgh</t>
  </si>
  <si>
    <t>loganfitzgerald@mckay.info</t>
  </si>
  <si>
    <t>9041705515</t>
  </si>
  <si>
    <t>Amber Wood</t>
  </si>
  <si>
    <t>Beckerland</t>
  </si>
  <si>
    <t>lstafford@bailey.com</t>
  </si>
  <si>
    <t>001-404-897-6616x41596</t>
  </si>
  <si>
    <t>Alyssa Thomas</t>
  </si>
  <si>
    <t>Port Priscilla</t>
  </si>
  <si>
    <t>badams@yahoo.com</t>
  </si>
  <si>
    <t>(957)298-1685</t>
  </si>
  <si>
    <t>Hayley Mcmillan</t>
  </si>
  <si>
    <t>Port Stacietown</t>
  </si>
  <si>
    <t>apadilla@yahoo.com</t>
  </si>
  <si>
    <t>061.025.5073</t>
  </si>
  <si>
    <t>Thomas Harrison</t>
  </si>
  <si>
    <t>Joshualand</t>
  </si>
  <si>
    <t>ogreen@yahoo.com</t>
  </si>
  <si>
    <t>383-039-2967</t>
  </si>
  <si>
    <t>Amber Murphy</t>
  </si>
  <si>
    <t>jerrylee@hotmail.com</t>
  </si>
  <si>
    <t>+1-911-597-1490x61951</t>
  </si>
  <si>
    <t>Emily Thompson</t>
  </si>
  <si>
    <t>West Kevintown</t>
  </si>
  <si>
    <t>orobinson@gmail</t>
  </si>
  <si>
    <t>001-969-482-5731x71574</t>
  </si>
  <si>
    <t>Tara Russo</t>
  </si>
  <si>
    <t>Erinport</t>
  </si>
  <si>
    <t>ashley63@thomas-farmer.com</t>
  </si>
  <si>
    <t>-7138</t>
  </si>
  <si>
    <t>Brenda Rivas</t>
  </si>
  <si>
    <t>Gomezside</t>
  </si>
  <si>
    <t>knelson@gmail.com</t>
  </si>
  <si>
    <t>065.960.1801x32025</t>
  </si>
  <si>
    <t>Rachel Johnson</t>
  </si>
  <si>
    <t>New Tiffanyburgh</t>
  </si>
  <si>
    <t>jacob90@gmail.com</t>
  </si>
  <si>
    <t>192.387.2924x2486</t>
  </si>
  <si>
    <t>Nicholas Swanson</t>
  </si>
  <si>
    <t>East Michaelport</t>
  </si>
  <si>
    <t>kimberlyclark@gmail.com</t>
  </si>
  <si>
    <t>774-057-1571x8590</t>
  </si>
  <si>
    <t>Williamfort</t>
  </si>
  <si>
    <t>bethanymiller@morris-mills.com</t>
  </si>
  <si>
    <t>307.838.8477</t>
  </si>
  <si>
    <t>Oscar Johnson</t>
  </si>
  <si>
    <t>New Erica</t>
  </si>
  <si>
    <t>mday@bennett-hayes.biz</t>
  </si>
  <si>
    <t>829.251.8498</t>
  </si>
  <si>
    <t>Elizabeth Weber</t>
  </si>
  <si>
    <t>Scottfurt</t>
  </si>
  <si>
    <t>darren29@hotmail.com</t>
  </si>
  <si>
    <t>(493)043-8133</t>
  </si>
  <si>
    <t>Lisa Murray</t>
  </si>
  <si>
    <t>Morganbury</t>
  </si>
  <si>
    <t>xcook@yahoo.com</t>
  </si>
  <si>
    <t>001-761-798-0529x1495</t>
  </si>
  <si>
    <t>Evelyn Love</t>
  </si>
  <si>
    <t>Gayland</t>
  </si>
  <si>
    <t>omarquez@bennett.com</t>
  </si>
  <si>
    <t>360-270-4915x28164</t>
  </si>
  <si>
    <t>Joshua Evans</t>
  </si>
  <si>
    <t>rjohnson@gmail</t>
  </si>
  <si>
    <t>(024)954-4419x2686</t>
  </si>
  <si>
    <t>Susanshire</t>
  </si>
  <si>
    <t>knoxmatthew@yahoo.com</t>
  </si>
  <si>
    <t>001-605-562-8879x92307</t>
  </si>
  <si>
    <t>nathan56@hotmail.com</t>
  </si>
  <si>
    <t>(407)440-5007x72616</t>
  </si>
  <si>
    <t>Jason Tran</t>
  </si>
  <si>
    <t>Palmerville</t>
  </si>
  <si>
    <t>michele40@johnson.com</t>
  </si>
  <si>
    <t>(699)491-4302x610</t>
  </si>
  <si>
    <t>Holly Wilson</t>
  </si>
  <si>
    <t>East Karenside</t>
  </si>
  <si>
    <t>gbryant@lowe-pineda.com</t>
  </si>
  <si>
    <t>772-592-4005x5009</t>
  </si>
  <si>
    <t>Dawn Gallegos</t>
  </si>
  <si>
    <t>Port Emilychester</t>
  </si>
  <si>
    <t>smoore@hotmail.com</t>
  </si>
  <si>
    <t>+1-604-721-4471x80390</t>
  </si>
  <si>
    <t>Jeremiah Walter</t>
  </si>
  <si>
    <t>Fosterborough</t>
  </si>
  <si>
    <t>ucook@martinez-sullivan.info</t>
  </si>
  <si>
    <t>335-491-9063</t>
  </si>
  <si>
    <t>Wayne Harrison</t>
  </si>
  <si>
    <t>North Latashafort</t>
  </si>
  <si>
    <t>adrian99@hotmail.com</t>
  </si>
  <si>
    <t>420.856.6928x53981</t>
  </si>
  <si>
    <t>Stephanie Oneill</t>
  </si>
  <si>
    <t>North Crystal</t>
  </si>
  <si>
    <t>brittanycisneros@norton-martinez.com</t>
  </si>
  <si>
    <t>232.414.2973x40076</t>
  </si>
  <si>
    <t>Stanley Jackson</t>
  </si>
  <si>
    <t>Lake Theresafort</t>
  </si>
  <si>
    <t>odonnelljose@yahoo.com</t>
  </si>
  <si>
    <t>474-010-4680x89033</t>
  </si>
  <si>
    <t>Thomas Moreno</t>
  </si>
  <si>
    <t>scottroberts@jensen.com</t>
  </si>
  <si>
    <t>016-632-9680</t>
  </si>
  <si>
    <t>Donna Bright</t>
  </si>
  <si>
    <t>Port Reginashire</t>
  </si>
  <si>
    <t>ualvarez@hotmail.com</t>
  </si>
  <si>
    <t>0012233018553x025</t>
  </si>
  <si>
    <t>Natalie Wood</t>
  </si>
  <si>
    <t>karadennis@hotmail.com</t>
  </si>
  <si>
    <t>(775)311-2808</t>
  </si>
  <si>
    <t>Madison Lawrence MD</t>
  </si>
  <si>
    <t>Scottfort</t>
  </si>
  <si>
    <t>matthew97@allen.com</t>
  </si>
  <si>
    <t>384064729</t>
  </si>
  <si>
    <t>Melanie Lopez</t>
  </si>
  <si>
    <t>Port Dannyport</t>
  </si>
  <si>
    <t>dcharles@hotmail.com</t>
  </si>
  <si>
    <t>5015859426</t>
  </si>
  <si>
    <t>Carrie Garrett</t>
  </si>
  <si>
    <t>granttonya@yahoo.com</t>
  </si>
  <si>
    <t>589.586.6535x73866</t>
  </si>
  <si>
    <t>Bryan Blanchard</t>
  </si>
  <si>
    <t>Adamsmouth</t>
  </si>
  <si>
    <t>melissa01@hotmail.com</t>
  </si>
  <si>
    <t>004-342-5735x3275</t>
  </si>
  <si>
    <t>Amber Reed</t>
  </si>
  <si>
    <t>North Shannon</t>
  </si>
  <si>
    <t>johnsondavid@hotmail.com</t>
  </si>
  <si>
    <t>8374322229</t>
  </si>
  <si>
    <t>Nathaniel Briggs</t>
  </si>
  <si>
    <t>Rochaport</t>
  </si>
  <si>
    <t>victoria42@yahoo.com</t>
  </si>
  <si>
    <t>579.897.5939x426</t>
  </si>
  <si>
    <t>Michael Weaver</t>
  </si>
  <si>
    <t>West Markfort</t>
  </si>
  <si>
    <t>harnold@pollard-stone.biz</t>
  </si>
  <si>
    <t>(258)438-8091</t>
  </si>
  <si>
    <t>Brittany Ward MD</t>
  </si>
  <si>
    <t>East Tiffany</t>
  </si>
  <si>
    <t>thomassharon@mack.com</t>
  </si>
  <si>
    <t>(151)839-7056</t>
  </si>
  <si>
    <t>Jennifer Chapman</t>
  </si>
  <si>
    <t>kochamanda@butler.com</t>
  </si>
  <si>
    <t>893.473.1634x47874</t>
  </si>
  <si>
    <t>Amanda Patton</t>
  </si>
  <si>
    <t>East Christopherburgh</t>
  </si>
  <si>
    <t>strujillo@smith.com</t>
  </si>
  <si>
    <t>-8799</t>
  </si>
  <si>
    <t>Shannon Hess</t>
  </si>
  <si>
    <t>West Sydney</t>
  </si>
  <si>
    <t>thomasmichael@gmail</t>
  </si>
  <si>
    <t>+1-581-719-1391x407</t>
  </si>
  <si>
    <t>Calvin Mcbride</t>
  </si>
  <si>
    <t>Lisabury</t>
  </si>
  <si>
    <t>lindseyelliott@gmail</t>
  </si>
  <si>
    <t>+1-161-150-1268x144</t>
  </si>
  <si>
    <t>Heidi Simpson</t>
  </si>
  <si>
    <t>Andradebury</t>
  </si>
  <si>
    <t>rickyferguson@yahoo.com</t>
  </si>
  <si>
    <t>-1824</t>
  </si>
  <si>
    <t>Jacob Jensen</t>
  </si>
  <si>
    <t>North Scott</t>
  </si>
  <si>
    <t>smithjames@wells.com</t>
  </si>
  <si>
    <t>9372564683</t>
  </si>
  <si>
    <t>Jesse Davis DDS</t>
  </si>
  <si>
    <t>Deannamouth</t>
  </si>
  <si>
    <t>fosterkathy@ware-johnson.info</t>
  </si>
  <si>
    <t>+1-379-255-7259x316</t>
  </si>
  <si>
    <t>Spencer Mahoney</t>
  </si>
  <si>
    <t>Edwardstad</t>
  </si>
  <si>
    <t>johnsonmargaret@bailey.biz</t>
  </si>
  <si>
    <t>6689265604</t>
  </si>
  <si>
    <t>Connor Johnson</t>
  </si>
  <si>
    <t>Johnchester</t>
  </si>
  <si>
    <t>sgarcia@salinas-gonzalez.info</t>
  </si>
  <si>
    <t>001-230-091-4125x2380</t>
  </si>
  <si>
    <t>Brianna Torres</t>
  </si>
  <si>
    <t>New Mary</t>
  </si>
  <si>
    <t>cedwards@gmail</t>
  </si>
  <si>
    <t>045.773.8667x529</t>
  </si>
  <si>
    <t>Nicholas Gonzalez</t>
  </si>
  <si>
    <t>Nguyenside</t>
  </si>
  <si>
    <t>jessica81@sawyer-davis.com</t>
  </si>
  <si>
    <t>017.581.6135x24361</t>
  </si>
  <si>
    <t>Christina Carson</t>
  </si>
  <si>
    <t>New Douglasfort</t>
  </si>
  <si>
    <t>martinezwilliam@king.com</t>
  </si>
  <si>
    <t>(906)937-1520x47782</t>
  </si>
  <si>
    <t>Micheal Banks</t>
  </si>
  <si>
    <t>Mariestad</t>
  </si>
  <si>
    <t>atkinsdestiny@alexander.com</t>
  </si>
  <si>
    <t>001-333-236-8805x535</t>
  </si>
  <si>
    <t>rdennis@salazar.org</t>
  </si>
  <si>
    <t>+1-689-084-0924x97752</t>
  </si>
  <si>
    <t>kerrybailey@yahoo.com</t>
  </si>
  <si>
    <t>(810)351-4805</t>
  </si>
  <si>
    <t>Ryan Green</t>
  </si>
  <si>
    <t>zbarton@vega.com</t>
  </si>
  <si>
    <t>580-405-3203x32390</t>
  </si>
  <si>
    <t>Rebekah Thompson</t>
  </si>
  <si>
    <t>Wheelermouth</t>
  </si>
  <si>
    <t>roysmith@gmail.com</t>
  </si>
  <si>
    <t>809-237-4017x72557</t>
  </si>
  <si>
    <t>Katie Mcbride</t>
  </si>
  <si>
    <t>scottedward@yahoo.com</t>
  </si>
  <si>
    <t>(596)9347040</t>
  </si>
  <si>
    <t>Jennifer Combs</t>
  </si>
  <si>
    <t>South Shannon</t>
  </si>
  <si>
    <t>tpatrick@joyce.com</t>
  </si>
  <si>
    <t>001-904-054-8886x375</t>
  </si>
  <si>
    <t>Deborah Clark</t>
  </si>
  <si>
    <t>Allisonfurt</t>
  </si>
  <si>
    <t>rodriguezcheryl@hotmail.com</t>
  </si>
  <si>
    <t>(551)215-9781x0053</t>
  </si>
  <si>
    <t>Melissa Davidson</t>
  </si>
  <si>
    <t>Heathermouth</t>
  </si>
  <si>
    <t>john10@burch.org</t>
  </si>
  <si>
    <t>001-670-209-6651</t>
  </si>
  <si>
    <t>Mark Sullivan</t>
  </si>
  <si>
    <t>South Tom</t>
  </si>
  <si>
    <t>brittanygriffin@gmail.com</t>
  </si>
  <si>
    <t>598.879.9026x907</t>
  </si>
  <si>
    <t>Linda Arroyo</t>
  </si>
  <si>
    <t>West Justin</t>
  </si>
  <si>
    <t>xbarton@hotmail.com</t>
  </si>
  <si>
    <t>(564)761-2627x6312</t>
  </si>
  <si>
    <t>Jacob Clayton</t>
  </si>
  <si>
    <t>East Lukeberg</t>
  </si>
  <si>
    <t>timothyballard@johnson.com</t>
  </si>
  <si>
    <t>479.173.7778x1790</t>
  </si>
  <si>
    <t>Colton Mack</t>
  </si>
  <si>
    <t>Port Tylerberg</t>
  </si>
  <si>
    <t>lmorales@peterson-perez.org</t>
  </si>
  <si>
    <t>-7775</t>
  </si>
  <si>
    <t>Kelleychester</t>
  </si>
  <si>
    <t>landrypamela@hicks.com</t>
  </si>
  <si>
    <t>4670902475</t>
  </si>
  <si>
    <t>Sandra Allison</t>
  </si>
  <si>
    <t>qcraig@yahoo.com</t>
  </si>
  <si>
    <t>222.773.7010x504</t>
  </si>
  <si>
    <t>Barbara Anderson</t>
  </si>
  <si>
    <t>Lake Meganbury</t>
  </si>
  <si>
    <t>anthony55@gmail</t>
  </si>
  <si>
    <t>(906)198-7699</t>
  </si>
  <si>
    <t>Jacob Bailey</t>
  </si>
  <si>
    <t>Ruizburgh</t>
  </si>
  <si>
    <t>michaelasimmons@yahoo.com</t>
  </si>
  <si>
    <t>415.493.6534x8273</t>
  </si>
  <si>
    <t>James Willis</t>
  </si>
  <si>
    <t>Deckerbury</t>
  </si>
  <si>
    <t>markbradley@gmail</t>
  </si>
  <si>
    <t>001-364-845-0413</t>
  </si>
  <si>
    <t>Breanna Frazier</t>
  </si>
  <si>
    <t>ugreen@turner-schaefer.net</t>
  </si>
  <si>
    <t>(465)967-5366x132</t>
  </si>
  <si>
    <t>Tina Hopkins</t>
  </si>
  <si>
    <t>susan12@hotmail.com</t>
  </si>
  <si>
    <t>001-695-002-4015</t>
  </si>
  <si>
    <t>Elizabeth Long</t>
  </si>
  <si>
    <t>kathy18@hotmail.com</t>
  </si>
  <si>
    <t>(110)7610860</t>
  </si>
  <si>
    <t>Jessica Mcpherson</t>
  </si>
  <si>
    <t>Francesborough</t>
  </si>
  <si>
    <t>ibuchanan@atkinson.com</t>
  </si>
  <si>
    <t>534.305.8025x3285</t>
  </si>
  <si>
    <t>Andrew Bell</t>
  </si>
  <si>
    <t>Sanchezshire</t>
  </si>
  <si>
    <t>andrea09@yahoo.com</t>
  </si>
  <si>
    <t>+1-583-666-5582x416</t>
  </si>
  <si>
    <t>Lance Mitchell</t>
  </si>
  <si>
    <t>West Felicia</t>
  </si>
  <si>
    <t>morrisonsheena@hotmail.com</t>
  </si>
  <si>
    <t>051.877.8930</t>
  </si>
  <si>
    <t>Jeffrey Lowe</t>
  </si>
  <si>
    <t>South Amandaburgh</t>
  </si>
  <si>
    <t>fieldsjohn@hotmail.com</t>
  </si>
  <si>
    <t>(536)066-4553x30616</t>
  </si>
  <si>
    <t>Alexa Garrett</t>
  </si>
  <si>
    <t>East Keith</t>
  </si>
  <si>
    <t>bvaughn@davis.net</t>
  </si>
  <si>
    <t>226.392.6268x419</t>
  </si>
  <si>
    <t>Patricia Jones</t>
  </si>
  <si>
    <t>Nunezberg</t>
  </si>
  <si>
    <t>ubrown@reid.com</t>
  </si>
  <si>
    <t>928.411.4095x3359</t>
  </si>
  <si>
    <t>Sarah Jackson</t>
  </si>
  <si>
    <t>North Jodimouth</t>
  </si>
  <si>
    <t>elijahdickerson@hotmail.com</t>
  </si>
  <si>
    <t>2720391579</t>
  </si>
  <si>
    <t>Ashlee Jimenez</t>
  </si>
  <si>
    <t>New Dennis</t>
  </si>
  <si>
    <t>001-981-223-0627x864</t>
  </si>
  <si>
    <t>Sherri Williams</t>
  </si>
  <si>
    <t>Willisside</t>
  </si>
  <si>
    <t>gibsonandrew@olson.net</t>
  </si>
  <si>
    <t>(122)716-8873x5673</t>
  </si>
  <si>
    <t>Annafurt</t>
  </si>
  <si>
    <t>kevin54@harris.com</t>
  </si>
  <si>
    <t>116.662.6067x264</t>
  </si>
  <si>
    <t>Brittany Stephens</t>
  </si>
  <si>
    <t>eclayton@hotmail.com</t>
  </si>
  <si>
    <t>4707738387</t>
  </si>
  <si>
    <t>Joshua Jackson</t>
  </si>
  <si>
    <t>Lake Jamieborough</t>
  </si>
  <si>
    <t>glenda45@gmail</t>
  </si>
  <si>
    <t>433-248-9478</t>
  </si>
  <si>
    <t>Nicole Stephens</t>
  </si>
  <si>
    <t>Livingstonburgh</t>
  </si>
  <si>
    <t>angelbeasley@nelson.info</t>
  </si>
  <si>
    <t>(584)7908881x83103</t>
  </si>
  <si>
    <t>Jeffery Wood</t>
  </si>
  <si>
    <t>Davidport</t>
  </si>
  <si>
    <t>veronica60@gmail.com</t>
  </si>
  <si>
    <t>2611346234</t>
  </si>
  <si>
    <t>Miss Susan Murray</t>
  </si>
  <si>
    <t>Alexandertown</t>
  </si>
  <si>
    <t>kimkellie@stewart.biz</t>
  </si>
  <si>
    <t>300-179-5162</t>
  </si>
  <si>
    <t>Anthony Thomas</t>
  </si>
  <si>
    <t>brownjoseph@williams.net</t>
  </si>
  <si>
    <t>(900)317-2772</t>
  </si>
  <si>
    <t>Cruzburgh</t>
  </si>
  <si>
    <t>janet67@hotmail.com</t>
  </si>
  <si>
    <t>907-297-7498</t>
  </si>
  <si>
    <t>Mrs. Rhonda Lopez DVM</t>
  </si>
  <si>
    <t>Millerborough</t>
  </si>
  <si>
    <t>dunlapcaitlin@yahoo.com</t>
  </si>
  <si>
    <t>001-142-368-4031x345</t>
  </si>
  <si>
    <t>James Johnson</t>
  </si>
  <si>
    <t>Suzannemouth</t>
  </si>
  <si>
    <t>iwalter@cox.com</t>
  </si>
  <si>
    <t>174.909.9822</t>
  </si>
  <si>
    <t>Murphytown</t>
  </si>
  <si>
    <t>heather21@hotmail.com</t>
  </si>
  <si>
    <t>016.853.3982x8182</t>
  </si>
  <si>
    <t>Victoria Sanchez</t>
  </si>
  <si>
    <t>New Erinchester</t>
  </si>
  <si>
    <t>sandraevans@gmail</t>
  </si>
  <si>
    <t>(677)6664162</t>
  </si>
  <si>
    <t>Mark Mathews</t>
  </si>
  <si>
    <t>Walterton</t>
  </si>
  <si>
    <t>nmathews@gmail.com</t>
  </si>
  <si>
    <t>675.149.6693x12753</t>
  </si>
  <si>
    <t>Brian Jackson</t>
  </si>
  <si>
    <t>Lake Jeffery</t>
  </si>
  <si>
    <t>daytodd@yahoo.com</t>
  </si>
  <si>
    <t>432-265-8182</t>
  </si>
  <si>
    <t>Christopher Newman</t>
  </si>
  <si>
    <t>idennis@hotmail.com</t>
  </si>
  <si>
    <t>717-798-0257x5462</t>
  </si>
  <si>
    <t>Amy Stephens</t>
  </si>
  <si>
    <t>humphreycatherine@manning.net</t>
  </si>
  <si>
    <t>645-714-6267</t>
  </si>
  <si>
    <t>John Pacheco</t>
  </si>
  <si>
    <t>greenterrance@gmail</t>
  </si>
  <si>
    <t>343.247.1772</t>
  </si>
  <si>
    <t>Brittany Edwards</t>
  </si>
  <si>
    <t>South Angelica</t>
  </si>
  <si>
    <t>amy28@yahoo.com</t>
  </si>
  <si>
    <t>001-392-868-5398x11968</t>
  </si>
  <si>
    <t>Courtney Jacobs</t>
  </si>
  <si>
    <t>wking@joseph-fletcher.com</t>
  </si>
  <si>
    <t>759-472-0210x11238</t>
  </si>
  <si>
    <t>Peter Thompson</t>
  </si>
  <si>
    <t>East Anthony</t>
  </si>
  <si>
    <t>thunt@murray.net</t>
  </si>
  <si>
    <t>(951)671-3855</t>
  </si>
  <si>
    <t>Elaine Mack</t>
  </si>
  <si>
    <t>Frederickview</t>
  </si>
  <si>
    <t>andrea39@sanders.com</t>
  </si>
  <si>
    <t>5836324767</t>
  </si>
  <si>
    <t>Jason Velez</t>
  </si>
  <si>
    <t>Christophershire</t>
  </si>
  <si>
    <t>hollowaydarlene@price.com</t>
  </si>
  <si>
    <t>472.600.4772x15468</t>
  </si>
  <si>
    <t>Nicole Murphy</t>
  </si>
  <si>
    <t>Davidview</t>
  </si>
  <si>
    <t>cliffordgriffin@hotmail.com</t>
  </si>
  <si>
    <t>+1-706-708-7291x7644</t>
  </si>
  <si>
    <t>Latoya Johnson</t>
  </si>
  <si>
    <t>New Bradley</t>
  </si>
  <si>
    <t>beverlyreed@yahoo.com</t>
  </si>
  <si>
    <t>577-001-8584x760</t>
  </si>
  <si>
    <t>Casey Lester</t>
  </si>
  <si>
    <t>Josephborough</t>
  </si>
  <si>
    <t>burkeeric@hotmail.com</t>
  </si>
  <si>
    <t>3882733031</t>
  </si>
  <si>
    <t>Mandy Smith</t>
  </si>
  <si>
    <t>Gutierrezmouth</t>
  </si>
  <si>
    <t>vanessamorris@hodges-roberson.com</t>
  </si>
  <si>
    <t>+1-179-046-4345x91872</t>
  </si>
  <si>
    <t>Michael Mendez</t>
  </si>
  <si>
    <t>West Rachelshire</t>
  </si>
  <si>
    <t>kellybeltran@yahoo.com</t>
  </si>
  <si>
    <t>479-319-8043</t>
  </si>
  <si>
    <t>Evan Johnson</t>
  </si>
  <si>
    <t>Shawview</t>
  </si>
  <si>
    <t>ashleykelly@thornton.biz</t>
  </si>
  <si>
    <t>(747)853-5821x416</t>
  </si>
  <si>
    <t>Daniel Page</t>
  </si>
  <si>
    <t>West Mallory</t>
  </si>
  <si>
    <t>vazquezluis@simpson.com</t>
  </si>
  <si>
    <t>+1-605-089-1263x604</t>
  </si>
  <si>
    <t>Eric Aguirre</t>
  </si>
  <si>
    <t>Wagnershire</t>
  </si>
  <si>
    <t>chardy@hotmail.com</t>
  </si>
  <si>
    <t>515.721.3620</t>
  </si>
  <si>
    <t>Michelle Mitchell</t>
  </si>
  <si>
    <t>Griffinfort</t>
  </si>
  <si>
    <t>epratt@gmail.com</t>
  </si>
  <si>
    <t>(276)359-0038x50789</t>
  </si>
  <si>
    <t>Jason Navarro</t>
  </si>
  <si>
    <t>North Teresachester</t>
  </si>
  <si>
    <t>hhaney@yahoo.com</t>
  </si>
  <si>
    <t>001-847-739-6154x78187</t>
  </si>
  <si>
    <t>Kara Hayden</t>
  </si>
  <si>
    <t>ngutierrez@adams.com</t>
  </si>
  <si>
    <t>(292)860-5786x689</t>
  </si>
  <si>
    <t>Mike Hayes</t>
  </si>
  <si>
    <t>lorilawson@mason.net</t>
  </si>
  <si>
    <t>(254)8654238x38848</t>
  </si>
  <si>
    <t>Joshua Crawford</t>
  </si>
  <si>
    <t>tinaedwards@gross-sullivan.com</t>
  </si>
  <si>
    <t>001-162-627-3118</t>
  </si>
  <si>
    <t>Stephanie Ball</t>
  </si>
  <si>
    <t>Lake Christopherbury</t>
  </si>
  <si>
    <t>andrelarsen@oneill.com</t>
  </si>
  <si>
    <t>001-927-362-3559x808</t>
  </si>
  <si>
    <t>Taylor Cummings</t>
  </si>
  <si>
    <t>Lake Christinastad</t>
  </si>
  <si>
    <t>villegasjennifer@jackson.info</t>
  </si>
  <si>
    <t>001-950-445-1614</t>
  </si>
  <si>
    <t>Jeffrey Norman</t>
  </si>
  <si>
    <t>Lindaborough</t>
  </si>
  <si>
    <t>johnny98@woods.net</t>
  </si>
  <si>
    <t>0010508755522x590</t>
  </si>
  <si>
    <t>Timothy Gregory</t>
  </si>
  <si>
    <t>Pattonton</t>
  </si>
  <si>
    <t>carolyn54@bryant-wiley.com</t>
  </si>
  <si>
    <t>+1-282-109-5175x628</t>
  </si>
  <si>
    <t>Jerry Benton</t>
  </si>
  <si>
    <t>Port Paul</t>
  </si>
  <si>
    <t>bjackson@gmail.com</t>
  </si>
  <si>
    <t>283.011.8309</t>
  </si>
  <si>
    <t>Phillip Sanchez</t>
  </si>
  <si>
    <t>alexanderbobby@gmail.com</t>
  </si>
  <si>
    <t>(875)009-6784</t>
  </si>
  <si>
    <t>Harold Brooks</t>
  </si>
  <si>
    <t>Jaredmouth</t>
  </si>
  <si>
    <t>sarah08@reese.com</t>
  </si>
  <si>
    <t>+1-206-417-4919x44445</t>
  </si>
  <si>
    <t>Kevin Cooper</t>
  </si>
  <si>
    <t>jonesclinton@hotmail.com</t>
  </si>
  <si>
    <t>+1-057-284-6457x04372</t>
  </si>
  <si>
    <t>George Johnson</t>
  </si>
  <si>
    <t>South Monicatown</t>
  </si>
  <si>
    <t>ronald72@thompson.info</t>
  </si>
  <si>
    <t>691.967.6042</t>
  </si>
  <si>
    <t>Joseph Green</t>
  </si>
  <si>
    <t>North Kenneth</t>
  </si>
  <si>
    <t>vlewis@gmail.com</t>
  </si>
  <si>
    <t>+1-963-490-7355x44871</t>
  </si>
  <si>
    <t>Hannah Baldwin</t>
  </si>
  <si>
    <t>nicholas69@gmail</t>
  </si>
  <si>
    <t>+1-230-056-3651x841</t>
  </si>
  <si>
    <t>Jimmy Ramirez</t>
  </si>
  <si>
    <t>Pierceville</t>
  </si>
  <si>
    <t>jessica42@sullivan.com</t>
  </si>
  <si>
    <t>(479)291-9485x96615</t>
  </si>
  <si>
    <t>Linda Williams</t>
  </si>
  <si>
    <t>Blanchardfort</t>
  </si>
  <si>
    <t>zmyers@gmail</t>
  </si>
  <si>
    <t>313-891-5107x00368</t>
  </si>
  <si>
    <t>Steven Macias</t>
  </si>
  <si>
    <t>Sandraborough</t>
  </si>
  <si>
    <t>danielsgregory@wolf.com</t>
  </si>
  <si>
    <t>936.502.1709</t>
  </si>
  <si>
    <t>Kristy Rodriguez</t>
  </si>
  <si>
    <t>starkdiana@yahoo.com</t>
  </si>
  <si>
    <t>001-355-424-4040</t>
  </si>
  <si>
    <t>Donna Lucas</t>
  </si>
  <si>
    <t>South Tiffanyton</t>
  </si>
  <si>
    <t>morenojill@gmail</t>
  </si>
  <si>
    <t>(956)586-7004x4152</t>
  </si>
  <si>
    <t>clementsmichael@yahoo.com</t>
  </si>
  <si>
    <t>698-096-6404</t>
  </si>
  <si>
    <t>Joseph Lee</t>
  </si>
  <si>
    <t>Port Kellyton</t>
  </si>
  <si>
    <t>bakermelinda@hotmail.com</t>
  </si>
  <si>
    <t>210.452.1943</t>
  </si>
  <si>
    <t>Omar White</t>
  </si>
  <si>
    <t>angel97@franklin-king.com</t>
  </si>
  <si>
    <t>(805)261-7075</t>
  </si>
  <si>
    <t>Richard Miller</t>
  </si>
  <si>
    <t>East Grant</t>
  </si>
  <si>
    <t>courtneymitchell@montgomery.biz</t>
  </si>
  <si>
    <t>001-936-927-0413x175</t>
  </si>
  <si>
    <t>Jeffrey Carter</t>
  </si>
  <si>
    <t>mosleymary@hotmail.com</t>
  </si>
  <si>
    <t>015-494-9835x6290</t>
  </si>
  <si>
    <t>Crystal Green</t>
  </si>
  <si>
    <t>West Leslieport</t>
  </si>
  <si>
    <t>ntanner@meyers-smith.com</t>
  </si>
  <si>
    <t>484-629-2991x07879</t>
  </si>
  <si>
    <t>Ashley Lucero</t>
  </si>
  <si>
    <t>mmoran@gmail.com</t>
  </si>
  <si>
    <t>001-877-204-8828x523</t>
  </si>
  <si>
    <t>Christopher Robertson</t>
  </si>
  <si>
    <t>owensmelissa@gmail.com</t>
  </si>
  <si>
    <t>001-758-358-5396x8944</t>
  </si>
  <si>
    <t>Jared Howell</t>
  </si>
  <si>
    <t>Port Alexandriamouth</t>
  </si>
  <si>
    <t>richvalerie@yahoo.com</t>
  </si>
  <si>
    <t>3225553562</t>
  </si>
  <si>
    <t>Julia Berry</t>
  </si>
  <si>
    <t>New Tammy</t>
  </si>
  <si>
    <t>flane@hotmail.com</t>
  </si>
  <si>
    <t>001-525-227-6685</t>
  </si>
  <si>
    <t>Jason Herrera</t>
  </si>
  <si>
    <t>marktucker@mcclure.com</t>
  </si>
  <si>
    <t>2518439786</t>
  </si>
  <si>
    <t>Emily Dunn</t>
  </si>
  <si>
    <t>Elizabethport</t>
  </si>
  <si>
    <t>chenalbert@gmail</t>
  </si>
  <si>
    <t>001-142-510-5074x01608</t>
  </si>
  <si>
    <t>Jason Williamson</t>
  </si>
  <si>
    <t>Georgeville</t>
  </si>
  <si>
    <t>hammonddawn@gmail</t>
  </si>
  <si>
    <t>602-304-6072</t>
  </si>
  <si>
    <t>Travis Wright</t>
  </si>
  <si>
    <t>East Spencerhaven</t>
  </si>
  <si>
    <t>amanda93@gmail.com</t>
  </si>
  <si>
    <t>744.916.4021x679</t>
  </si>
  <si>
    <t>Michael Taylor</t>
  </si>
  <si>
    <t>Rebeccastad</t>
  </si>
  <si>
    <t>lmcbride@hotmail.com</t>
  </si>
  <si>
    <t>(403)614-1674x201</t>
  </si>
  <si>
    <t>Elaine Evans</t>
  </si>
  <si>
    <t>South Travisfurt</t>
  </si>
  <si>
    <t>aaron76@yahoo.com</t>
  </si>
  <si>
    <t>1347823526</t>
  </si>
  <si>
    <t>Nicholas Green</t>
  </si>
  <si>
    <t>South Corey</t>
  </si>
  <si>
    <t>brooksdavid@gmail.com</t>
  </si>
  <si>
    <t>327.461.6151x3084</t>
  </si>
  <si>
    <t>Jordan Lee</t>
  </si>
  <si>
    <t>Zacharybury</t>
  </si>
  <si>
    <t>rowestephen@hotmail.com</t>
  </si>
  <si>
    <t>001-000-958-3384x5290</t>
  </si>
  <si>
    <t>Christina Watson</t>
  </si>
  <si>
    <t>Shawnborough</t>
  </si>
  <si>
    <t>tannerbaker@white.com</t>
  </si>
  <si>
    <t>+1-096-109-2013x2091</t>
  </si>
  <si>
    <t>Erika Boyd</t>
  </si>
  <si>
    <t>susangriffin@stevens.com</t>
  </si>
  <si>
    <t>597.868.0139</t>
  </si>
  <si>
    <t>Dennis Norris</t>
  </si>
  <si>
    <t>West Kim</t>
  </si>
  <si>
    <t>ofisher@chen.com</t>
  </si>
  <si>
    <t>(181)531-8218x6246</t>
  </si>
  <si>
    <t>Matthew Maldonado</t>
  </si>
  <si>
    <t>Harrisonhaven</t>
  </si>
  <si>
    <t>kimberly98@gmail.com</t>
  </si>
  <si>
    <t>674.179.2048</t>
  </si>
  <si>
    <t>Karen Webb</t>
  </si>
  <si>
    <t>North Pamela</t>
  </si>
  <si>
    <t>don94@page-carpenter.com</t>
  </si>
  <si>
    <t>001-274-401-3067</t>
  </si>
  <si>
    <t>Jeanette Ali</t>
  </si>
  <si>
    <t>stacygordon@gmail.com</t>
  </si>
  <si>
    <t>001-643-214-0340</t>
  </si>
  <si>
    <t>Nicholas Long</t>
  </si>
  <si>
    <t>Brookston</t>
  </si>
  <si>
    <t>katherine67@murphy.org</t>
  </si>
  <si>
    <t>001-206-035-0316x53392</t>
  </si>
  <si>
    <t>Paul Turner MD</t>
  </si>
  <si>
    <t>Irwinview</t>
  </si>
  <si>
    <t>allison20@mckinney-terry.com</t>
  </si>
  <si>
    <t>+13449004890x2644</t>
  </si>
  <si>
    <t>Mary Vega</t>
  </si>
  <si>
    <t>Rubioburgh</t>
  </si>
  <si>
    <t>christopher70@gmail</t>
  </si>
  <si>
    <t>+1-557-426-4239x4636</t>
  </si>
  <si>
    <t>Regina Wolf</t>
  </si>
  <si>
    <t>Marshallstad</t>
  </si>
  <si>
    <t>hpadilla@bishop.net</t>
  </si>
  <si>
    <t>7207943102</t>
  </si>
  <si>
    <t>David Rodgers</t>
  </si>
  <si>
    <t>Lake Colinville</t>
  </si>
  <si>
    <t>heather07@gmail.com</t>
  </si>
  <si>
    <t>(224)584-4508</t>
  </si>
  <si>
    <t>Gregory Rodriguez</t>
  </si>
  <si>
    <t>Diazfurt</t>
  </si>
  <si>
    <t>jessicasmith@yahoo.com</t>
  </si>
  <si>
    <t>789.858.8235</t>
  </si>
  <si>
    <t>Brian Perez</t>
  </si>
  <si>
    <t>Aaronborough</t>
  </si>
  <si>
    <t>ireynolds@hotmail.com</t>
  </si>
  <si>
    <t>001-375-015-5235x344</t>
  </si>
  <si>
    <t>Pamela Mccarthy</t>
  </si>
  <si>
    <t>Alfredtown</t>
  </si>
  <si>
    <t>nmclean@gmail.com</t>
  </si>
  <si>
    <t>0018764520543x395</t>
  </si>
  <si>
    <t>Darius Barnes</t>
  </si>
  <si>
    <t>South Tinastad</t>
  </si>
  <si>
    <t>crawfordbrianna@martin.com</t>
  </si>
  <si>
    <t>038.769.9743x69238</t>
  </si>
  <si>
    <t>Leslie Gray</t>
  </si>
  <si>
    <t>South Dwaynemouth</t>
  </si>
  <si>
    <t>allenangel@myers.net</t>
  </si>
  <si>
    <t>914-619-3021x48082</t>
  </si>
  <si>
    <t>Danielle Wolfe</t>
  </si>
  <si>
    <t>Amybury</t>
  </si>
  <si>
    <t>lisa22@hotmail.com</t>
  </si>
  <si>
    <t>410.673.2826x6074</t>
  </si>
  <si>
    <t>Lynn Scott</t>
  </si>
  <si>
    <t>kimberly68@hotmail.com</t>
  </si>
  <si>
    <t>001-313-412-2652</t>
  </si>
  <si>
    <t>Sara Melton MD</t>
  </si>
  <si>
    <t>Amandafort</t>
  </si>
  <si>
    <t>beanjamie@hotmail.com</t>
  </si>
  <si>
    <t>1607490395</t>
  </si>
  <si>
    <t>Sandra Mclaughlin</t>
  </si>
  <si>
    <t>West Patricia</t>
  </si>
  <si>
    <t>smithjuan@villa-davidson.com</t>
  </si>
  <si>
    <t>928-007-3669</t>
  </si>
  <si>
    <t>Bryan Price</t>
  </si>
  <si>
    <t>New Markside</t>
  </si>
  <si>
    <t>isaacmack@yahoo.com</t>
  </si>
  <si>
    <t>001-518-432-4737x21189</t>
  </si>
  <si>
    <t>Stephen Horton</t>
  </si>
  <si>
    <t>South Lauren</t>
  </si>
  <si>
    <t>walljohn@ward.biz</t>
  </si>
  <si>
    <t>+1-007-889-9684x55641</t>
  </si>
  <si>
    <t>Michael Bishop</t>
  </si>
  <si>
    <t>michaelbrown@gmail.com</t>
  </si>
  <si>
    <t>055-550-8700</t>
  </si>
  <si>
    <t>Joshua Morales</t>
  </si>
  <si>
    <t>North Christineborough</t>
  </si>
  <si>
    <t>lbonilla@hotmail.com</t>
  </si>
  <si>
    <t>(955)824-3852x14609</t>
  </si>
  <si>
    <t>Melissa Johnson</t>
  </si>
  <si>
    <t>Tamiside</t>
  </si>
  <si>
    <t>wandamartinez@yahoo.com</t>
  </si>
  <si>
    <t>349.443.0205x73154</t>
  </si>
  <si>
    <t>Amanda Hill</t>
  </si>
  <si>
    <t>Christianville</t>
  </si>
  <si>
    <t>edwinlong@drake.com</t>
  </si>
  <si>
    <t>001-395-175-9859x2376</t>
  </si>
  <si>
    <t>David Anderson</t>
  </si>
  <si>
    <t>Courtneyhaven</t>
  </si>
  <si>
    <t>nataliebond@yahoo.com</t>
  </si>
  <si>
    <t>+1-672-112-5073x768</t>
  </si>
  <si>
    <t>Cindy Ellis</t>
  </si>
  <si>
    <t>Graymouth</t>
  </si>
  <si>
    <t>rebecca19@blackburn.com</t>
  </si>
  <si>
    <t>111.364.1393x5718</t>
  </si>
  <si>
    <t>Travis Adams</t>
  </si>
  <si>
    <t>lauranorris@griffin.com</t>
  </si>
  <si>
    <t>8938154038</t>
  </si>
  <si>
    <t>Krystal Smith</t>
  </si>
  <si>
    <t>eanderson@gmail</t>
  </si>
  <si>
    <t>001-527-468-8520</t>
  </si>
  <si>
    <t>Johnny Garza</t>
  </si>
  <si>
    <t>North Dawn</t>
  </si>
  <si>
    <t>lreid@downs.net</t>
  </si>
  <si>
    <t>(156)361-0505x2687</t>
  </si>
  <si>
    <t>Christopher Stewart</t>
  </si>
  <si>
    <t>Lake Vanessafort</t>
  </si>
  <si>
    <t>jsmith@gmail</t>
  </si>
  <si>
    <t>(048)712-5311x959</t>
  </si>
  <si>
    <t>Debra Barber</t>
  </si>
  <si>
    <t>West Kylefurt</t>
  </si>
  <si>
    <t>matthewtate@hotmail.com</t>
  </si>
  <si>
    <t>001-672-166-9753x71109</t>
  </si>
  <si>
    <t>Christine Savage</t>
  </si>
  <si>
    <t>Shermanville</t>
  </si>
  <si>
    <t>angela40@hotmail.com</t>
  </si>
  <si>
    <t>0023162453x540</t>
  </si>
  <si>
    <t>Daniel Zhang</t>
  </si>
  <si>
    <t>Wintersberg</t>
  </si>
  <si>
    <t>xyoung@gmail.com</t>
  </si>
  <si>
    <t>119898987</t>
  </si>
  <si>
    <t>Larry Lloyd</t>
  </si>
  <si>
    <t>Austinchester</t>
  </si>
  <si>
    <t>robinsonpatrick@gmail</t>
  </si>
  <si>
    <t>0012943873052x429</t>
  </si>
  <si>
    <t>Catherine Marshall</t>
  </si>
  <si>
    <t>Gordonmouth</t>
  </si>
  <si>
    <t>guystephens@callahan-jones.com</t>
  </si>
  <si>
    <t>+1-124-297-6138x232</t>
  </si>
  <si>
    <t>Heather Patel DDS</t>
  </si>
  <si>
    <t>jason38@hotmail.com</t>
  </si>
  <si>
    <t>075.770.9029x543</t>
  </si>
  <si>
    <t>Linda Prince</t>
  </si>
  <si>
    <t>Kelseyport</t>
  </si>
  <si>
    <t>yburgess@patterson.org</t>
  </si>
  <si>
    <t>(140)058-0808x55677</t>
  </si>
  <si>
    <t>George Cole</t>
  </si>
  <si>
    <t>New Vincentchester</t>
  </si>
  <si>
    <t>michael79@yahoo.com</t>
  </si>
  <si>
    <t>214.415.9779</t>
  </si>
  <si>
    <t>Stephanie Clark</t>
  </si>
  <si>
    <t>North Amybury</t>
  </si>
  <si>
    <t>grahamjacob@paul.org</t>
  </si>
  <si>
    <t>792.806.8566x052</t>
  </si>
  <si>
    <t>Lisa Walton</t>
  </si>
  <si>
    <t>New Michelleport</t>
  </si>
  <si>
    <t>wjackson@hotmail.com</t>
  </si>
  <si>
    <t>166.387.8648x136</t>
  </si>
  <si>
    <t>Gary Cox</t>
  </si>
  <si>
    <t>South Phillipbury</t>
  </si>
  <si>
    <t>sphillips@hotmail.com</t>
  </si>
  <si>
    <t>187.350.7181</t>
  </si>
  <si>
    <t>Jose Deleon</t>
  </si>
  <si>
    <t>Allisonmouth</t>
  </si>
  <si>
    <t>allison66@chase-cruz.com</t>
  </si>
  <si>
    <t>001-429-457-3250</t>
  </si>
  <si>
    <t>David Greene</t>
  </si>
  <si>
    <t>Lake Jasmine</t>
  </si>
  <si>
    <t>lavery@gmail</t>
  </si>
  <si>
    <t>304.790.2844</t>
  </si>
  <si>
    <t>Allison Mccarthy</t>
  </si>
  <si>
    <t>Williamsfurt</t>
  </si>
  <si>
    <t>marydickson@meyers.com</t>
  </si>
  <si>
    <t>001-680-596-9516x76525</t>
  </si>
  <si>
    <t>Samuel King</t>
  </si>
  <si>
    <t>Smithhaven</t>
  </si>
  <si>
    <t>jeremy68@simmons-molina.com</t>
  </si>
  <si>
    <t>396-139-9259x00630</t>
  </si>
  <si>
    <t>Victor Reid</t>
  </si>
  <si>
    <t>New Angel</t>
  </si>
  <si>
    <t>karen16@jenkins.com</t>
  </si>
  <si>
    <t>001-897-847-8112x8634</t>
  </si>
  <si>
    <t>Brenda Travis</t>
  </si>
  <si>
    <t>Port Matthew</t>
  </si>
  <si>
    <t>jeffrey84@villegas.com</t>
  </si>
  <si>
    <t>+1-094-223-0367x62249</t>
  </si>
  <si>
    <t>David Berg</t>
  </si>
  <si>
    <t>Liuton</t>
  </si>
  <si>
    <t>pgomez@yahoo.com</t>
  </si>
  <si>
    <t>(019)582-1695x99851</t>
  </si>
  <si>
    <t>Renee Hansen</t>
  </si>
  <si>
    <t>Christinaside</t>
  </si>
  <si>
    <t>lauramartinez@yahoo.com</t>
  </si>
  <si>
    <t>458.532.4110x576</t>
  </si>
  <si>
    <t>Joseph Stephenson</t>
  </si>
  <si>
    <t>lesliegill@gmail</t>
  </si>
  <si>
    <t>(554)749-9591</t>
  </si>
  <si>
    <t>Brittany Wells</t>
  </si>
  <si>
    <t>West Audrey</t>
  </si>
  <si>
    <t>lfleming@williams-brown.biz</t>
  </si>
  <si>
    <t>831.343.2706x49632</t>
  </si>
  <si>
    <t>Earl Valencia</t>
  </si>
  <si>
    <t>New Danielstad</t>
  </si>
  <si>
    <t>knightdonald@kirk-hendrix.com</t>
  </si>
  <si>
    <t>-3416</t>
  </si>
  <si>
    <t>Allison Henry</t>
  </si>
  <si>
    <t>Port Sally</t>
  </si>
  <si>
    <t>ihamilton@yahoo.com</t>
  </si>
  <si>
    <t>405-290-6189</t>
  </si>
  <si>
    <t>Tracey Robertson</t>
  </si>
  <si>
    <t>qsmith@harrison.com</t>
  </si>
  <si>
    <t>475.112.4209x67831</t>
  </si>
  <si>
    <t>Andrew Phillips</t>
  </si>
  <si>
    <t>East Kennethmouth</t>
  </si>
  <si>
    <t>lgonzales@cooper-sanders.org</t>
  </si>
  <si>
    <t>2489545383</t>
  </si>
  <si>
    <t>Curtis Cook</t>
  </si>
  <si>
    <t>North Chaseton</t>
  </si>
  <si>
    <t>raymond63@barnes-robinson.com</t>
  </si>
  <si>
    <t>001-260-391-9379x6771</t>
  </si>
  <si>
    <t>Tommy Snyder</t>
  </si>
  <si>
    <t>mooresarah@stevens.com</t>
  </si>
  <si>
    <t>001-259-426-8971x35491</t>
  </si>
  <si>
    <t>Veronica Neal</t>
  </si>
  <si>
    <t>whitneywebb@black-pope.net</t>
  </si>
  <si>
    <t>(019)016-5326</t>
  </si>
  <si>
    <t>New Caitlin</t>
  </si>
  <si>
    <t>riossteven@yahoo.com</t>
  </si>
  <si>
    <t>586-625-7943</t>
  </si>
  <si>
    <t>Jason Adams</t>
  </si>
  <si>
    <t>Matthewsberg</t>
  </si>
  <si>
    <t>roger87@mills.com</t>
  </si>
  <si>
    <t>17860779954</t>
  </si>
  <si>
    <t>Judy Reeves</t>
  </si>
  <si>
    <t>Randalltown</t>
  </si>
  <si>
    <t>jamie86@gmail</t>
  </si>
  <si>
    <t>(718)531-6627x73031</t>
  </si>
  <si>
    <t>alee@gmail.com</t>
  </si>
  <si>
    <t>001-521-317-4375x985</t>
  </si>
  <si>
    <t>awade@yahoo.com</t>
  </si>
  <si>
    <t>001-517-017-2511x7634</t>
  </si>
  <si>
    <t>speterson@yahoo.com</t>
  </si>
  <si>
    <t>463-548-8365x742</t>
  </si>
  <si>
    <t>James Rodriguez</t>
  </si>
  <si>
    <t>julia02@hotmail.com</t>
  </si>
  <si>
    <t>360.773.8533</t>
  </si>
  <si>
    <t>Danielle Hernandez</t>
  </si>
  <si>
    <t>scottwood@gmail</t>
  </si>
  <si>
    <t>838-292-1438</t>
  </si>
  <si>
    <t>Jared Butler</t>
  </si>
  <si>
    <t>South Ashley</t>
  </si>
  <si>
    <t>williamsnatalie@gmail</t>
  </si>
  <si>
    <t>(458)680-6751</t>
  </si>
  <si>
    <t>Ashley Ramirez</t>
  </si>
  <si>
    <t>East Katrina</t>
  </si>
  <si>
    <t>tleach@yahoo.com</t>
  </si>
  <si>
    <t>030.141.0074</t>
  </si>
  <si>
    <t>Leslie Thomas</t>
  </si>
  <si>
    <t>lisadavis@lopez-rodriguez.biz</t>
  </si>
  <si>
    <t>687.148.2871x5374</t>
  </si>
  <si>
    <t>Allen Walker</t>
  </si>
  <si>
    <t>Lake Davidport</t>
  </si>
  <si>
    <t>tiffany87@gmail</t>
  </si>
  <si>
    <t>(590)745-4235x13936</t>
  </si>
  <si>
    <t>Janice Mack</t>
  </si>
  <si>
    <t>West Matthewport</t>
  </si>
  <si>
    <t>lisa99@smith.com</t>
  </si>
  <si>
    <t>687-273-6754x810</t>
  </si>
  <si>
    <t>Michael Roberts</t>
  </si>
  <si>
    <t>New Marcus</t>
  </si>
  <si>
    <t>ibrown@yahoo.com</t>
  </si>
  <si>
    <t>4656963161x18568</t>
  </si>
  <si>
    <t>Roger Thompson</t>
  </si>
  <si>
    <t>Oliviamouth</t>
  </si>
  <si>
    <t>wsummers@barr.com</t>
  </si>
  <si>
    <t>(035)796-0738x823</t>
  </si>
  <si>
    <t>Mr. Paul Clark</t>
  </si>
  <si>
    <t>Williamsonborough</t>
  </si>
  <si>
    <t>jonesdaniel@gmail</t>
  </si>
  <si>
    <t>+1-566-105-9745x1991</t>
  </si>
  <si>
    <t>Brian Burns</t>
  </si>
  <si>
    <t>Ronaldhaven</t>
  </si>
  <si>
    <t>zjenkins@pierce.com</t>
  </si>
  <si>
    <t>461.301.6982x9577</t>
  </si>
  <si>
    <t>Eduardo Mata</t>
  </si>
  <si>
    <t>South Danielchester</t>
  </si>
  <si>
    <t>jennifer22@hotmail.com</t>
  </si>
  <si>
    <t>(683)403-0750</t>
  </si>
  <si>
    <t>Linda Wright</t>
  </si>
  <si>
    <t>Shawnmouth</t>
  </si>
  <si>
    <t>lindanavarro@jackson.com</t>
  </si>
  <si>
    <t>+1-743-327-9502x659</t>
  </si>
  <si>
    <t>Jessica Glover</t>
  </si>
  <si>
    <t>Osborneville</t>
  </si>
  <si>
    <t>kwilliams@mercer.com</t>
  </si>
  <si>
    <t>(688)708-5166x245</t>
  </si>
  <si>
    <t>Lauren Baker</t>
  </si>
  <si>
    <t>Brandonmouth</t>
  </si>
  <si>
    <t>shawnwilson@yahoo.com</t>
  </si>
  <si>
    <t>(415)567-3024</t>
  </si>
  <si>
    <t>Raymond Yu</t>
  </si>
  <si>
    <t>Rodriguezshire</t>
  </si>
  <si>
    <t>kaitlyn72@yahoo.com</t>
  </si>
  <si>
    <t>001-262-339-6191</t>
  </si>
  <si>
    <t>Traci Jones</t>
  </si>
  <si>
    <t>New Eric</t>
  </si>
  <si>
    <t>dgarner@wise.com</t>
  </si>
  <si>
    <t>853.427.2826x08265</t>
  </si>
  <si>
    <t>Charles Lee</t>
  </si>
  <si>
    <t>East Coltonmouth</t>
  </si>
  <si>
    <t>ruizrobert@rodriguez.com</t>
  </si>
  <si>
    <t>159-372-6633x130</t>
  </si>
  <si>
    <t>Jordan Short</t>
  </si>
  <si>
    <t>Debramouth</t>
  </si>
  <si>
    <t>vhale@duncan-watkins.com</t>
  </si>
  <si>
    <t>-1346</t>
  </si>
  <si>
    <t>Jennifer Parker</t>
  </si>
  <si>
    <t>Lake Kathleenton</t>
  </si>
  <si>
    <t>taylorjustin@king.org</t>
  </si>
  <si>
    <t>(107)810-5043x1334</t>
  </si>
  <si>
    <t>Caleb Thornton</t>
  </si>
  <si>
    <t>Davidside</t>
  </si>
  <si>
    <t>kevinpadilla@hotmail.com</t>
  </si>
  <si>
    <t>729-531-0600x48442</t>
  </si>
  <si>
    <t>Tim Long</t>
  </si>
  <si>
    <t>Kimberlyland</t>
  </si>
  <si>
    <t>richardmurray@hotmail.com</t>
  </si>
  <si>
    <t>001-284-149-5549x2861</t>
  </si>
  <si>
    <t>Nicholas Silva</t>
  </si>
  <si>
    <t>East Markfort</t>
  </si>
  <si>
    <t>milleralexis@hotmail.com</t>
  </si>
  <si>
    <t>979-043-2263</t>
  </si>
  <si>
    <t>Brian Solis</t>
  </si>
  <si>
    <t>Port Johnborough</t>
  </si>
  <si>
    <t>robinwilliams@yahoo.com</t>
  </si>
  <si>
    <t>858.130.0167x82692</t>
  </si>
  <si>
    <t>Lacey Walker</t>
  </si>
  <si>
    <t>Elijahshire</t>
  </si>
  <si>
    <t>llopez@gmail</t>
  </si>
  <si>
    <t>187.069.3185x3670</t>
  </si>
  <si>
    <t>Sydney Smith</t>
  </si>
  <si>
    <t>West Scott</t>
  </si>
  <si>
    <t>zhangerica@baker.info</t>
  </si>
  <si>
    <t>-6402</t>
  </si>
  <si>
    <t>Jaime Daniel</t>
  </si>
  <si>
    <t>North Angela</t>
  </si>
  <si>
    <t>jennifer51@snyder-brown.com</t>
  </si>
  <si>
    <t>757.134.7667x2155</t>
  </si>
  <si>
    <t>Kayla Garcia</t>
  </si>
  <si>
    <t>South Davidbury</t>
  </si>
  <si>
    <t>russellheather@gmail</t>
  </si>
  <si>
    <t>001-046-238-6559x2308</t>
  </si>
  <si>
    <t>Brian Thompson</t>
  </si>
  <si>
    <t>New Alexanderchester</t>
  </si>
  <si>
    <t>michelle86@crosby.com</t>
  </si>
  <si>
    <t>(531)931-6455x78498</t>
  </si>
  <si>
    <t>Jason Lutz</t>
  </si>
  <si>
    <t>henry54@yahoo.com</t>
  </si>
  <si>
    <t>345-661-8672</t>
  </si>
  <si>
    <t>Mary Herman</t>
  </si>
  <si>
    <t>sean91@yahoo.com</t>
  </si>
  <si>
    <t>680-339-4347</t>
  </si>
  <si>
    <t>Mark Porter</t>
  </si>
  <si>
    <t>West Logan</t>
  </si>
  <si>
    <t>lawsonlisa@hill-cooper.biz</t>
  </si>
  <si>
    <t>(790)272-0603x45108</t>
  </si>
  <si>
    <t>Casey Cruz</t>
  </si>
  <si>
    <t>Jessicaview</t>
  </si>
  <si>
    <t>nicoleshea@powell-macdonald.org</t>
  </si>
  <si>
    <t>(853)685-2436x9508</t>
  </si>
  <si>
    <t>Eric Jarvis</t>
  </si>
  <si>
    <t>scott46@yahoo.com</t>
  </si>
  <si>
    <t>-8601</t>
  </si>
  <si>
    <t>Karla Jones</t>
  </si>
  <si>
    <t>Sandrafurt</t>
  </si>
  <si>
    <t>allison11@hotmail.com</t>
  </si>
  <si>
    <t>15559602702</t>
  </si>
  <si>
    <t>Aaron White</t>
  </si>
  <si>
    <t>Michaelchester</t>
  </si>
  <si>
    <t>pricejodi@hamilton-stevens.com</t>
  </si>
  <si>
    <t>001-939-358-5264x69796</t>
  </si>
  <si>
    <t>Wayne Greene</t>
  </si>
  <si>
    <t>Youngland</t>
  </si>
  <si>
    <t>jasminereed@yahoo.com</t>
  </si>
  <si>
    <t>14053084447</t>
  </si>
  <si>
    <t>Joanna Carson MD</t>
  </si>
  <si>
    <t>East Barry</t>
  </si>
  <si>
    <t>abigail28@gmail</t>
  </si>
  <si>
    <t>420-422-8857x9328</t>
  </si>
  <si>
    <t>Colleen Butler</t>
  </si>
  <si>
    <t>cindyreese@hotmail.com</t>
  </si>
  <si>
    <t>324.102.2461</t>
  </si>
  <si>
    <t>Port Sandra</t>
  </si>
  <si>
    <t>ryanheather@saunders-stone.com</t>
  </si>
  <si>
    <t>(494)816-1563x509</t>
  </si>
  <si>
    <t>Taylor Young</t>
  </si>
  <si>
    <t>Mackside</t>
  </si>
  <si>
    <t>hroberts@yahoo.com</t>
  </si>
  <si>
    <t>001-717-348-3518x4607</t>
  </si>
  <si>
    <t>Chadton</t>
  </si>
  <si>
    <t>kelseycoleman@hotmail.com</t>
  </si>
  <si>
    <t>001-498-568-7979</t>
  </si>
  <si>
    <t>Tracy White</t>
  </si>
  <si>
    <t>West Natalieberg</t>
  </si>
  <si>
    <t>nhernandez@gmail.com</t>
  </si>
  <si>
    <t>+1-738-419-7217x168</t>
  </si>
  <si>
    <t>Catherine Reed</t>
  </si>
  <si>
    <t>downsjustin@morales.org</t>
  </si>
  <si>
    <t>894.836.7970x203</t>
  </si>
  <si>
    <t>Connie Smith</t>
  </si>
  <si>
    <t>Lewisshire</t>
  </si>
  <si>
    <t>millerderek@yahoo.com</t>
  </si>
  <si>
    <t>001-634-757-9706x9437</t>
  </si>
  <si>
    <t>Ashley Patterson</t>
  </si>
  <si>
    <t>Colehaven</t>
  </si>
  <si>
    <t>kali@roach-burns.com</t>
  </si>
  <si>
    <t>619-957-6034</t>
  </si>
  <si>
    <t>Sierra Harrell</t>
  </si>
  <si>
    <t>Lake Karl</t>
  </si>
  <si>
    <t>cassie19@yahoo.com</t>
  </si>
  <si>
    <t>001-040-217-5194x22247</t>
  </si>
  <si>
    <t>Matthew Bishop</t>
  </si>
  <si>
    <t>Lake Christopherton</t>
  </si>
  <si>
    <t>preese@hotmail.com</t>
  </si>
  <si>
    <t>(068)727-9656x6103</t>
  </si>
  <si>
    <t>New Joshuastad</t>
  </si>
  <si>
    <t>jonathanvalenzuela@reyes-bailey.net</t>
  </si>
  <si>
    <t>+1-068-571-5106x32566</t>
  </si>
  <si>
    <t>Robert Hampton</t>
  </si>
  <si>
    <t>West Amandaland</t>
  </si>
  <si>
    <t>ybarton@hotmail.com</t>
  </si>
  <si>
    <t>(490)193-2783x775</t>
  </si>
  <si>
    <t>Jason Johnston</t>
  </si>
  <si>
    <t>masontony@hotmail.com</t>
  </si>
  <si>
    <t>483.261.2058x7148</t>
  </si>
  <si>
    <t>Laura King</t>
  </si>
  <si>
    <t>Adamland</t>
  </si>
  <si>
    <t>johnsonamy@gmail</t>
  </si>
  <si>
    <t>751.895.4098x91592</t>
  </si>
  <si>
    <t>Darryl Sosa</t>
  </si>
  <si>
    <t>North Tracyland</t>
  </si>
  <si>
    <t>cervantesfernando@gmail</t>
  </si>
  <si>
    <t>(145)4757530x61840</t>
  </si>
  <si>
    <t>Christopher Johnson</t>
  </si>
  <si>
    <t>Jayborough</t>
  </si>
  <si>
    <t>tsmith@galloway.org</t>
  </si>
  <si>
    <t>3433939960</t>
  </si>
  <si>
    <t>Melissa Cross</t>
  </si>
  <si>
    <t>Christinaville</t>
  </si>
  <si>
    <t>ibennett@gmail.com</t>
  </si>
  <si>
    <t>+1-514-356-8429x798</t>
  </si>
  <si>
    <t>Donna Estrada</t>
  </si>
  <si>
    <t>Samanthafort</t>
  </si>
  <si>
    <t>zstuart@hale-taylor.com</t>
  </si>
  <si>
    <t>452-366-9940</t>
  </si>
  <si>
    <t>Nicole Hunt</t>
  </si>
  <si>
    <t>New Marvinfurt</t>
  </si>
  <si>
    <t>stevensbrendan@torres.biz</t>
  </si>
  <si>
    <t>001-657-276-0207x4541</t>
  </si>
  <si>
    <t>Michael Myers</t>
  </si>
  <si>
    <t>North Timothy</t>
  </si>
  <si>
    <t>erikalvarez@gmail.com</t>
  </si>
  <si>
    <t>978.645.2266x72000</t>
  </si>
  <si>
    <t>Mandy Williams</t>
  </si>
  <si>
    <t>barnesgloria@yahoo.com</t>
  </si>
  <si>
    <t>4442172683</t>
  </si>
  <si>
    <t>Melanie Smith</t>
  </si>
  <si>
    <t>madelineparker@potts.com</t>
  </si>
  <si>
    <t>+1-392-291-4756x42686</t>
  </si>
  <si>
    <t>Ashley Gallegos</t>
  </si>
  <si>
    <t>Pierceberg</t>
  </si>
  <si>
    <t>kbryant@gardner-walker.com</t>
  </si>
  <si>
    <t>443-199-0570</t>
  </si>
  <si>
    <t>Veronica Potter</t>
  </si>
  <si>
    <t>North Teresastad</t>
  </si>
  <si>
    <t>whenderson@marquez-thomas.info</t>
  </si>
  <si>
    <t>180.176.1621x41548</t>
  </si>
  <si>
    <t>Sean Williams</t>
  </si>
  <si>
    <t>Catherinefort</t>
  </si>
  <si>
    <t>ronaldharmon@yahoo.com</t>
  </si>
  <si>
    <t>001-951-190-5302x606</t>
  </si>
  <si>
    <t>Melissa Hodge</t>
  </si>
  <si>
    <t>millskaren@waters.com</t>
  </si>
  <si>
    <t>(440)387-6564x955</t>
  </si>
  <si>
    <t>Brittney Silva</t>
  </si>
  <si>
    <t>robertolsen@suarez-graham.com</t>
  </si>
  <si>
    <t>223-630-2069x813</t>
  </si>
  <si>
    <t>Michael Carney</t>
  </si>
  <si>
    <t>Nataliefort</t>
  </si>
  <si>
    <t>ssantos@hughes.com</t>
  </si>
  <si>
    <t>028-824-8815x697</t>
  </si>
  <si>
    <t>Eric Conway</t>
  </si>
  <si>
    <t>jodi86@gmail.com</t>
  </si>
  <si>
    <t>001-626-194-5430</t>
  </si>
  <si>
    <t>Shannon Merritt</t>
  </si>
  <si>
    <t>Smithburgh</t>
  </si>
  <si>
    <t>jeffreygilbert@fischer.com</t>
  </si>
  <si>
    <t>+1-006-165-3977x9494</t>
  </si>
  <si>
    <t>Robert Cole</t>
  </si>
  <si>
    <t>Sergiochester</t>
  </si>
  <si>
    <t>aaronhill@salinas.com</t>
  </si>
  <si>
    <t>5580442979</t>
  </si>
  <si>
    <t>John Dalton</t>
  </si>
  <si>
    <t>Wilsonberg</t>
  </si>
  <si>
    <t>donnaperez@gmail</t>
  </si>
  <si>
    <t>(688)864-6034x5205</t>
  </si>
  <si>
    <t>Diana Williams</t>
  </si>
  <si>
    <t>North Aprilshire</t>
  </si>
  <si>
    <t>lunaashley@williams.com</t>
  </si>
  <si>
    <t>415.397.4353</t>
  </si>
  <si>
    <t>Dr. Andrew Morgan</t>
  </si>
  <si>
    <t>williamsdenise@shepard.com</t>
  </si>
  <si>
    <t>557.826.0578x890</t>
  </si>
  <si>
    <t>Mr. Joseph Schwartz</t>
  </si>
  <si>
    <t>Port Travisfort</t>
  </si>
  <si>
    <t>cwashington@watson-conley.info</t>
  </si>
  <si>
    <t>(678)061-3053</t>
  </si>
  <si>
    <t>Morgan Kirby</t>
  </si>
  <si>
    <t>West Cindy</t>
  </si>
  <si>
    <t>jjohnson@hotmail.com</t>
  </si>
  <si>
    <t>-10617</t>
  </si>
  <si>
    <t>Jennifer George</t>
  </si>
  <si>
    <t>Fosterport</t>
  </si>
  <si>
    <t>andrealozano@yahoo.com</t>
  </si>
  <si>
    <t>9913487203</t>
  </si>
  <si>
    <t>Heather Stephens</t>
  </si>
  <si>
    <t>South Bruce</t>
  </si>
  <si>
    <t>candaceduran@gmail.com</t>
  </si>
  <si>
    <t>+1-596-409-2282x2974</t>
  </si>
  <si>
    <t>Stephen Sullivan</t>
  </si>
  <si>
    <t>New Monicaberg</t>
  </si>
  <si>
    <t>castillopeter@french.info</t>
  </si>
  <si>
    <t>(530)486-6734x251</t>
  </si>
  <si>
    <t>brianna53@alexander-copeland.com</t>
  </si>
  <si>
    <t>6589754907</t>
  </si>
  <si>
    <t>Jessica Schwartz</t>
  </si>
  <si>
    <t>Leonmouth</t>
  </si>
  <si>
    <t>escobarjessica@martinez.org</t>
  </si>
  <si>
    <t>682-235-6814x14574</t>
  </si>
  <si>
    <t>Donald Clark</t>
  </si>
  <si>
    <t>New Meganside</t>
  </si>
  <si>
    <t>eric46@gmail.com</t>
  </si>
  <si>
    <t>606-527-3798</t>
  </si>
  <si>
    <t>Charlene Arnold</t>
  </si>
  <si>
    <t>Vazquezburgh</t>
  </si>
  <si>
    <t>rlewis@hanson-hendricks.biz</t>
  </si>
  <si>
    <t>+1-962-963-1460x498</t>
  </si>
  <si>
    <t>John Townsend</t>
  </si>
  <si>
    <t>Port Charleston</t>
  </si>
  <si>
    <t>briannelson@gmail.com</t>
  </si>
  <si>
    <t>805-417-3472</t>
  </si>
  <si>
    <t>Kaitlyn Peterson</t>
  </si>
  <si>
    <t>Adamston</t>
  </si>
  <si>
    <t>barbara54@hotmail.com</t>
  </si>
  <si>
    <t>+1-926-348-0671x420</t>
  </si>
  <si>
    <t>Ryan Smith</t>
  </si>
  <si>
    <t>Jessicaton</t>
  </si>
  <si>
    <t>johnsonbrandon@hotmail.com</t>
  </si>
  <si>
    <t>1571959800x762</t>
  </si>
  <si>
    <t>Monica Calderon</t>
  </si>
  <si>
    <t>East Samantha</t>
  </si>
  <si>
    <t>aaron04@washington.com</t>
  </si>
  <si>
    <t>(155)733-3887</t>
  </si>
  <si>
    <t>Margaret Cervantes</t>
  </si>
  <si>
    <t>Curtisland</t>
  </si>
  <si>
    <t>camachobrenda@jones.com</t>
  </si>
  <si>
    <t>001-076-237-9668</t>
  </si>
  <si>
    <t>Christopher Osborne</t>
  </si>
  <si>
    <t>anitaanderson@walters-marks.biz</t>
  </si>
  <si>
    <t>-3104</t>
  </si>
  <si>
    <t>Amber Townsend</t>
  </si>
  <si>
    <t>West Shirley</t>
  </si>
  <si>
    <t>rkennedy@hotmail.com</t>
  </si>
  <si>
    <t>001-313-895-7764x47447</t>
  </si>
  <si>
    <t>Paul Snyder</t>
  </si>
  <si>
    <t>Chenside</t>
  </si>
  <si>
    <t>nicolesanders@smith-adams.com</t>
  </si>
  <si>
    <t>834.337.3160x8640</t>
  </si>
  <si>
    <t>Melissa Mccarthy</t>
  </si>
  <si>
    <t>belllori@gmail.com</t>
  </si>
  <si>
    <t>-9095</t>
  </si>
  <si>
    <t>Helen Brown</t>
  </si>
  <si>
    <t>Alejandrofurt</t>
  </si>
  <si>
    <t>rachael06@greene.com</t>
  </si>
  <si>
    <t>0014796112387x168</t>
  </si>
  <si>
    <t>Johnny Munoz</t>
  </si>
  <si>
    <t>Daniellechester</t>
  </si>
  <si>
    <t>christianmason@yahoo.com</t>
  </si>
  <si>
    <t>001-598-336-7877x745</t>
  </si>
  <si>
    <t>Melody Hall</t>
  </si>
  <si>
    <t>Rowefort</t>
  </si>
  <si>
    <t>cindyhodge@smith.biz</t>
  </si>
  <si>
    <t>(393)074-3727</t>
  </si>
  <si>
    <t>Scott Stevenson</t>
  </si>
  <si>
    <t>North Stephaniefort</t>
  </si>
  <si>
    <t>james73@hotmail.com</t>
  </si>
  <si>
    <t>001-134-542-6557x880</t>
  </si>
  <si>
    <t>North Sharonmouth</t>
  </si>
  <si>
    <t>stephanie50@douglas.com</t>
  </si>
  <si>
    <t>468.235.6211x088</t>
  </si>
  <si>
    <t>Sharon Watson</t>
  </si>
  <si>
    <t>scott80@hotmail.com</t>
  </si>
  <si>
    <t>186.316.2136</t>
  </si>
  <si>
    <t>Chad Scott</t>
  </si>
  <si>
    <t>Muellerland</t>
  </si>
  <si>
    <t>douglas67@harrison.com</t>
  </si>
  <si>
    <t>115.998.1466x8845</t>
  </si>
  <si>
    <t>William Jones</t>
  </si>
  <si>
    <t>Brandonchester</t>
  </si>
  <si>
    <t>johnsondavid@yahoo.com</t>
  </si>
  <si>
    <t>920-926-4795x6831</t>
  </si>
  <si>
    <t>Lauren Ramirez</t>
  </si>
  <si>
    <t>Travisside</t>
  </si>
  <si>
    <t>ksimon@melendez.com</t>
  </si>
  <si>
    <t>151.856.8220</t>
  </si>
  <si>
    <t>Tiffany Randall</t>
  </si>
  <si>
    <t>pphelps@gmail.com</t>
  </si>
  <si>
    <t>+1-555-851-6584x6215</t>
  </si>
  <si>
    <t>Karen Randall</t>
  </si>
  <si>
    <t>Lake Terri</t>
  </si>
  <si>
    <t>pollardrobert@gmail.com</t>
  </si>
  <si>
    <t>(483)705-3305</t>
  </si>
  <si>
    <t>Elizabeth Grimes</t>
  </si>
  <si>
    <t>Lake Ashleychester</t>
  </si>
  <si>
    <t>cnguyen@gmail.com</t>
  </si>
  <si>
    <t>+1-894-684-0409x508</t>
  </si>
  <si>
    <t>East Ronnie</t>
  </si>
  <si>
    <t>robertnunez@schwartz.biz</t>
  </si>
  <si>
    <t>(316)841-5764</t>
  </si>
  <si>
    <t>Englishview</t>
  </si>
  <si>
    <t>darrell99@sherman-fletcher.com</t>
  </si>
  <si>
    <t>959-325-5614</t>
  </si>
  <si>
    <t>Lori Hunter</t>
  </si>
  <si>
    <t>nathanielboyd@gmail</t>
  </si>
  <si>
    <t>1661520434</t>
  </si>
  <si>
    <t>Jacob Wheeler</t>
  </si>
  <si>
    <t>Montesburgh</t>
  </si>
  <si>
    <t>charlesdunn@harmon-mcdonald.biz</t>
  </si>
  <si>
    <t>(062)630-6527x542</t>
  </si>
  <si>
    <t>Sarah Howard</t>
  </si>
  <si>
    <t>Mendozaton</t>
  </si>
  <si>
    <t>robert29@gmail</t>
  </si>
  <si>
    <t>6342111375</t>
  </si>
  <si>
    <t>Sandra Mathews</t>
  </si>
  <si>
    <t>Parrishchester</t>
  </si>
  <si>
    <t>zday@gmail</t>
  </si>
  <si>
    <t>+1-557-031-2572x64912</t>
  </si>
  <si>
    <t>John Miller</t>
  </si>
  <si>
    <t>North Lorimouth</t>
  </si>
  <si>
    <t>wigginscharles@gmail</t>
  </si>
  <si>
    <t>-6273</t>
  </si>
  <si>
    <t>Rickey Nguyen</t>
  </si>
  <si>
    <t>Rodriguezburgh</t>
  </si>
  <si>
    <t>april52@black.biz</t>
  </si>
  <si>
    <t>7465623340</t>
  </si>
  <si>
    <t>Derek Brown</t>
  </si>
  <si>
    <t>Powersmouth</t>
  </si>
  <si>
    <t>lawsonamber@rogers.com</t>
  </si>
  <si>
    <t>426.652.9359x22646</t>
  </si>
  <si>
    <t>Lori Randall</t>
  </si>
  <si>
    <t>Orozcoland</t>
  </si>
  <si>
    <t>margaretfry@moran-nelson.com</t>
  </si>
  <si>
    <t>(680)895-7467x55453</t>
  </si>
  <si>
    <t>Sheila Ward</t>
  </si>
  <si>
    <t>West Nicholas</t>
  </si>
  <si>
    <t>lauren11@gmail.com</t>
  </si>
  <si>
    <t>887-535-7999x351</t>
  </si>
  <si>
    <t>Rachel Woods</t>
  </si>
  <si>
    <t>Hectorstad</t>
  </si>
  <si>
    <t>gjenkins@gmail.com</t>
  </si>
  <si>
    <t>+1-522-079-5182x50938</t>
  </si>
  <si>
    <t>Regina Miller</t>
  </si>
  <si>
    <t>Karinaville</t>
  </si>
  <si>
    <t>davismichele@adams.com</t>
  </si>
  <si>
    <t>001-912-836-9259x636</t>
  </si>
  <si>
    <t>Rachel Gonzalez</t>
  </si>
  <si>
    <t>New Kathrynmouth</t>
  </si>
  <si>
    <t>ucosta@gmail.com</t>
  </si>
  <si>
    <t>+1-212-423-5715x736</t>
  </si>
  <si>
    <t>Lisa Freeman</t>
  </si>
  <si>
    <t>Parsonstown</t>
  </si>
  <si>
    <t>allenanthony@marsh.net</t>
  </si>
  <si>
    <t>078.022.1361</t>
  </si>
  <si>
    <t>Port Biancachester</t>
  </si>
  <si>
    <t>blairsean@yahoo.com</t>
  </si>
  <si>
    <t>001-969-366-0289x3763</t>
  </si>
  <si>
    <t>Brandon Gallegos</t>
  </si>
  <si>
    <t>angela63@frazier-johnson.com</t>
  </si>
  <si>
    <t>279-143-6349x236</t>
  </si>
  <si>
    <t>Barbara Jackson</t>
  </si>
  <si>
    <t>North Maria</t>
  </si>
  <si>
    <t>kimberlywells@gomez.info</t>
  </si>
  <si>
    <t>227.402.9863</t>
  </si>
  <si>
    <t>New Deborahville</t>
  </si>
  <si>
    <t>karenperez@fisher.biz</t>
  </si>
  <si>
    <t>019.764.1029x85868</t>
  </si>
  <si>
    <t>Dan Harrison</t>
  </si>
  <si>
    <t>North Tracyfort</t>
  </si>
  <si>
    <t>mejiacassandra@jackson-kent.net</t>
  </si>
  <si>
    <t>(039)658-5941x2795</t>
  </si>
  <si>
    <t>Rick Kelley</t>
  </si>
  <si>
    <t>Mooreborough</t>
  </si>
  <si>
    <t>choward@gmail</t>
  </si>
  <si>
    <t>556.957.8777x9491</t>
  </si>
  <si>
    <t>Dawn Schultz</t>
  </si>
  <si>
    <t>North Thomasstad</t>
  </si>
  <si>
    <t>jason00@yahoo.com</t>
  </si>
  <si>
    <t>4772574230</t>
  </si>
  <si>
    <t>Sherry Wilson</t>
  </si>
  <si>
    <t>South Melissashire</t>
  </si>
  <si>
    <t>josephstewart@gibbs.org</t>
  </si>
  <si>
    <t>001-596-411-4272x322</t>
  </si>
  <si>
    <t>Duane Perry</t>
  </si>
  <si>
    <t>Port Julian</t>
  </si>
  <si>
    <t>williampatterson@williams.com</t>
  </si>
  <si>
    <t>(811)975-2966x08569</t>
  </si>
  <si>
    <t>Christine Williams</t>
  </si>
  <si>
    <t>Whiteport</t>
  </si>
  <si>
    <t>cbrennan@hotmail.com</t>
  </si>
  <si>
    <t>(269)378-9557x404</t>
  </si>
  <si>
    <t>Michael Romero</t>
  </si>
  <si>
    <t>yoderkelly@yahoo.com</t>
  </si>
  <si>
    <t>730104078</t>
  </si>
  <si>
    <t>Christian Greene</t>
  </si>
  <si>
    <t>Katherinemouth</t>
  </si>
  <si>
    <t>jamesking@shah.com</t>
  </si>
  <si>
    <t>+14444042552x696</t>
  </si>
  <si>
    <t>Scott Montgomery</t>
  </si>
  <si>
    <t>Cummingsshire</t>
  </si>
  <si>
    <t>derrick97@parker.com</t>
  </si>
  <si>
    <t>001-727-650-9635</t>
  </si>
  <si>
    <t>Melissa Owen</t>
  </si>
  <si>
    <t>East Jill</t>
  </si>
  <si>
    <t>nicholashernandez@gmail.com</t>
  </si>
  <si>
    <t>+1-175-878-3528x5925</t>
  </si>
  <si>
    <t>Barbara Dominguez</t>
  </si>
  <si>
    <t>Wellsmouth</t>
  </si>
  <si>
    <t>colemanjesus@gmail.com</t>
  </si>
  <si>
    <t>001-971-267-7907x702</t>
  </si>
  <si>
    <t>Robert Ramirez</t>
  </si>
  <si>
    <t>Port Victoria</t>
  </si>
  <si>
    <t>cheryl26@hotmail.com</t>
  </si>
  <si>
    <t>(974)366-1184x5843</t>
  </si>
  <si>
    <t>Julia Forbes</t>
  </si>
  <si>
    <t>charles53@gmail.com</t>
  </si>
  <si>
    <t>+12979582575x2943</t>
  </si>
  <si>
    <t>Ann Munoz</t>
  </si>
  <si>
    <t>zmeyers@gmail</t>
  </si>
  <si>
    <t>414.549.3704x1044</t>
  </si>
  <si>
    <t>Ariasborough</t>
  </si>
  <si>
    <t>paulthomas@hotmail.com</t>
  </si>
  <si>
    <t>(866)497-9551</t>
  </si>
  <si>
    <t>Michael Clarke</t>
  </si>
  <si>
    <t>Moralesshire</t>
  </si>
  <si>
    <t>dduncan@good.com</t>
  </si>
  <si>
    <t>213.131.8851</t>
  </si>
  <si>
    <t>Nicholas Brewer</t>
  </si>
  <si>
    <t>Morrisonshire</t>
  </si>
  <si>
    <t>robbinsshirley@gmail.com</t>
  </si>
  <si>
    <t>(498)086-2278x391</t>
  </si>
  <si>
    <t>Jacob Hayden</t>
  </si>
  <si>
    <t>East Jamiehaven</t>
  </si>
  <si>
    <t>hernandezshannon@hotmail.com</t>
  </si>
  <si>
    <t>986-946-2030x79329</t>
  </si>
  <si>
    <t>Mrs. Ashley James</t>
  </si>
  <si>
    <t>North Greg</t>
  </si>
  <si>
    <t>sharonpatterson@gibson-ball.com</t>
  </si>
  <si>
    <t>+13104949763x5233</t>
  </si>
  <si>
    <t>Rachel Crosby</t>
  </si>
  <si>
    <t>Lake Joel</t>
  </si>
  <si>
    <t>wayne19@gmail.com</t>
  </si>
  <si>
    <t>1249135060</t>
  </si>
  <si>
    <t>Dale Lewis</t>
  </si>
  <si>
    <t>Murraybury</t>
  </si>
  <si>
    <t>danairwin@hotmail.com</t>
  </si>
  <si>
    <t>081.247.2454</t>
  </si>
  <si>
    <t>Michael Sullivan</t>
  </si>
  <si>
    <t>Valentinestad</t>
  </si>
  <si>
    <t>nicholascastro@gmail.com</t>
  </si>
  <si>
    <t>584.619.3804x331</t>
  </si>
  <si>
    <t>Andrea Banks</t>
  </si>
  <si>
    <t>West Kyle</t>
  </si>
  <si>
    <t>angela66@gmail.com</t>
  </si>
  <si>
    <t>(868)435-6714</t>
  </si>
  <si>
    <t>Renee White</t>
  </si>
  <si>
    <t>mrussell@gmail.com</t>
  </si>
  <si>
    <t>+1-064-088-2640x9885</t>
  </si>
  <si>
    <t>West Christina</t>
  </si>
  <si>
    <t>conleyrobert@ruiz.biz</t>
  </si>
  <si>
    <t>(419)9472280</t>
  </si>
  <si>
    <t>Laurie Campbell</t>
  </si>
  <si>
    <t>Lake Davidfurt</t>
  </si>
  <si>
    <t>qallen@cook-pacheco.com</t>
  </si>
  <si>
    <t>419.662.8502x768</t>
  </si>
  <si>
    <t>Nicholas Lewis</t>
  </si>
  <si>
    <t>Moonport</t>
  </si>
  <si>
    <t>rose33@yahoo.com</t>
  </si>
  <si>
    <t>3137904771</t>
  </si>
  <si>
    <t>Melanie Weaver</t>
  </si>
  <si>
    <t>doylekelly@gmail.com</t>
  </si>
  <si>
    <t>650.418.9378x22133</t>
  </si>
  <si>
    <t>Pamela Chase</t>
  </si>
  <si>
    <t>jacob19@yahoo.com</t>
  </si>
  <si>
    <t>397-972-3959x82325</t>
  </si>
  <si>
    <t>Amber Thomas</t>
  </si>
  <si>
    <t>Nancyview</t>
  </si>
  <si>
    <t>aliciacole@allison.com</t>
  </si>
  <si>
    <t>8991891230</t>
  </si>
  <si>
    <t>Cameron Hunt</t>
  </si>
  <si>
    <t>North Lisa</t>
  </si>
  <si>
    <t>william40@schroeder-lopez.com</t>
  </si>
  <si>
    <t>+1-291-459-9179x5826</t>
  </si>
  <si>
    <t>Jonathan Obrien</t>
  </si>
  <si>
    <t>North Joyce</t>
  </si>
  <si>
    <t>hcrawford@gmail.com</t>
  </si>
  <si>
    <t>577.344.7322x0882</t>
  </si>
  <si>
    <t>Jacob Klein</t>
  </si>
  <si>
    <t>amandashort@gmail.com</t>
  </si>
  <si>
    <t>+1-333-368-0098x509</t>
  </si>
  <si>
    <t>Justin Rivera</t>
  </si>
  <si>
    <t>Port Stephenfurt</t>
  </si>
  <si>
    <t>mitchelladkins@hotmail.com</t>
  </si>
  <si>
    <t>178-003-6225</t>
  </si>
  <si>
    <t>Tasha Davenport</t>
  </si>
  <si>
    <t>Wilcoxberg</t>
  </si>
  <si>
    <t>xstephens@hotmail.com</t>
  </si>
  <si>
    <t>675-070-6772x3094</t>
  </si>
  <si>
    <t>Amy Brewer</t>
  </si>
  <si>
    <t>ylee@gmail.com</t>
  </si>
  <si>
    <t>001-891-116-2722x502</t>
  </si>
  <si>
    <t>Jennifer Serrano</t>
  </si>
  <si>
    <t>New Williamton</t>
  </si>
  <si>
    <t>donald19@brown.com</t>
  </si>
  <si>
    <t>647.068.3085</t>
  </si>
  <si>
    <t>Robert Perez</t>
  </si>
  <si>
    <t>Schmidtfurt</t>
  </si>
  <si>
    <t>linda91@hernandez.org</t>
  </si>
  <si>
    <t>190-685-3582</t>
  </si>
  <si>
    <t>Eric Hays</t>
  </si>
  <si>
    <t>East Matthewstad</t>
  </si>
  <si>
    <t>gonzalezjennifer@hotmail.com</t>
  </si>
  <si>
    <t>4970902380</t>
  </si>
  <si>
    <t>Ryan Johnson</t>
  </si>
  <si>
    <t>Jonesview</t>
  </si>
  <si>
    <t>millersean@gmail</t>
  </si>
  <si>
    <t>(822)2513988</t>
  </si>
  <si>
    <t>Austin Mendoza</t>
  </si>
  <si>
    <t>Mariahport</t>
  </si>
  <si>
    <t>melissajacobs@gmail.com</t>
  </si>
  <si>
    <t>197.469.6361x935</t>
  </si>
  <si>
    <t>Kirsten Lynn</t>
  </si>
  <si>
    <t>arnoldpaul@hale-hernandez.com</t>
  </si>
  <si>
    <t>-3909</t>
  </si>
  <si>
    <t>Spencer Stephens</t>
  </si>
  <si>
    <t>East Richardbury</t>
  </si>
  <si>
    <t>ericnichols@mckee.com</t>
  </si>
  <si>
    <t>001-963-861-6935x2460</t>
  </si>
  <si>
    <t>Michael Rice</t>
  </si>
  <si>
    <t>West Aaronport</t>
  </si>
  <si>
    <t>hcook@howard-armstrong.info</t>
  </si>
  <si>
    <t>831.776.2093x33880</t>
  </si>
  <si>
    <t>Gregory Roberts</t>
  </si>
  <si>
    <t>bobbywells@stanley-valentine.com</t>
  </si>
  <si>
    <t>+1-072-128-5682x98575</t>
  </si>
  <si>
    <t>Alex Hayes</t>
  </si>
  <si>
    <t>Richardhaven</t>
  </si>
  <si>
    <t>tjackson@lynch.com</t>
  </si>
  <si>
    <t>(991)1415884</t>
  </si>
  <si>
    <t>Marilyn Harris</t>
  </si>
  <si>
    <t>sherihughes@hotmail.com</t>
  </si>
  <si>
    <t>6059891983</t>
  </si>
  <si>
    <t>Raymond Huff</t>
  </si>
  <si>
    <t>Jenkinsberg</t>
  </si>
  <si>
    <t>lisaedwards@gmail.com</t>
  </si>
  <si>
    <t>001-203-939-6980x835</t>
  </si>
  <si>
    <t>Bradley Hickman</t>
  </si>
  <si>
    <t>Phamton</t>
  </si>
  <si>
    <t>michael70@hotmail.com</t>
  </si>
  <si>
    <t>1340767026</t>
  </si>
  <si>
    <t>Karen Davis</t>
  </si>
  <si>
    <t>South Elizabeth</t>
  </si>
  <si>
    <t>emilyolsen@norton-brooks.biz</t>
  </si>
  <si>
    <t>995.820.4314</t>
  </si>
  <si>
    <t>James Walker</t>
  </si>
  <si>
    <t>West Carolyn</t>
  </si>
  <si>
    <t>mooreryan@yahoo.com</t>
  </si>
  <si>
    <t>048.961.0382x807</t>
  </si>
  <si>
    <t>Brandon Graham</t>
  </si>
  <si>
    <t>Boltonburgh</t>
  </si>
  <si>
    <t>lydiaflores@oliver.info</t>
  </si>
  <si>
    <t>+1-039-213-1851x81152</t>
  </si>
  <si>
    <t>Stephen Chung</t>
  </si>
  <si>
    <t>lopezian@yahoo.com</t>
  </si>
  <si>
    <t>7107353052x4665</t>
  </si>
  <si>
    <t>Courtney Thomas</t>
  </si>
  <si>
    <t>Brettbury</t>
  </si>
  <si>
    <t>davidallen@hotmail.com</t>
  </si>
  <si>
    <t>-8151</t>
  </si>
  <si>
    <t>Brenda Callahan</t>
  </si>
  <si>
    <t>Lake Luisland</t>
  </si>
  <si>
    <t>jonathan76@johnson-gamble.net</t>
  </si>
  <si>
    <t>-9028</t>
  </si>
  <si>
    <t>Jason Sanders</t>
  </si>
  <si>
    <t>Garymouth</t>
  </si>
  <si>
    <t>roseferrell@yahoo.com</t>
  </si>
  <si>
    <t>750-430-9800</t>
  </si>
  <si>
    <t>Kaitlin Foster</t>
  </si>
  <si>
    <t>South Justin</t>
  </si>
  <si>
    <t>simmonsjoe@wade-mercer.com</t>
  </si>
  <si>
    <t>(771)772-2903x645</t>
  </si>
  <si>
    <t>Deborah Compton</t>
  </si>
  <si>
    <t>Lake Troyberg</t>
  </si>
  <si>
    <t>katelyn44@yahoo.com</t>
  </si>
  <si>
    <t>197-474-8570x13496</t>
  </si>
  <si>
    <t>John Lang</t>
  </si>
  <si>
    <t>North Latoya</t>
  </si>
  <si>
    <t>adamsrandall@williams-rodriguez.com</t>
  </si>
  <si>
    <t>001-635-468-6948</t>
  </si>
  <si>
    <t>Christine Wood</t>
  </si>
  <si>
    <t>Lopezhaven</t>
  </si>
  <si>
    <t>kgeorge@gmail.com</t>
  </si>
  <si>
    <t>001-871-518-1482x830</t>
  </si>
  <si>
    <t>Toddtown</t>
  </si>
  <si>
    <t>hamptonlisa@levine.com</t>
  </si>
  <si>
    <t>(267)364-7654</t>
  </si>
  <si>
    <t>Matthew Bowman</t>
  </si>
  <si>
    <t>East Roberttown</t>
  </si>
  <si>
    <t>hopkinskayla@hill.org</t>
  </si>
  <si>
    <t>(091)189-1187</t>
  </si>
  <si>
    <t>Lisa Valdez</t>
  </si>
  <si>
    <t>Christineland</t>
  </si>
  <si>
    <t>williamswilliam@yahoo.com</t>
  </si>
  <si>
    <t>(246)867-8661x51108</t>
  </si>
  <si>
    <t>Joe Patterson</t>
  </si>
  <si>
    <t>West Alyssa</t>
  </si>
  <si>
    <t>fhill@glenn.info</t>
  </si>
  <si>
    <t>102.438.6479</t>
  </si>
  <si>
    <t>Carrie Fisher</t>
  </si>
  <si>
    <t>South Meganhaven</t>
  </si>
  <si>
    <t>micheal48@gmail</t>
  </si>
  <si>
    <t>(511)952-9352x951</t>
  </si>
  <si>
    <t>Mary Clark</t>
  </si>
  <si>
    <t>Zacharyport</t>
  </si>
  <si>
    <t>uclark@gmail.com</t>
  </si>
  <si>
    <t>(436)526-4007x9706</t>
  </si>
  <si>
    <t>Joe Mcbride</t>
  </si>
  <si>
    <t>Port Michaelhaven</t>
  </si>
  <si>
    <t>philiphill@hotmail.com</t>
  </si>
  <si>
    <t>+1-046-280-6297x4178</t>
  </si>
  <si>
    <t>Kayla Smith</t>
  </si>
  <si>
    <t>rachel41@perkins-young.com</t>
  </si>
  <si>
    <t>(609)672-2750</t>
  </si>
  <si>
    <t>Robert King</t>
  </si>
  <si>
    <t>South Russellside</t>
  </si>
  <si>
    <t>ejohns@gmail.com</t>
  </si>
  <si>
    <t>+1-925-426-6761x6716</t>
  </si>
  <si>
    <t>Ashley Peterson</t>
  </si>
  <si>
    <t>parkshawn@yahoo.com</t>
  </si>
  <si>
    <t>755.403.8757</t>
  </si>
  <si>
    <t>Amanda Flores</t>
  </si>
  <si>
    <t>vgonzalez@yahoo.com</t>
  </si>
  <si>
    <t>(560)7090235x186</t>
  </si>
  <si>
    <t>Austin House</t>
  </si>
  <si>
    <t>Kathyton</t>
  </si>
  <si>
    <t>dominiquepayne@dickerson.com</t>
  </si>
  <si>
    <t>(765)095-5345x386</t>
  </si>
  <si>
    <t>Mark Allison</t>
  </si>
  <si>
    <t>East Randymouth</t>
  </si>
  <si>
    <t>thompsonjohn@hotmail.com</t>
  </si>
  <si>
    <t>(057)522-6226x8731</t>
  </si>
  <si>
    <t>Gabriel Peterson</t>
  </si>
  <si>
    <t>North Bradleyport</t>
  </si>
  <si>
    <t>tracynorman@gmail.com</t>
  </si>
  <si>
    <t>(818)952-3592</t>
  </si>
  <si>
    <t>Travis Graham</t>
  </si>
  <si>
    <t>tammy04@allen-rodgers.info</t>
  </si>
  <si>
    <t>844-177-9984x631</t>
  </si>
  <si>
    <t>Joshua Lewis</t>
  </si>
  <si>
    <t>North Patricia</t>
  </si>
  <si>
    <t>jacqueline30@yahoo.com</t>
  </si>
  <si>
    <t>(857)408-0646</t>
  </si>
  <si>
    <t>Douglas Olson</t>
  </si>
  <si>
    <t>Mariaborough</t>
  </si>
  <si>
    <t>carolyn64@walker.com</t>
  </si>
  <si>
    <t>(392)394-3547x4361</t>
  </si>
  <si>
    <t>Christina Walton</t>
  </si>
  <si>
    <t>South Richardside</t>
  </si>
  <si>
    <t>terri86@yahoo.com</t>
  </si>
  <si>
    <t>(259)217-5166</t>
  </si>
  <si>
    <t>Stephanie Trevino</t>
  </si>
  <si>
    <t>ocross@hotmail.com</t>
  </si>
  <si>
    <t>0018118622715x5165</t>
  </si>
  <si>
    <t>Stephanie Brown</t>
  </si>
  <si>
    <t>Thomasfurt</t>
  </si>
  <si>
    <t>valerie86@hotmail.com</t>
  </si>
  <si>
    <t>322-220-9830x84910</t>
  </si>
  <si>
    <t>Crystal Evans</t>
  </si>
  <si>
    <t>North Brianfurt</t>
  </si>
  <si>
    <t>tarafox@yahoo.com</t>
  </si>
  <si>
    <t>095-826-6848x9911</t>
  </si>
  <si>
    <t>Lisa Williams</t>
  </si>
  <si>
    <t>uowens@perez.org</t>
  </si>
  <si>
    <t>8259144105</t>
  </si>
  <si>
    <t>Andrew Roy</t>
  </si>
  <si>
    <t>tfields@hall.biz</t>
  </si>
  <si>
    <t>+1-381-466-1440x297</t>
  </si>
  <si>
    <t>Christopher Alvarez</t>
  </si>
  <si>
    <t>Lake Brendaport</t>
  </si>
  <si>
    <t>josephpierce@allen.com</t>
  </si>
  <si>
    <t>001-990-685-2244x5870</t>
  </si>
  <si>
    <t>Sarah Brooks</t>
  </si>
  <si>
    <t>Jonathanside</t>
  </si>
  <si>
    <t>taramiller@gmail.com</t>
  </si>
  <si>
    <t>(846)796-3588x32317</t>
  </si>
  <si>
    <t>Nancy Perez</t>
  </si>
  <si>
    <t>Brettchester</t>
  </si>
  <si>
    <t>isaacwright@yahoo.com</t>
  </si>
  <si>
    <t>+17934477921x763</t>
  </si>
  <si>
    <t>Kurt Thomas</t>
  </si>
  <si>
    <t>Gallowayton</t>
  </si>
  <si>
    <t>robert32@gmail.com</t>
  </si>
  <si>
    <t>(647)826-2953</t>
  </si>
  <si>
    <t>David Heath</t>
  </si>
  <si>
    <t>New Loganville</t>
  </si>
  <si>
    <t>enelson@ramos-lloyd.org</t>
  </si>
  <si>
    <t>(099)233-2746x5508</t>
  </si>
  <si>
    <t>Debra Gibson</t>
  </si>
  <si>
    <t>Stephensonmouth</t>
  </si>
  <si>
    <t>christine19@yahoo.com</t>
  </si>
  <si>
    <t>954-704-7175x94333</t>
  </si>
  <si>
    <t>Angel Gallegos</t>
  </si>
  <si>
    <t>Ballmouth</t>
  </si>
  <si>
    <t>vgiles@hotmail.com</t>
  </si>
  <si>
    <t>(378)178-8005</t>
  </si>
  <si>
    <t>Shaun Williams</t>
  </si>
  <si>
    <t>browndiana@gmail.com</t>
  </si>
  <si>
    <t>582-992-7340x445</t>
  </si>
  <si>
    <t>Teresa Jones</t>
  </si>
  <si>
    <t>East Carrieburgh</t>
  </si>
  <si>
    <t>richana@hotmail.com</t>
  </si>
  <si>
    <t>592.517.5769x6411</t>
  </si>
  <si>
    <t>Phillip Harris</t>
  </si>
  <si>
    <t>Acostashire</t>
  </si>
  <si>
    <t>terrykatie@clay.com</t>
  </si>
  <si>
    <t>416-993-6454</t>
  </si>
  <si>
    <t>Patrick Rice</t>
  </si>
  <si>
    <t>North Davidmouth</t>
  </si>
  <si>
    <t>leemariah@coleman.com</t>
  </si>
  <si>
    <t>866-702-9453x7449</t>
  </si>
  <si>
    <t>Sharon Allen</t>
  </si>
  <si>
    <t>South Rachel</t>
  </si>
  <si>
    <t>wbell@gmail</t>
  </si>
  <si>
    <t>001-655-634-1347</t>
  </si>
  <si>
    <t>Ian Montoya</t>
  </si>
  <si>
    <t>Joannburgh</t>
  </si>
  <si>
    <t>duffycarrie@yahoo.com</t>
  </si>
  <si>
    <t>-1164</t>
  </si>
  <si>
    <t>Kevin Jennings</t>
  </si>
  <si>
    <t>Tammystad</t>
  </si>
  <si>
    <t>charlotte56@gmail.com</t>
  </si>
  <si>
    <t>205-182-3610x5803</t>
  </si>
  <si>
    <t>Angela Jones</t>
  </si>
  <si>
    <t>albertfrey@gomez.com</t>
  </si>
  <si>
    <t>001-850-913-9953x50260</t>
  </si>
  <si>
    <t>Becky Lynch</t>
  </si>
  <si>
    <t>Port Tiffanyfort</t>
  </si>
  <si>
    <t>gilessarah@hotmail.com</t>
  </si>
  <si>
    <t>+1-450-877-1352x618</t>
  </si>
  <si>
    <t>Jose Smith</t>
  </si>
  <si>
    <t>New Brittanyhaven</t>
  </si>
  <si>
    <t>haydenjoseph@anderson.com</t>
  </si>
  <si>
    <t>548-562-4884x45841</t>
  </si>
  <si>
    <t>Mr. Isaac James</t>
  </si>
  <si>
    <t>North Kristin</t>
  </si>
  <si>
    <t>ismith@yahoo.com</t>
  </si>
  <si>
    <t>+1-985-482-5288x07413</t>
  </si>
  <si>
    <t>Brian Ortega</t>
  </si>
  <si>
    <t>South Barbarafort</t>
  </si>
  <si>
    <t>kimberlyconner@yahoo.com</t>
  </si>
  <si>
    <t>8014724750x184</t>
  </si>
  <si>
    <t>Larry Boone</t>
  </si>
  <si>
    <t>Snyderville</t>
  </si>
  <si>
    <t>jessecruz@hotmail.com</t>
  </si>
  <si>
    <t>825.282.7377x7570</t>
  </si>
  <si>
    <t>Adam West</t>
  </si>
  <si>
    <t>Stevenfort</t>
  </si>
  <si>
    <t>fbarber@gmail.com</t>
  </si>
  <si>
    <t>187-236-4343x811</t>
  </si>
  <si>
    <t>Gary Taylor Jr.</t>
  </si>
  <si>
    <t>Lanestad</t>
  </si>
  <si>
    <t>ginaward@schaefer.com</t>
  </si>
  <si>
    <t>(995)9966804x944</t>
  </si>
  <si>
    <t>Thomas Bailey</t>
  </si>
  <si>
    <t>Sonyaside</t>
  </si>
  <si>
    <t>smithjared@hotmail.com</t>
  </si>
  <si>
    <t>-2129</t>
  </si>
  <si>
    <t>Matthew Hanna</t>
  </si>
  <si>
    <t>benjaminwolf@hotmail.com</t>
  </si>
  <si>
    <t>001-241-569-8416x59581</t>
  </si>
  <si>
    <t>Jennifer Hernandez</t>
  </si>
  <si>
    <t>West Nicoleberg</t>
  </si>
  <si>
    <t>ypitts@gmail.com</t>
  </si>
  <si>
    <t>987.221.1582x73376</t>
  </si>
  <si>
    <t>Brian Daniel</t>
  </si>
  <si>
    <t>New Teresafurt</t>
  </si>
  <si>
    <t>ryan68@andrews.org</t>
  </si>
  <si>
    <t>001-525-193-2462</t>
  </si>
  <si>
    <t>Debra Byrd</t>
  </si>
  <si>
    <t>West Vanessaville</t>
  </si>
  <si>
    <t>sdaniel@yahoo.com</t>
  </si>
  <si>
    <t>001-285-192-9893</t>
  </si>
  <si>
    <t>Connor Thomas</t>
  </si>
  <si>
    <t>kimberly06@white.biz</t>
  </si>
  <si>
    <t>264.118.7885x9242</t>
  </si>
  <si>
    <t>Victoria Hansen</t>
  </si>
  <si>
    <t>South Juliamouth</t>
  </si>
  <si>
    <t>barbarapayne@roberts.net</t>
  </si>
  <si>
    <t>+1-415-769-0055x1807</t>
  </si>
  <si>
    <t>Barbara Hurst MD</t>
  </si>
  <si>
    <t>gambleandrew@jones.com</t>
  </si>
  <si>
    <t>5868653606</t>
  </si>
  <si>
    <t>Mark Wilson</t>
  </si>
  <si>
    <t>marquezbrandy@gmail.com</t>
  </si>
  <si>
    <t>+1-821-708-9167x41161</t>
  </si>
  <si>
    <t>Lauren Gordon</t>
  </si>
  <si>
    <t>brucerice@gmail.com</t>
  </si>
  <si>
    <t>+1-164-427-4012x52979</t>
  </si>
  <si>
    <t>mpowers@williams-stephenson.com</t>
  </si>
  <si>
    <t>388.208.8319x45173</t>
  </si>
  <si>
    <t>Diana Robinson</t>
  </si>
  <si>
    <t>Wallacefurt</t>
  </si>
  <si>
    <t>deborahchavez@huang.com</t>
  </si>
  <si>
    <t>(221)828-1836x5496</t>
  </si>
  <si>
    <t>Pamela Faulkner</t>
  </si>
  <si>
    <t>yhunt@hughes.com</t>
  </si>
  <si>
    <t>526.771.6451x8458</t>
  </si>
  <si>
    <t>Melinda Lewis</t>
  </si>
  <si>
    <t>Christopherburgh</t>
  </si>
  <si>
    <t>matthewperry@wilson.biz</t>
  </si>
  <si>
    <t>9278557418</t>
  </si>
  <si>
    <t>Matthew Fields</t>
  </si>
  <si>
    <t>Melissaville</t>
  </si>
  <si>
    <t>christinagarcia@griffin.com</t>
  </si>
  <si>
    <t>314.787.9785</t>
  </si>
  <si>
    <t>Katrina Reed</t>
  </si>
  <si>
    <t>Owensview</t>
  </si>
  <si>
    <t>ryan63@yahoo.com</t>
  </si>
  <si>
    <t>084-397-0295</t>
  </si>
  <si>
    <t>edwardsjade@hotmail.com</t>
  </si>
  <si>
    <t>-10223</t>
  </si>
  <si>
    <t>Joshua White</t>
  </si>
  <si>
    <t>Port Susanfurt</t>
  </si>
  <si>
    <t>dawn57@gmail</t>
  </si>
  <si>
    <t>373-974-9702</t>
  </si>
  <si>
    <t>Jeffrey Knox</t>
  </si>
  <si>
    <t>Paulland</t>
  </si>
  <si>
    <t>leroycook@hotmail.com</t>
  </si>
  <si>
    <t>001-427-713-4464x872</t>
  </si>
  <si>
    <t>Jennifer Hines</t>
  </si>
  <si>
    <t>Kimberlychester</t>
  </si>
  <si>
    <t>vowens@martin.net</t>
  </si>
  <si>
    <t>001-967-769-1378</t>
  </si>
  <si>
    <t>bryandavis@keller.com</t>
  </si>
  <si>
    <t>+1-753-462-9481x833</t>
  </si>
  <si>
    <t>Ellen Powell</t>
  </si>
  <si>
    <t>West Leonardstad</t>
  </si>
  <si>
    <t>gomezangela@garza.com</t>
  </si>
  <si>
    <t>(009)6354385</t>
  </si>
  <si>
    <t>Eric Castillo</t>
  </si>
  <si>
    <t>Weissbury</t>
  </si>
  <si>
    <t>gatescory@hotmail.com</t>
  </si>
  <si>
    <t>9799636926</t>
  </si>
  <si>
    <t>Tyler Randolph</t>
  </si>
  <si>
    <t>South Deborah</t>
  </si>
  <si>
    <t>crogers@anderson-hurst.com</t>
  </si>
  <si>
    <t>543.776.6960x455</t>
  </si>
  <si>
    <t>Karen Flowers</t>
  </si>
  <si>
    <t>East Joshuaton</t>
  </si>
  <si>
    <t>diazjames@henderson-pacheco.com</t>
  </si>
  <si>
    <t>(527)409-2160</t>
  </si>
  <si>
    <t>Leslie Hughes</t>
  </si>
  <si>
    <t>Kaitlynchester</t>
  </si>
  <si>
    <t>randynewman@gonzalez-waters.biz</t>
  </si>
  <si>
    <t>+1-589-887-4875x077</t>
  </si>
  <si>
    <t>Jessica Wu MD</t>
  </si>
  <si>
    <t>dbender@gmail</t>
  </si>
  <si>
    <t>(684)226-6839</t>
  </si>
  <si>
    <t>Angela Bradley</t>
  </si>
  <si>
    <t>North Jacquelineton</t>
  </si>
  <si>
    <t>wilsontony@gmail.com</t>
  </si>
  <si>
    <t>986.858.5062x6921</t>
  </si>
  <si>
    <t>Jordan Hall</t>
  </si>
  <si>
    <t>Stoutfort</t>
  </si>
  <si>
    <t>ramoschristopher@yahoo.com</t>
  </si>
  <si>
    <t>018-374-8586</t>
  </si>
  <si>
    <t>Tiffany Leonard</t>
  </si>
  <si>
    <t>Sarahborough</t>
  </si>
  <si>
    <t>theresasalazar@gmail.com</t>
  </si>
  <si>
    <t>430-985-3501x74580</t>
  </si>
  <si>
    <t>Mr. David Martin</t>
  </si>
  <si>
    <t>james09@yahoo.com</t>
  </si>
  <si>
    <t>409.331.2034x47596</t>
  </si>
  <si>
    <t>Kimberly Long</t>
  </si>
  <si>
    <t>West Gregoryville</t>
  </si>
  <si>
    <t>001-055-321-6440x71430</t>
  </si>
  <si>
    <t>Deborah Rangel</t>
  </si>
  <si>
    <t>Port Cody</t>
  </si>
  <si>
    <t>sherry53@yahoo.com</t>
  </si>
  <si>
    <t>-3192</t>
  </si>
  <si>
    <t>Rebecca Burton</t>
  </si>
  <si>
    <t>Beanbury</t>
  </si>
  <si>
    <t>lauren80@harris.net</t>
  </si>
  <si>
    <t>(920)340-9796</t>
  </si>
  <si>
    <t>Kelly Ramirez</t>
  </si>
  <si>
    <t>Sonyahaven</t>
  </si>
  <si>
    <t>hpugh@smith.com</t>
  </si>
  <si>
    <t>(457)256-7618x61781</t>
  </si>
  <si>
    <t>Xavier Phillips</t>
  </si>
  <si>
    <t>lauriegomez@yahoo.com</t>
  </si>
  <si>
    <t>2421588208</t>
  </si>
  <si>
    <t>Brycehaven</t>
  </si>
  <si>
    <t>coopercatherine@yahoo.com</t>
  </si>
  <si>
    <t>001-257-498-1734x026</t>
  </si>
  <si>
    <t>Michelle Woods</t>
  </si>
  <si>
    <t>New Elizabeth</t>
  </si>
  <si>
    <t>anthonythomas@yahoo.com</t>
  </si>
  <si>
    <t>959-156-9100x9679</t>
  </si>
  <si>
    <t>Jennifer Owens</t>
  </si>
  <si>
    <t>Weberberg</t>
  </si>
  <si>
    <t>walkeremily@wood-cohen.net</t>
  </si>
  <si>
    <t>812.120.8509</t>
  </si>
  <si>
    <t>Troy Wright</t>
  </si>
  <si>
    <t>South Sheila</t>
  </si>
  <si>
    <t>lauragalvan@gmail</t>
  </si>
  <si>
    <t>1621369548</t>
  </si>
  <si>
    <t>Gregory Norris</t>
  </si>
  <si>
    <t>Loriview</t>
  </si>
  <si>
    <t>monicaingram@hotmail.com</t>
  </si>
  <si>
    <t>(545)277-0045x11184</t>
  </si>
  <si>
    <t>Angel Conner</t>
  </si>
  <si>
    <t>New Meganberg</t>
  </si>
  <si>
    <t>stevenmiller@barr.com</t>
  </si>
  <si>
    <t>761-802-0900</t>
  </si>
  <si>
    <t>Corey Bright</t>
  </si>
  <si>
    <t>Craigport</t>
  </si>
  <si>
    <t>angelascott@yahoo.com</t>
  </si>
  <si>
    <t>(310)106-7195x9035</t>
  </si>
  <si>
    <t>Edward Le</t>
  </si>
  <si>
    <t>Port Phillipchester</t>
  </si>
  <si>
    <t>crystalbranch@vincent.net</t>
  </si>
  <si>
    <t>+1-919-696-6027x635</t>
  </si>
  <si>
    <t>Tara Riley</t>
  </si>
  <si>
    <t>Aaronmouth</t>
  </si>
  <si>
    <t>amber91@yahoo.com</t>
  </si>
  <si>
    <t>(559)715-6890x7077</t>
  </si>
  <si>
    <t>Laura Davis</t>
  </si>
  <si>
    <t>New Heatherbury</t>
  </si>
  <si>
    <t>kennedychristopher@hotmail.com</t>
  </si>
  <si>
    <t>(822)283-5989x57433</t>
  </si>
  <si>
    <t>Kenneth Johnson</t>
  </si>
  <si>
    <t>mccoygregory@gmail.com</t>
  </si>
  <si>
    <t>001-629-182-4464x6779</t>
  </si>
  <si>
    <t>Debbie Schroeder</t>
  </si>
  <si>
    <t>New Crystalbury</t>
  </si>
  <si>
    <t>vanderson@villegas-williams.biz</t>
  </si>
  <si>
    <t>(123)611-3343</t>
  </si>
  <si>
    <t>Lisa Hardin</t>
  </si>
  <si>
    <t>Cordovamouth</t>
  </si>
  <si>
    <t>brianna61@guerra-moran.com</t>
  </si>
  <si>
    <t>+1-966-529-2371x94378</t>
  </si>
  <si>
    <t>Melissa Dominguez</t>
  </si>
  <si>
    <t>amberrobertson@reid.com</t>
  </si>
  <si>
    <t>+1-771-063-0403x356</t>
  </si>
  <si>
    <t>Kelly Hoover</t>
  </si>
  <si>
    <t>South Alexishaven</t>
  </si>
  <si>
    <t>tthomas@gmail</t>
  </si>
  <si>
    <t>001-670-187-2459x30999</t>
  </si>
  <si>
    <t>Amy Brooks</t>
  </si>
  <si>
    <t>South Julie</t>
  </si>
  <si>
    <t>vcampbell@salazar-clark.com</t>
  </si>
  <si>
    <t>+1-117-905-8887x3036</t>
  </si>
  <si>
    <t>David Gaines</t>
  </si>
  <si>
    <t>Ramirezport</t>
  </si>
  <si>
    <t>petersenashley@hotmail.com</t>
  </si>
  <si>
    <t>6643602307</t>
  </si>
  <si>
    <t>Chad Jones</t>
  </si>
  <si>
    <t>Griffinberg</t>
  </si>
  <si>
    <t>gmoreno@hotmail.com</t>
  </si>
  <si>
    <t>(652)943-1792x45322</t>
  </si>
  <si>
    <t>Phillip Mckinney</t>
  </si>
  <si>
    <t>Tiffanyshire</t>
  </si>
  <si>
    <t>fosterjohn@yahoo.com</t>
  </si>
  <si>
    <t>(544)991-1770</t>
  </si>
  <si>
    <t>Scott Oconnor</t>
  </si>
  <si>
    <t>Carrieside</t>
  </si>
  <si>
    <t>mjackson@hicks.com</t>
  </si>
  <si>
    <t>512.156.6479x2978</t>
  </si>
  <si>
    <t>Lisa Phelps</t>
  </si>
  <si>
    <t>Landryburgh</t>
  </si>
  <si>
    <t>uyoung@walker.net</t>
  </si>
  <si>
    <t>101-216-7206x367</t>
  </si>
  <si>
    <t>Emily Hayes</t>
  </si>
  <si>
    <t>ukelly@singh.net</t>
  </si>
  <si>
    <t>212-081-4732x204</t>
  </si>
  <si>
    <t>Jason Johnson</t>
  </si>
  <si>
    <t>Port Christinaland</t>
  </si>
  <si>
    <t>alexanderklein@yahoo.com</t>
  </si>
  <si>
    <t>478.730.0728x0761</t>
  </si>
  <si>
    <t>Joseph Pierce</t>
  </si>
  <si>
    <t>Mariaberg</t>
  </si>
  <si>
    <t>richard31@sweeney.org</t>
  </si>
  <si>
    <t>538.315.1462x08895</t>
  </si>
  <si>
    <t>Leah Hernandez</t>
  </si>
  <si>
    <t>Tammyside</t>
  </si>
  <si>
    <t>jacobhall@gmail</t>
  </si>
  <si>
    <t>-4308</t>
  </si>
  <si>
    <t>Jerry Perez</t>
  </si>
  <si>
    <t>Myersville</t>
  </si>
  <si>
    <t>kcarter@gmail.com</t>
  </si>
  <si>
    <t>207.954.6551</t>
  </si>
  <si>
    <t>David Gomez</t>
  </si>
  <si>
    <t>South Jamesmouth</t>
  </si>
  <si>
    <t>brivera@gmail.com</t>
  </si>
  <si>
    <t>452-716-6874x11728</t>
  </si>
  <si>
    <t>Sabrina Garcia</t>
  </si>
  <si>
    <t>West Molly</t>
  </si>
  <si>
    <t>gregory66@gmail.com</t>
  </si>
  <si>
    <t>+1-488-127-9843x644</t>
  </si>
  <si>
    <t>Joshua Miller DDS</t>
  </si>
  <si>
    <t>Christineview</t>
  </si>
  <si>
    <t>lucasford@gmail</t>
  </si>
  <si>
    <t>809-185-0283</t>
  </si>
  <si>
    <t>Nancy Griffith</t>
  </si>
  <si>
    <t>East Jamestown</t>
  </si>
  <si>
    <t>shirleybrooks@jackson.com</t>
  </si>
  <si>
    <t>354-603-8670x691</t>
  </si>
  <si>
    <t>Paula Butler</t>
  </si>
  <si>
    <t>tamara66@hotmail.com</t>
  </si>
  <si>
    <t>001-750-101-5678x1314</t>
  </si>
  <si>
    <t>Justin Mccann</t>
  </si>
  <si>
    <t>Lake Julieside</t>
  </si>
  <si>
    <t>greenthomas@yahoo.com</t>
  </si>
  <si>
    <t>(242)5440131</t>
  </si>
  <si>
    <t>Tina Martin</t>
  </si>
  <si>
    <t>Lindaton</t>
  </si>
  <si>
    <t>stanleyspencer@yahoo.com</t>
  </si>
  <si>
    <t>-6801</t>
  </si>
  <si>
    <t>Brian Schroeder</t>
  </si>
  <si>
    <t>Jeffreymouth</t>
  </si>
  <si>
    <t>eduardo22@martin-patterson.com</t>
  </si>
  <si>
    <t>+1-003-459-0837x186</t>
  </si>
  <si>
    <t>Jacqueline Lewis</t>
  </si>
  <si>
    <t>Shawnburgh</t>
  </si>
  <si>
    <t>jennifer64@jacobs-suarez.com</t>
  </si>
  <si>
    <t>7286334842</t>
  </si>
  <si>
    <t>Kara Brewer</t>
  </si>
  <si>
    <t>thompsontammy@gmail</t>
  </si>
  <si>
    <t>684.003.4562x838</t>
  </si>
  <si>
    <t>William Mathews</t>
  </si>
  <si>
    <t>North Jeanne</t>
  </si>
  <si>
    <t>macdonaldcassandra@dyer.info</t>
  </si>
  <si>
    <t>001-556-170-1540x797</t>
  </si>
  <si>
    <t>Rebecca Juarez</t>
  </si>
  <si>
    <t>Deborahview</t>
  </si>
  <si>
    <t>christopher00@carroll.com</t>
  </si>
  <si>
    <t>750.092.9394x71331</t>
  </si>
  <si>
    <t>Elizabeth Sweeney</t>
  </si>
  <si>
    <t>rmarquez@lin.biz</t>
  </si>
  <si>
    <t>731.038.5738</t>
  </si>
  <si>
    <t>Peter Jefferson</t>
  </si>
  <si>
    <t>West Adam</t>
  </si>
  <si>
    <t>joseph92@burns-casey.com</t>
  </si>
  <si>
    <t>(428)482-1253x06121</t>
  </si>
  <si>
    <t>Bradley Christian</t>
  </si>
  <si>
    <t>fcollins@jones-sanchez.com</t>
  </si>
  <si>
    <t>613.881.2523x30263</t>
  </si>
  <si>
    <t>North Danielleshire</t>
  </si>
  <si>
    <t>romeronicole@harris.com</t>
  </si>
  <si>
    <t>8375303858</t>
  </si>
  <si>
    <t>Julie Stanley</t>
  </si>
  <si>
    <t>East Cameron</t>
  </si>
  <si>
    <t>sue86@ward.com</t>
  </si>
  <si>
    <t>(885)990-2124x638</t>
  </si>
  <si>
    <t>Stephanie Morris</t>
  </si>
  <si>
    <t>andrewlong@hart.info</t>
  </si>
  <si>
    <t>-8895</t>
  </si>
  <si>
    <t>Crystal Petty</t>
  </si>
  <si>
    <t>West Jennifer</t>
  </si>
  <si>
    <t>olynn@smith.com</t>
  </si>
  <si>
    <t>+1-636-711-9315x52512</t>
  </si>
  <si>
    <t>Joshua Goodman</t>
  </si>
  <si>
    <t>Ashleyborough</t>
  </si>
  <si>
    <t>robertaharris@hotmail.com</t>
  </si>
  <si>
    <t>423-061-8481</t>
  </si>
  <si>
    <t>Pam Kelly MD</t>
  </si>
  <si>
    <t>East Brooke</t>
  </si>
  <si>
    <t>angelica36@gmail</t>
  </si>
  <si>
    <t>(187)075-1490</t>
  </si>
  <si>
    <t>Jay Moore</t>
  </si>
  <si>
    <t>Port Ericborough</t>
  </si>
  <si>
    <t>rileysamantha@gmail.com</t>
  </si>
  <si>
    <t>656.770.6319</t>
  </si>
  <si>
    <t>Brandon Anderson</t>
  </si>
  <si>
    <t>Spencermouth</t>
  </si>
  <si>
    <t>howardchristopher@gmail.com</t>
  </si>
  <si>
    <t>549.896.4627x684</t>
  </si>
  <si>
    <t>Ronald Smith</t>
  </si>
  <si>
    <t>Lake Donald</t>
  </si>
  <si>
    <t>frank40@gmail.com</t>
  </si>
  <si>
    <t>(510)703-8554x6838</t>
  </si>
  <si>
    <t>Arthur Maynard</t>
  </si>
  <si>
    <t>Paulfurt</t>
  </si>
  <si>
    <t>johnhernandez@yahoo.com</t>
  </si>
  <si>
    <t>213.163.7027x480</t>
  </si>
  <si>
    <t>Lisa Nunez</t>
  </si>
  <si>
    <t>Nicholasfurt</t>
  </si>
  <si>
    <t>desireegonzalez@hotmail.com</t>
  </si>
  <si>
    <t>+14739106802x0568</t>
  </si>
  <si>
    <t>William Wagner</t>
  </si>
  <si>
    <t>Roweview</t>
  </si>
  <si>
    <t>amanda93@yahoo.com</t>
  </si>
  <si>
    <t>7280608545</t>
  </si>
  <si>
    <t>Laurie Chambers</t>
  </si>
  <si>
    <t>East Nancy</t>
  </si>
  <si>
    <t>james15@davis.net</t>
  </si>
  <si>
    <t>+1-770-752-4682x249</t>
  </si>
  <si>
    <t>Monica Wagner</t>
  </si>
  <si>
    <t>ronaldsmith@yahoo.com</t>
  </si>
  <si>
    <t>001-148-682-7888x9877</t>
  </si>
  <si>
    <t>Joseph Wilson</t>
  </si>
  <si>
    <t>East Jimmy</t>
  </si>
  <si>
    <t>bushmichelle@yahoo.com</t>
  </si>
  <si>
    <t>001-539-351-1868x77688</t>
  </si>
  <si>
    <t>Diana Randall</t>
  </si>
  <si>
    <t>Rachaelstad</t>
  </si>
  <si>
    <t>sarahtaylor@gmail.com</t>
  </si>
  <si>
    <t>0011781784554x72366</t>
  </si>
  <si>
    <t>Tanner Meyer</t>
  </si>
  <si>
    <t>Gardnerview</t>
  </si>
  <si>
    <t>jonesjeffrey@yahoo.com</t>
  </si>
  <si>
    <t>001-747-272-7990x2534</t>
  </si>
  <si>
    <t>Sherry Friedman</t>
  </si>
  <si>
    <t>Port Christy</t>
  </si>
  <si>
    <t>richard36@hotmail.com</t>
  </si>
  <si>
    <t>691.268.3964x14991</t>
  </si>
  <si>
    <t>Erica Ritter</t>
  </si>
  <si>
    <t>rshepard@gmail.com</t>
  </si>
  <si>
    <t>238.817.7960x15215</t>
  </si>
  <si>
    <t>Peggy Goodwin</t>
  </si>
  <si>
    <t>Bonillastad</t>
  </si>
  <si>
    <t>jennifer94@roy-norman.com</t>
  </si>
  <si>
    <t>7074348728</t>
  </si>
  <si>
    <t>Courtney Andrews</t>
  </si>
  <si>
    <t>Jasonville</t>
  </si>
  <si>
    <t>julie53@pitts.net</t>
  </si>
  <si>
    <t>+1-949-401-1882x3636</t>
  </si>
  <si>
    <t>Tanya Wall</t>
  </si>
  <si>
    <t>Schwartzport</t>
  </si>
  <si>
    <t>keithbautista@hotmail.com</t>
  </si>
  <si>
    <t>607.713.9874</t>
  </si>
  <si>
    <t>Cynthia Craig</t>
  </si>
  <si>
    <t>South Kurt</t>
  </si>
  <si>
    <t>xmiles@yahoo.com</t>
  </si>
  <si>
    <t>(096)835-7060x323</t>
  </si>
  <si>
    <t>Manuel Ray</t>
  </si>
  <si>
    <t>lisa48@barnes.com</t>
  </si>
  <si>
    <t>+1-459-037-2301x608</t>
  </si>
  <si>
    <t>Alison Adams</t>
  </si>
  <si>
    <t>Thomasburgh</t>
  </si>
  <si>
    <t>001-612-301-2564</t>
  </si>
  <si>
    <t>Sarah Gomez</t>
  </si>
  <si>
    <t>West Kristie</t>
  </si>
  <si>
    <t>fsheppard@yahoo.com</t>
  </si>
  <si>
    <t>0015695007838x266</t>
  </si>
  <si>
    <t>Samuel Rodriguez</t>
  </si>
  <si>
    <t>randymoreno@yahoo.com</t>
  </si>
  <si>
    <t>(123)831-9973x1501</t>
  </si>
  <si>
    <t>Jacqueline Melton</t>
  </si>
  <si>
    <t>Lesterport</t>
  </si>
  <si>
    <t>qhanson@whitehead-palmer.biz</t>
  </si>
  <si>
    <t>598.564.4281x608</t>
  </si>
  <si>
    <t>Jacob Ellis</t>
  </si>
  <si>
    <t>Patriciaville</t>
  </si>
  <si>
    <t>gmcdonald@yahoo.com</t>
  </si>
  <si>
    <t>+1-847-004-5051x05944</t>
  </si>
  <si>
    <t>Justin Allen</t>
  </si>
  <si>
    <t>North Scottchester</t>
  </si>
  <si>
    <t>franklinryan@hotmail.com</t>
  </si>
  <si>
    <t>974-275-4473</t>
  </si>
  <si>
    <t>Brian Stuart</t>
  </si>
  <si>
    <t>dhunter@burton.net</t>
  </si>
  <si>
    <t>+1-023-785-9757x871</t>
  </si>
  <si>
    <t>Nicolas Wade</t>
  </si>
  <si>
    <t>Amandaton</t>
  </si>
  <si>
    <t>matthewmartin@jackson.net</t>
  </si>
  <si>
    <t>001-442-691-5267x42695</t>
  </si>
  <si>
    <t>Timothy Anderson</t>
  </si>
  <si>
    <t>Port Jasmin</t>
  </si>
  <si>
    <t>james33@byrd.info</t>
  </si>
  <si>
    <t>(460)801-6525</t>
  </si>
  <si>
    <t>John Hancock</t>
  </si>
  <si>
    <t>Jenningsmouth</t>
  </si>
  <si>
    <t>ortizeric@harris.net</t>
  </si>
  <si>
    <t>857.831.8828</t>
  </si>
  <si>
    <t>Ryan Gray</t>
  </si>
  <si>
    <t>Dodsonfurt</t>
  </si>
  <si>
    <t>erica68@brooks.net</t>
  </si>
  <si>
    <t>(582)017-2328x1208</t>
  </si>
  <si>
    <t>Michael Yoder</t>
  </si>
  <si>
    <t>New Carlafort</t>
  </si>
  <si>
    <t>qhood@nguyen-sanders.net</t>
  </si>
  <si>
    <t>6220337569</t>
  </si>
  <si>
    <t>Caroline Gomez</t>
  </si>
  <si>
    <t>South Sara</t>
  </si>
  <si>
    <t>brandon41@lambert.biz</t>
  </si>
  <si>
    <t>(688)7051159x89082</t>
  </si>
  <si>
    <t>Mr. Daniel White</t>
  </si>
  <si>
    <t>South Dawn</t>
  </si>
  <si>
    <t>jshannon@williamson-hayes.com</t>
  </si>
  <si>
    <t>+1-004-287-9595x9079</t>
  </si>
  <si>
    <t>Robert Johnson</t>
  </si>
  <si>
    <t>Chasefurt</t>
  </si>
  <si>
    <t>robert96@gmail.com</t>
  </si>
  <si>
    <t>15405302548</t>
  </si>
  <si>
    <t>Peter Reeves</t>
  </si>
  <si>
    <t>Vanessaside</t>
  </si>
  <si>
    <t>gabriellejimenez@gmail.com</t>
  </si>
  <si>
    <t>605.122.0677</t>
  </si>
  <si>
    <t>Donald Roy</t>
  </si>
  <si>
    <t>Monicastad</t>
  </si>
  <si>
    <t>christinakelly@flores.com</t>
  </si>
  <si>
    <t>864-438-9203</t>
  </si>
  <si>
    <t>Adriana Bryant</t>
  </si>
  <si>
    <t>Caitlinland</t>
  </si>
  <si>
    <t>andre03@gmail.com</t>
  </si>
  <si>
    <t>(866)595-1903</t>
  </si>
  <si>
    <t>Barbara Larsen</t>
  </si>
  <si>
    <t>East Jasonville</t>
  </si>
  <si>
    <t>joshuakelley@hotmail.com</t>
  </si>
  <si>
    <t>(936)3506019</t>
  </si>
  <si>
    <t>Anita Mccoy</t>
  </si>
  <si>
    <t>Virginiaton</t>
  </si>
  <si>
    <t>sullivanstephanie@garcia.com</t>
  </si>
  <si>
    <t>070-656-0069x7183</t>
  </si>
  <si>
    <t>Beverly Nunez</t>
  </si>
  <si>
    <t>Suttonhaven</t>
  </si>
  <si>
    <t>benjamin50@coleman-green.com</t>
  </si>
  <si>
    <t>(827)138-0435x6430</t>
  </si>
  <si>
    <t>Luis Wagner</t>
  </si>
  <si>
    <t>Milestown</t>
  </si>
  <si>
    <t>fjohnson@powell-brown.com</t>
  </si>
  <si>
    <t>001-231-257-6117</t>
  </si>
  <si>
    <t>Christopher Larson</t>
  </si>
  <si>
    <t>christy25@gmail.com</t>
  </si>
  <si>
    <t>875-199-7848</t>
  </si>
  <si>
    <t>Theodore Johnson</t>
  </si>
  <si>
    <t>wbray@atkins.com</t>
  </si>
  <si>
    <t>(472)191-1078x9927</t>
  </si>
  <si>
    <t>Crystal Garcia</t>
  </si>
  <si>
    <t>Lake Davidberg</t>
  </si>
  <si>
    <t>cbell@shaw-jones.biz</t>
  </si>
  <si>
    <t>(681)168-7558</t>
  </si>
  <si>
    <t>Dennis Santos</t>
  </si>
  <si>
    <t>Alejandrostad</t>
  </si>
  <si>
    <t>christophercowan@yahoo.com</t>
  </si>
  <si>
    <t>+1-426-605-1636x03099</t>
  </si>
  <si>
    <t>Laura Fuller</t>
  </si>
  <si>
    <t>Amandaberg</t>
  </si>
  <si>
    <t>csmith@smith-hayes.info</t>
  </si>
  <si>
    <t>(279)8291607</t>
  </si>
  <si>
    <t>Nicole Zimmerman</t>
  </si>
  <si>
    <t>Phillipston</t>
  </si>
  <si>
    <t>melissawilliams@johnson.com</t>
  </si>
  <si>
    <t>(725)571-1086x63968</t>
  </si>
  <si>
    <t>Rita Rosario</t>
  </si>
  <si>
    <t>ehines@gmail.com</t>
  </si>
  <si>
    <t>915.941.7069</t>
  </si>
  <si>
    <t>James Strong</t>
  </si>
  <si>
    <t>Kingport</t>
  </si>
  <si>
    <t>gdaniels@gmail</t>
  </si>
  <si>
    <t>+1-121-944-3103x06264</t>
  </si>
  <si>
    <t>Jacqueline Ray</t>
  </si>
  <si>
    <t>Gilbertmouth</t>
  </si>
  <si>
    <t>joe06@gmail</t>
  </si>
  <si>
    <t>(608)364-6033x6109</t>
  </si>
  <si>
    <t>Lauren Davis</t>
  </si>
  <si>
    <t>Moralesburgh</t>
  </si>
  <si>
    <t>arnoldgabrielle@hotmail.com</t>
  </si>
  <si>
    <t>0012603754746x6899</t>
  </si>
  <si>
    <t>Joseph Bennett</t>
  </si>
  <si>
    <t>Burkebury</t>
  </si>
  <si>
    <t>richardbrown@gmail</t>
  </si>
  <si>
    <t>127-936-5572</t>
  </si>
  <si>
    <t>Melissa Robinson</t>
  </si>
  <si>
    <t>South Angela</t>
  </si>
  <si>
    <t>clarkkristy@gmail.com</t>
  </si>
  <si>
    <t>+1-976-706-6759x64712</t>
  </si>
  <si>
    <t>Crystal Thompson</t>
  </si>
  <si>
    <t>East Jared</t>
  </si>
  <si>
    <t>howardtiffany@wheeler.com</t>
  </si>
  <si>
    <t>(291)852-2869x198</t>
  </si>
  <si>
    <t>David Porter</t>
  </si>
  <si>
    <t>West Dawnshire</t>
  </si>
  <si>
    <t>jennifervargas@gmail.com</t>
  </si>
  <si>
    <t>917.715.6559</t>
  </si>
  <si>
    <t>Shaun Underwood</t>
  </si>
  <si>
    <t>Mathewsfort</t>
  </si>
  <si>
    <t>amy24@hotmail.com</t>
  </si>
  <si>
    <t>001-474-258-6823</t>
  </si>
  <si>
    <t>Kimberly Randall</t>
  </si>
  <si>
    <t>South Henry</t>
  </si>
  <si>
    <t>smithmichael@anderson-shaw.com</t>
  </si>
  <si>
    <t>+1-678-593-4266x685</t>
  </si>
  <si>
    <t>Anthony Keith</t>
  </si>
  <si>
    <t>Lake Andrewfort</t>
  </si>
  <si>
    <t>brooke79@cox-cooke.info</t>
  </si>
  <si>
    <t>125.405.1116x5158</t>
  </si>
  <si>
    <t>Joshua Williams</t>
  </si>
  <si>
    <t>Lake Katrinaville</t>
  </si>
  <si>
    <t>oporter@ferguson.biz</t>
  </si>
  <si>
    <t>001-216-279-9377x1142</t>
  </si>
  <si>
    <t>Mrs. Becky Andrews</t>
  </si>
  <si>
    <t>North Warren</t>
  </si>
  <si>
    <t>zjuarez@ramirez.biz</t>
  </si>
  <si>
    <t>+1-358-385-4690x79056</t>
  </si>
  <si>
    <t>William Lee</t>
  </si>
  <si>
    <t>Kingside</t>
  </si>
  <si>
    <t>charles99@yahoo.com</t>
  </si>
  <si>
    <t>(549)470-5231</t>
  </si>
  <si>
    <t>Mr. Matthew Davis</t>
  </si>
  <si>
    <t>sbest@gmail.com</t>
  </si>
  <si>
    <t>172.367.1733</t>
  </si>
  <si>
    <t>Damon Williams</t>
  </si>
  <si>
    <t>Gutierrezburgh</t>
  </si>
  <si>
    <t>romerotristan@sanders-hodge.net</t>
  </si>
  <si>
    <t>874.783.1928x613</t>
  </si>
  <si>
    <t>Patricia Hernandez</t>
  </si>
  <si>
    <t>Cohenville</t>
  </si>
  <si>
    <t>grahamshelley@gmail.com</t>
  </si>
  <si>
    <t>(926)194-6612x701</t>
  </si>
  <si>
    <t>Steven Craig</t>
  </si>
  <si>
    <t>Port Zacharyville</t>
  </si>
  <si>
    <t>kimkelly@payne.com</t>
  </si>
  <si>
    <t>+1-717-494-3081x886</t>
  </si>
  <si>
    <t>Jennifer Fisher</t>
  </si>
  <si>
    <t>South Tristan</t>
  </si>
  <si>
    <t>davidmonroe@bishop.com</t>
  </si>
  <si>
    <t>162-098-2524x29060</t>
  </si>
  <si>
    <t>Charles Costa</t>
  </si>
  <si>
    <t>Jenniferside</t>
  </si>
  <si>
    <t>martin90@hotmail.com</t>
  </si>
  <si>
    <t>(745)426-1751x127</t>
  </si>
  <si>
    <t>Mr. Omar Roberts</t>
  </si>
  <si>
    <t>West Nicolefort</t>
  </si>
  <si>
    <t>brianjenkins@cruz-miller.com</t>
  </si>
  <si>
    <t>1294897364</t>
  </si>
  <si>
    <t>Joseph Hudson</t>
  </si>
  <si>
    <t>roseerica@fields-meyer.net</t>
  </si>
  <si>
    <t>103-982-4958x820</t>
  </si>
  <si>
    <t>Craig White</t>
  </si>
  <si>
    <t>Harrisside</t>
  </si>
  <si>
    <t>huntjennifer@yahoo.com</t>
  </si>
  <si>
    <t>(672)139-4122</t>
  </si>
  <si>
    <t>Dana Blair</t>
  </si>
  <si>
    <t>Carrollland</t>
  </si>
  <si>
    <t>fitzpatrickbeth@hill.com</t>
  </si>
  <si>
    <t>(034)082-9865x329</t>
  </si>
  <si>
    <t>William Sawyer</t>
  </si>
  <si>
    <t>East Mark</t>
  </si>
  <si>
    <t>brandonrogers@yahoo.com</t>
  </si>
  <si>
    <t>980-713-8566x2020</t>
  </si>
  <si>
    <t>Stephen Wu</t>
  </si>
  <si>
    <t>Rhondamouth</t>
  </si>
  <si>
    <t>weavertimothy@gonzalez-oneal.com</t>
  </si>
  <si>
    <t>(646)3381422x554</t>
  </si>
  <si>
    <t>Rachel Bass</t>
  </si>
  <si>
    <t>West Erin</t>
  </si>
  <si>
    <t>hannah62@young.com</t>
  </si>
  <si>
    <t>001-980-089-7932x7582</t>
  </si>
  <si>
    <t>Chad Kline</t>
  </si>
  <si>
    <t>West Robertstad</t>
  </si>
  <si>
    <t>wrojas@gmail.com</t>
  </si>
  <si>
    <t>342.157.1359</t>
  </si>
  <si>
    <t>Sierra Weiss</t>
  </si>
  <si>
    <t>Daymouth</t>
  </si>
  <si>
    <t>katherine33@horton.com</t>
  </si>
  <si>
    <t>696-396-3125x5750</t>
  </si>
  <si>
    <t>Andrew Lopez</t>
  </si>
  <si>
    <t>Yvetteport</t>
  </si>
  <si>
    <t>codysoto@hotmail.com</t>
  </si>
  <si>
    <t>052-588-5545x080</t>
  </si>
  <si>
    <t>Michael Perkins</t>
  </si>
  <si>
    <t>Mccoyhaven</t>
  </si>
  <si>
    <t>djohnson@vaughn.biz</t>
  </si>
  <si>
    <t>(202)531-4754</t>
  </si>
  <si>
    <t>Joshua Burch</t>
  </si>
  <si>
    <t>Feliciaberg</t>
  </si>
  <si>
    <t>lopezwilliam@gmail.com</t>
  </si>
  <si>
    <t>007.481.4601x08227</t>
  </si>
  <si>
    <t>Kelly Herrera</t>
  </si>
  <si>
    <t>East Regina</t>
  </si>
  <si>
    <t>osnyder@hotmail.com</t>
  </si>
  <si>
    <t>502.936.7980x308</t>
  </si>
  <si>
    <t>Logan Barrett</t>
  </si>
  <si>
    <t>Lake Alisonfort</t>
  </si>
  <si>
    <t>cgarcia@hotmail.com</t>
  </si>
  <si>
    <t>358-576-9560</t>
  </si>
  <si>
    <t>Lori Hamilton</t>
  </si>
  <si>
    <t>Janetchester</t>
  </si>
  <si>
    <t>blackburnrichard@gmail.com</t>
  </si>
  <si>
    <t>460.222.9639</t>
  </si>
  <si>
    <t>Elizabeth Oconnor</t>
  </si>
  <si>
    <t>Whiteborough</t>
  </si>
  <si>
    <t>jeanne31@gmail.com</t>
  </si>
  <si>
    <t>001-776-023-9897x19437</t>
  </si>
  <si>
    <t>Sheila Campbell</t>
  </si>
  <si>
    <t>North Tonyachester</t>
  </si>
  <si>
    <t>michealjones@woodard-mcintyre.net</t>
  </si>
  <si>
    <t>577-546-9543x912</t>
  </si>
  <si>
    <t>Rachel Owens</t>
  </si>
  <si>
    <t>West Jacob</t>
  </si>
  <si>
    <t>juanstewart@carter-benson.com</t>
  </si>
  <si>
    <t>451.127.3014</t>
  </si>
  <si>
    <t>Isaac Jones</t>
  </si>
  <si>
    <t>Thomasberg</t>
  </si>
  <si>
    <t>ambersnyder@haney.biz</t>
  </si>
  <si>
    <t>(241)257-7392x47525</t>
  </si>
  <si>
    <t>Cassandra Garcia</t>
  </si>
  <si>
    <t>South Brianton</t>
  </si>
  <si>
    <t>kellihughes@yahoo.com</t>
  </si>
  <si>
    <t>(197)573-6633</t>
  </si>
  <si>
    <t>Barbara Mcclain</t>
  </si>
  <si>
    <t>New Katherine</t>
  </si>
  <si>
    <t>chudson@jones-johnson.com</t>
  </si>
  <si>
    <t>+1-055-054-7105x172</t>
  </si>
  <si>
    <t>Miranda Anderson</t>
  </si>
  <si>
    <t>Ericport</t>
  </si>
  <si>
    <t>jamesgoodman@yahoo.com</t>
  </si>
  <si>
    <t>(250)2953052x7949</t>
  </si>
  <si>
    <t>Jessica Burns</t>
  </si>
  <si>
    <t>jamesmullen@yahoo.com</t>
  </si>
  <si>
    <t>-2146</t>
  </si>
  <si>
    <t>Scott Franklin</t>
  </si>
  <si>
    <t>East Cathy</t>
  </si>
  <si>
    <t>joseph05@yahoo.com</t>
  </si>
  <si>
    <t>053-616-9119x12274</t>
  </si>
  <si>
    <t>Christy Stewart</t>
  </si>
  <si>
    <t>Watsonborough</t>
  </si>
  <si>
    <t>jessicarogers@hotmail.com</t>
  </si>
  <si>
    <t>+1-836-415-7298x809</t>
  </si>
  <si>
    <t>Sharon Mendoza</t>
  </si>
  <si>
    <t>Fritzfurt</t>
  </si>
  <si>
    <t>flopez@yahoo.com</t>
  </si>
  <si>
    <t>858-739-8753x3300</t>
  </si>
  <si>
    <t>Brett Perez</t>
  </si>
  <si>
    <t>trivas@hotmail.com</t>
  </si>
  <si>
    <t>648-940-8471x16967</t>
  </si>
  <si>
    <t>Brian Brown</t>
  </si>
  <si>
    <t>whitakerallen@gmail</t>
  </si>
  <si>
    <t>14355872813</t>
  </si>
  <si>
    <t>Jeffrey Martinez</t>
  </si>
  <si>
    <t>New Monique</t>
  </si>
  <si>
    <t>jharris@osborne.com</t>
  </si>
  <si>
    <t>+1-099-783-4418x91623</t>
  </si>
  <si>
    <t>Johnnyville</t>
  </si>
  <si>
    <t>laura03@gmail.com</t>
  </si>
  <si>
    <t>(773)122-0760x07448</t>
  </si>
  <si>
    <t>Francisco Torres</t>
  </si>
  <si>
    <t>shawn09@gmail.com</t>
  </si>
  <si>
    <t>(298)865-8501</t>
  </si>
  <si>
    <t>Rachel Pacheco</t>
  </si>
  <si>
    <t>South Ryanton</t>
  </si>
  <si>
    <t>angela63@gmail</t>
  </si>
  <si>
    <t>+1-545-093-3199x66050</t>
  </si>
  <si>
    <t>Ellen Gray</t>
  </si>
  <si>
    <t>Port Paulside</t>
  </si>
  <si>
    <t>nking@gmail.com</t>
  </si>
  <si>
    <t>6283766201</t>
  </si>
  <si>
    <t>Mr. Todd Contreras DVM</t>
  </si>
  <si>
    <t>New Rhonda</t>
  </si>
  <si>
    <t>katieford@johnson.com</t>
  </si>
  <si>
    <t>914.109.6271</t>
  </si>
  <si>
    <t>Denise Hubbard</t>
  </si>
  <si>
    <t>johngross@gmail.com</t>
  </si>
  <si>
    <t>001-682-310-7213</t>
  </si>
  <si>
    <t>Kari Reed</t>
  </si>
  <si>
    <t>andrew77@carter.info</t>
  </si>
  <si>
    <t>533.462.3142</t>
  </si>
  <si>
    <t>Sara Hill</t>
  </si>
  <si>
    <t>Port Carlostown</t>
  </si>
  <si>
    <t>cgarrison@higgins.com</t>
  </si>
  <si>
    <t>(004)625-4479</t>
  </si>
  <si>
    <t>Angela Thomas</t>
  </si>
  <si>
    <t>Lake Kendra</t>
  </si>
  <si>
    <t>heather56@hernandez-jones.biz</t>
  </si>
  <si>
    <t>(552)1921558x4967</t>
  </si>
  <si>
    <t>David Armstrong</t>
  </si>
  <si>
    <t>Robertsonbury</t>
  </si>
  <si>
    <t>leechristy@gmail.com</t>
  </si>
  <si>
    <t>001-400-188-5567x4379</t>
  </si>
  <si>
    <t>Jennifer Bennett</t>
  </si>
  <si>
    <t>kendrabates@hotmail.com</t>
  </si>
  <si>
    <t>(716)657-7732</t>
  </si>
  <si>
    <t>Mark Aguilar</t>
  </si>
  <si>
    <t>zbrown@yahoo.com</t>
  </si>
  <si>
    <t>(397)196-5569x91993</t>
  </si>
  <si>
    <t>Sharon Martin</t>
  </si>
  <si>
    <t>East Scottland</t>
  </si>
  <si>
    <t>cwalter@yahoo.com</t>
  </si>
  <si>
    <t>8627620192</t>
  </si>
  <si>
    <t>Travis Maddox</t>
  </si>
  <si>
    <t>Charlesbury</t>
  </si>
  <si>
    <t>alicia46@hotmail.com</t>
  </si>
  <si>
    <t>760.597.6062</t>
  </si>
  <si>
    <t>Patricia Barnes</t>
  </si>
  <si>
    <t>Jenniferhaven</t>
  </si>
  <si>
    <t>theresa98@yahoo.com</t>
  </si>
  <si>
    <t>+1-598-132-5506x6230</t>
  </si>
  <si>
    <t>Rebecca Curtis</t>
  </si>
  <si>
    <t>Pereztown</t>
  </si>
  <si>
    <t>ericnorman@monroe.com</t>
  </si>
  <si>
    <t>921.585.2962</t>
  </si>
  <si>
    <t>Michael Middleton</t>
  </si>
  <si>
    <t>East Markshire</t>
  </si>
  <si>
    <t>brett61@cameron.org</t>
  </si>
  <si>
    <t>(967)0235714x20398</t>
  </si>
  <si>
    <t>Brandon Velazquez</t>
  </si>
  <si>
    <t>Port Tonymouth</t>
  </si>
  <si>
    <t>lisa68@bell.com</t>
  </si>
  <si>
    <t>+1-154-028-4820x353</t>
  </si>
  <si>
    <t>Deanna Rogers</t>
  </si>
  <si>
    <t>New Aliceton</t>
  </si>
  <si>
    <t>xcampbell@james.info</t>
  </si>
  <si>
    <t>(653)489-7201</t>
  </si>
  <si>
    <t>Sarah Atkins</t>
  </si>
  <si>
    <t>garciaapril@gmail.com</t>
  </si>
  <si>
    <t>(271)505-7184x63565</t>
  </si>
  <si>
    <t>John Ward</t>
  </si>
  <si>
    <t>jesse44@hotmail.com</t>
  </si>
  <si>
    <t>001-599-167-8125x44115</t>
  </si>
  <si>
    <t>Parksburgh</t>
  </si>
  <si>
    <t>andrew23@gmail.com</t>
  </si>
  <si>
    <t>233.102.1270</t>
  </si>
  <si>
    <t>Richard Cox</t>
  </si>
  <si>
    <t>South Tonyaport</t>
  </si>
  <si>
    <t>taylorhodges@davis-salas.info</t>
  </si>
  <si>
    <t>(840)081-1773x9953</t>
  </si>
  <si>
    <t>Jamie Ortiz</t>
  </si>
  <si>
    <t>jcarroll@gmail</t>
  </si>
  <si>
    <t>918.479.3045x4880</t>
  </si>
  <si>
    <t>Ryan Price</t>
  </si>
  <si>
    <t>North Sierrabury</t>
  </si>
  <si>
    <t>kimberly79@hotmail.com</t>
  </si>
  <si>
    <t>321.256.1638x572</t>
  </si>
  <si>
    <t>Cameron Nelson</t>
  </si>
  <si>
    <t>amber29@gmail.com</t>
  </si>
  <si>
    <t>(135)929-4825</t>
  </si>
  <si>
    <t>Barry Williams</t>
  </si>
  <si>
    <t>North Kendrafurt</t>
  </si>
  <si>
    <t>caseyrubio@yahoo.com</t>
  </si>
  <si>
    <t>+1-687-815-8033x43120</t>
  </si>
  <si>
    <t>Kristin Brown</t>
  </si>
  <si>
    <t>Karlstad</t>
  </si>
  <si>
    <t>williamlewis@gmail.com</t>
  </si>
  <si>
    <t>600.854.6949x85762</t>
  </si>
  <si>
    <t>john00@yahoo.com</t>
  </si>
  <si>
    <t>+1-663-966-7928x893</t>
  </si>
  <si>
    <t>Mr. Matthew Brown</t>
  </si>
  <si>
    <t>West Zacharyfurt</t>
  </si>
  <si>
    <t>jesse47@gmail.com</t>
  </si>
  <si>
    <t>+17524094261x8599</t>
  </si>
  <si>
    <t>Judy Hernandez</t>
  </si>
  <si>
    <t>Andrewview</t>
  </si>
  <si>
    <t>npayne@gmail.com</t>
  </si>
  <si>
    <t>(256)232-7784x4466</t>
  </si>
  <si>
    <t>Emily Wang</t>
  </si>
  <si>
    <t>billyhudson@barnett.info</t>
  </si>
  <si>
    <t>(477)853-6104x32517</t>
  </si>
  <si>
    <t>Blake Hunter IV</t>
  </si>
  <si>
    <t>West Donna</t>
  </si>
  <si>
    <t>johnathanjohnson@yahoo.com</t>
  </si>
  <si>
    <t>688-589-3741</t>
  </si>
  <si>
    <t>Alexis Todd</t>
  </si>
  <si>
    <t>Rossfurt</t>
  </si>
  <si>
    <t>john06@gmail</t>
  </si>
  <si>
    <t>6235361922</t>
  </si>
  <si>
    <t>Ralph Harris</t>
  </si>
  <si>
    <t>Henryville</t>
  </si>
  <si>
    <t>james92@ward-chavez.com</t>
  </si>
  <si>
    <t>001-176-193-1238</t>
  </si>
  <si>
    <t>Karen Elliott</t>
  </si>
  <si>
    <t>Shannonville</t>
  </si>
  <si>
    <t>bowens@hayes.com</t>
  </si>
  <si>
    <t>(537)091-3830</t>
  </si>
  <si>
    <t>Sara Johnson</t>
  </si>
  <si>
    <t>nathanielwallace@lawson-casey.com</t>
  </si>
  <si>
    <t>803.393.3845x01542</t>
  </si>
  <si>
    <t>Rachel Berry</t>
  </si>
  <si>
    <t>Erictown</t>
  </si>
  <si>
    <t>lisagarcia@yahoo.com</t>
  </si>
  <si>
    <t>328-481-6362</t>
  </si>
  <si>
    <t>Courtney Allison</t>
  </si>
  <si>
    <t>Johnsonside</t>
  </si>
  <si>
    <t>ricardo08@yahoo.com</t>
  </si>
  <si>
    <t>+1-708-681-7780x26576</t>
  </si>
  <si>
    <t>Mark Hunt</t>
  </si>
  <si>
    <t>Michelleborough</t>
  </si>
  <si>
    <t>walkerchristopher@terry-brown.org</t>
  </si>
  <si>
    <t>1298270771</t>
  </si>
  <si>
    <t>Alison Robinson</t>
  </si>
  <si>
    <t>mitchelljason@hotmail.com</t>
  </si>
  <si>
    <t>781.566.6550x02489</t>
  </si>
  <si>
    <t>Tina Hernandez</t>
  </si>
  <si>
    <t>Port Rebekah</t>
  </si>
  <si>
    <t>lawrence03@hotmail.com</t>
  </si>
  <si>
    <t>643.859.6107</t>
  </si>
  <si>
    <t>Kenneth Singh</t>
  </si>
  <si>
    <t>katie48@shaffer.net</t>
  </si>
  <si>
    <t>-9942</t>
  </si>
  <si>
    <t>Nathaniel Miller</t>
  </si>
  <si>
    <t>Robertsontown</t>
  </si>
  <si>
    <t>anthony03@gmail</t>
  </si>
  <si>
    <t>(198)483-4728</t>
  </si>
  <si>
    <t>Danielle Lee</t>
  </si>
  <si>
    <t>Lindseyside</t>
  </si>
  <si>
    <t>johnsonjuan@johnson.com</t>
  </si>
  <si>
    <t>738-268-5925</t>
  </si>
  <si>
    <t>Mark Flores</t>
  </si>
  <si>
    <t>Davebury</t>
  </si>
  <si>
    <t>lauren69@yahoo.com</t>
  </si>
  <si>
    <t>293.749.5658</t>
  </si>
  <si>
    <t>Andrew Bowen</t>
  </si>
  <si>
    <t>South Carlos</t>
  </si>
  <si>
    <t>gabriela55@smith.net</t>
  </si>
  <si>
    <t>452-327-8505</t>
  </si>
  <si>
    <t>Philip Lloyd</t>
  </si>
  <si>
    <t>West Marcoberg</t>
  </si>
  <si>
    <t>matthew54@harrison.net</t>
  </si>
  <si>
    <t>001-588-576-6431x3019</t>
  </si>
  <si>
    <t>Larry Smith</t>
  </si>
  <si>
    <t>julie25@gmail.com</t>
  </si>
  <si>
    <t>(188)650-9211x7238</t>
  </si>
  <si>
    <t>Patricia Ward</t>
  </si>
  <si>
    <t>New Arthur</t>
  </si>
  <si>
    <t>jacob94@gmail.com</t>
  </si>
  <si>
    <t>239.680.8709x54619</t>
  </si>
  <si>
    <t>Jeremy Patton</t>
  </si>
  <si>
    <t>Christianhaven</t>
  </si>
  <si>
    <t>anthony89@hotmail.com</t>
  </si>
  <si>
    <t>(484)6897061</t>
  </si>
  <si>
    <t>Allen Sanchez</t>
  </si>
  <si>
    <t>North Erik</t>
  </si>
  <si>
    <t>qbeck@patel.info</t>
  </si>
  <si>
    <t>9363779193</t>
  </si>
  <si>
    <t>Christopher Fox</t>
  </si>
  <si>
    <t>East Elizabethchester</t>
  </si>
  <si>
    <t>mathew92@hotmail.com</t>
  </si>
  <si>
    <t>+1-031-369-4676x5071</t>
  </si>
  <si>
    <t>William Larson</t>
  </si>
  <si>
    <t>vwashington@gmail</t>
  </si>
  <si>
    <t>001-555-260-4863x1933</t>
  </si>
  <si>
    <t>Jennifer Rivera</t>
  </si>
  <si>
    <t>Leonardborough</t>
  </si>
  <si>
    <t>sheilawilliams@shaw-martin.com</t>
  </si>
  <si>
    <t>048.146.7347</t>
  </si>
  <si>
    <t>Debra Bates</t>
  </si>
  <si>
    <t>Lamside</t>
  </si>
  <si>
    <t>442-901-0476x6555</t>
  </si>
  <si>
    <t>Alexandra Hood</t>
  </si>
  <si>
    <t>South Randyfort</t>
  </si>
  <si>
    <t>karen63@hotmail.com</t>
  </si>
  <si>
    <t>(071)287-6175x094</t>
  </si>
  <si>
    <t>Danny Wilson</t>
  </si>
  <si>
    <t>Williamsville</t>
  </si>
  <si>
    <t>kmason@hotmail.com</t>
  </si>
  <si>
    <t>001-889-614-9066x09519</t>
  </si>
  <si>
    <t>Crystal Walker</t>
  </si>
  <si>
    <t>South Cynthiastad</t>
  </si>
  <si>
    <t>shirleyweaver@yahoo.com</t>
  </si>
  <si>
    <t>9468817482</t>
  </si>
  <si>
    <t>Sandy Patel</t>
  </si>
  <si>
    <t>Kruegermouth</t>
  </si>
  <si>
    <t>omora@mitchell.net</t>
  </si>
  <si>
    <t>6455887439</t>
  </si>
  <si>
    <t>Michelle Burns</t>
  </si>
  <si>
    <t>South Marcusmouth</t>
  </si>
  <si>
    <t>ycaldwell@yahoo.com</t>
  </si>
  <si>
    <t>(919)2534728x570</t>
  </si>
  <si>
    <t>Richard Harrell</t>
  </si>
  <si>
    <t>Meganfurt</t>
  </si>
  <si>
    <t>wandabraun@hotmail.com</t>
  </si>
  <si>
    <t>224-490-0945</t>
  </si>
  <si>
    <t>Nathaniel Golden</t>
  </si>
  <si>
    <t>Churchland</t>
  </si>
  <si>
    <t>tdixon@hotmail.com</t>
  </si>
  <si>
    <t>137.708.3008x9095</t>
  </si>
  <si>
    <t>Mary Jackson</t>
  </si>
  <si>
    <t>South Dennis</t>
  </si>
  <si>
    <t>petersonmaria@callahan.com</t>
  </si>
  <si>
    <t>+1-151-389-6401x6581</t>
  </si>
  <si>
    <t>Lynn Clark</t>
  </si>
  <si>
    <t>Campbellburgh</t>
  </si>
  <si>
    <t>sarahwilliamson@hotmail.com</t>
  </si>
  <si>
    <t>945.728.3271</t>
  </si>
  <si>
    <t>Riley Kim</t>
  </si>
  <si>
    <t>taylor68@edwards.com</t>
  </si>
  <si>
    <t>(158)542-6098x064</t>
  </si>
  <si>
    <t>Danielle Ballard</t>
  </si>
  <si>
    <t>richmondshawn@gmail.com</t>
  </si>
  <si>
    <t>+1-285-802-0713x283</t>
  </si>
  <si>
    <t>Fernando Higgins</t>
  </si>
  <si>
    <t>Lake Carla</t>
  </si>
  <si>
    <t>schneiderbilly@gmail.com</t>
  </si>
  <si>
    <t>+1-888-995-6985x96176</t>
  </si>
  <si>
    <t>Mark Dickerson</t>
  </si>
  <si>
    <t>Lake Dustin</t>
  </si>
  <si>
    <t>natashatorres@boyd.biz</t>
  </si>
  <si>
    <t>619320073</t>
  </si>
  <si>
    <t>Frank Black</t>
  </si>
  <si>
    <t>Guzmanberg</t>
  </si>
  <si>
    <t>carolinesalazar@gonzalez.com</t>
  </si>
  <si>
    <t>570.787.1542x0678</t>
  </si>
  <si>
    <t>Ashley Wu</t>
  </si>
  <si>
    <t>Marshhaven</t>
  </si>
  <si>
    <t>kelli24@terry.com</t>
  </si>
  <si>
    <t>150.223.1863x7564</t>
  </si>
  <si>
    <t>Curtis Martinez</t>
  </si>
  <si>
    <t>andersonnicholas@hotmail.com</t>
  </si>
  <si>
    <t>001-393-408-2993x4704</t>
  </si>
  <si>
    <t>Amber Hatfield</t>
  </si>
  <si>
    <t>Barberport</t>
  </si>
  <si>
    <t>dkoch@hotmail.com</t>
  </si>
  <si>
    <t>637.749.1812</t>
  </si>
  <si>
    <t>Emily Guzman</t>
  </si>
  <si>
    <t>Lake Shawnside</t>
  </si>
  <si>
    <t>hernandezandrea@yahoo.com</t>
  </si>
  <si>
    <t>001-942-019-5957</t>
  </si>
  <si>
    <t>Phillip Bauer</t>
  </si>
  <si>
    <t>mmills@anderson-stephenson.net</t>
  </si>
  <si>
    <t>-4811</t>
  </si>
  <si>
    <t>Christian Torres</t>
  </si>
  <si>
    <t>North Justin</t>
  </si>
  <si>
    <t>donaldnovak@hotmail.com</t>
  </si>
  <si>
    <t>274-854-7884x9414</t>
  </si>
  <si>
    <t>Donald Cunningham</t>
  </si>
  <si>
    <t>West Kathleenburgh</t>
  </si>
  <si>
    <t>davidvaughn@yahoo.com</t>
  </si>
  <si>
    <t>012.845.6884</t>
  </si>
  <si>
    <t>Erica Lowery</t>
  </si>
  <si>
    <t>East Tyler</t>
  </si>
  <si>
    <t>blakeevans@hotmail.com</t>
  </si>
  <si>
    <t>(500)609-0054x13586</t>
  </si>
  <si>
    <t>Andrew Graves</t>
  </si>
  <si>
    <t>Marcusberg</t>
  </si>
  <si>
    <t>norozco@gmail</t>
  </si>
  <si>
    <t>001-978-523-5738x2388</t>
  </si>
  <si>
    <t>diamondpatterson@hotmail.com</t>
  </si>
  <si>
    <t>307.956.4128</t>
  </si>
  <si>
    <t>simmonsmeagan@yahoo.com</t>
  </si>
  <si>
    <t>(084)580-4841x911</t>
  </si>
  <si>
    <t>mwallace@hotmail.com</t>
  </si>
  <si>
    <t>513.439.0967x574</t>
  </si>
  <si>
    <t>butlerthomas@galloway.com</t>
  </si>
  <si>
    <t>(346)221-1269</t>
  </si>
  <si>
    <t>Spencer Brown</t>
  </si>
  <si>
    <t>sabrina53@english-ferguson.biz</t>
  </si>
  <si>
    <t>428.849.9672x45995</t>
  </si>
  <si>
    <t>Karen Spencer</t>
  </si>
  <si>
    <t>West Susanshire</t>
  </si>
  <si>
    <t>stacyflores@yahoo.com</t>
  </si>
  <si>
    <t>150.881.0137</t>
  </si>
  <si>
    <t>Daniel Pittman</t>
  </si>
  <si>
    <t>Port Patricia</t>
  </si>
  <si>
    <t>reginaldspencer@gmail.com</t>
  </si>
  <si>
    <t>(027)464-5769</t>
  </si>
  <si>
    <t>Richard Perkins</t>
  </si>
  <si>
    <t>South Krista</t>
  </si>
  <si>
    <t>robertlane@garner.com</t>
  </si>
  <si>
    <t>001-370-400-2327x498</t>
  </si>
  <si>
    <t>Rebecca Roberts</t>
  </si>
  <si>
    <t>North Katie</t>
  </si>
  <si>
    <t>roysteven@yahoo.com</t>
  </si>
  <si>
    <t>209-659-6332x14450</t>
  </si>
  <si>
    <t>Tara Leach</t>
  </si>
  <si>
    <t>grahamalexandra@hotmail.com</t>
  </si>
  <si>
    <t>(806)999-5004x028</t>
  </si>
  <si>
    <t>Lynn Poole</t>
  </si>
  <si>
    <t>East Laura</t>
  </si>
  <si>
    <t>sotoadam@yahoo.com</t>
  </si>
  <si>
    <t>(437)985-6360x544</t>
  </si>
  <si>
    <t>Elizabeth Aguilar</t>
  </si>
  <si>
    <t>East Williamfort</t>
  </si>
  <si>
    <t>brandon16@gmail</t>
  </si>
  <si>
    <t>-11133</t>
  </si>
  <si>
    <t>Dana Downs</t>
  </si>
  <si>
    <t>nathanielharding@jones.info</t>
  </si>
  <si>
    <t>001-059-924-0252x6339</t>
  </si>
  <si>
    <t>Jorge Lane</t>
  </si>
  <si>
    <t>Brandyberg</t>
  </si>
  <si>
    <t>zhoward@hotmail.com</t>
  </si>
  <si>
    <t>043-285-4932x268</t>
  </si>
  <si>
    <t>David York</t>
  </si>
  <si>
    <t>South Drew</t>
  </si>
  <si>
    <t>haneydavid@cunningham.com</t>
  </si>
  <si>
    <t>689.776.7365x7965</t>
  </si>
  <si>
    <t>East Autumn</t>
  </si>
  <si>
    <t>herreracindy@johnson.com</t>
  </si>
  <si>
    <t>+1-303-312-6803x36408</t>
  </si>
  <si>
    <t>Julie Parrish</t>
  </si>
  <si>
    <t>Port Michelehaven</t>
  </si>
  <si>
    <t>nelsonaaron@hotmail.com</t>
  </si>
  <si>
    <t>(558)972-2406x5824</t>
  </si>
  <si>
    <t>Kristen Williams</t>
  </si>
  <si>
    <t>Port Zacharyton</t>
  </si>
  <si>
    <t>ereeves@gmail</t>
  </si>
  <si>
    <t>001-494-279-0567x361</t>
  </si>
  <si>
    <t>Samantha Ramirez</t>
  </si>
  <si>
    <t>Ellisonville</t>
  </si>
  <si>
    <t>james40@gonzales.com</t>
  </si>
  <si>
    <t>(836)608-7938x2602</t>
  </si>
  <si>
    <t>Jenna Johnson</t>
  </si>
  <si>
    <t>Rodneybury</t>
  </si>
  <si>
    <t>luiswilkinson@hotmail.com</t>
  </si>
  <si>
    <t>001-672-133-2450x860</t>
  </si>
  <si>
    <t>Lisa Morris</t>
  </si>
  <si>
    <t>cgray@delgado-mann.com</t>
  </si>
  <si>
    <t>+1-258-142-7472x972</t>
  </si>
  <si>
    <t>Tiffany Rivera</t>
  </si>
  <si>
    <t>East Melanie</t>
  </si>
  <si>
    <t>travis11@gmail.com</t>
  </si>
  <si>
    <t>503-054-2105</t>
  </si>
  <si>
    <t>Brian Allen</t>
  </si>
  <si>
    <t>New Ericburgh</t>
  </si>
  <si>
    <t>zgraves@martin.com</t>
  </si>
  <si>
    <t>+1-096-851-6409x736</t>
  </si>
  <si>
    <t>Jill Burton</t>
  </si>
  <si>
    <t>Port Joshua</t>
  </si>
  <si>
    <t>barryzachary@yahoo.com</t>
  </si>
  <si>
    <t>001-393-553-1278x48509</t>
  </si>
  <si>
    <t>Stephen Ford</t>
  </si>
  <si>
    <t>Seanville</t>
  </si>
  <si>
    <t>ericbell@gmail</t>
  </si>
  <si>
    <t>(426)758-8995x298</t>
  </si>
  <si>
    <t>Mary Ward</t>
  </si>
  <si>
    <t>West Devin</t>
  </si>
  <si>
    <t>alexander50@hayes.com</t>
  </si>
  <si>
    <t>001-571-821-0960x44120</t>
  </si>
  <si>
    <t>Robert Barnett</t>
  </si>
  <si>
    <t>Amberside</t>
  </si>
  <si>
    <t>jonesdiamond@hotmail.com</t>
  </si>
  <si>
    <t>(606)628-9386x3179</t>
  </si>
  <si>
    <t>Francisco Craig</t>
  </si>
  <si>
    <t>New Dustinfurt</t>
  </si>
  <si>
    <t>cmathews@gmail</t>
  </si>
  <si>
    <t>933.038.3134</t>
  </si>
  <si>
    <t>Kim Calhoun</t>
  </si>
  <si>
    <t>Trujilloshire</t>
  </si>
  <si>
    <t>ronaldwilliams@yahoo.com</t>
  </si>
  <si>
    <t>871-525-6076x288</t>
  </si>
  <si>
    <t>Tanya Wheeler</t>
  </si>
  <si>
    <t>Caseystad</t>
  </si>
  <si>
    <t>wendy76@gmail</t>
  </si>
  <si>
    <t>001-931-090-9322x7008</t>
  </si>
  <si>
    <t>Ashley Barron</t>
  </si>
  <si>
    <t>Amandaside</t>
  </si>
  <si>
    <t>racheljohns@franklin.info</t>
  </si>
  <si>
    <t>696-850-4658</t>
  </si>
  <si>
    <t>Sophia Austin</t>
  </si>
  <si>
    <t>rogersmichael@gmail.com</t>
  </si>
  <si>
    <t>001-294-432-9274x5677</t>
  </si>
  <si>
    <t>Monica Williams</t>
  </si>
  <si>
    <t>West Brett</t>
  </si>
  <si>
    <t>stephenballard@meadows.net</t>
  </si>
  <si>
    <t>288.370.3447</t>
  </si>
  <si>
    <t>Kathleen Smith</t>
  </si>
  <si>
    <t>South Jeffrey</t>
  </si>
  <si>
    <t>turneraaron@hotmail.com</t>
  </si>
  <si>
    <t>665.387.4279x60308</t>
  </si>
  <si>
    <t>Tyronefort</t>
  </si>
  <si>
    <t>marystewart@gmail.com</t>
  </si>
  <si>
    <t>590-786-4531x059</t>
  </si>
  <si>
    <t>daniel56@jacobs.com</t>
  </si>
  <si>
    <t>599-730-8053x807</t>
  </si>
  <si>
    <t>Andrew Holland</t>
  </si>
  <si>
    <t>Jacksonchester</t>
  </si>
  <si>
    <t>brownanna@gmail</t>
  </si>
  <si>
    <t>001-330-372-8988x32999</t>
  </si>
  <si>
    <t>Matthew Brown</t>
  </si>
  <si>
    <t>Davisshire</t>
  </si>
  <si>
    <t>duncankari@wiley-heath.net</t>
  </si>
  <si>
    <t>154-090-0576</t>
  </si>
  <si>
    <t>Nicole Curry</t>
  </si>
  <si>
    <t>Nelsonland</t>
  </si>
  <si>
    <t>scott26@gaines.com</t>
  </si>
  <si>
    <t>679.240.5349x5728</t>
  </si>
  <si>
    <t>Adam Anderson</t>
  </si>
  <si>
    <t>Port Bobbyton</t>
  </si>
  <si>
    <t>robersoneduardo@johnson.org</t>
  </si>
  <si>
    <t>6436690499</t>
  </si>
  <si>
    <t>John Henderson</t>
  </si>
  <si>
    <t>West Chaseshire</t>
  </si>
  <si>
    <t>yvonnecox@hotmail.com</t>
  </si>
  <si>
    <t>303.633.4845</t>
  </si>
  <si>
    <t>Christopher Simpson</t>
  </si>
  <si>
    <t>Port Dean</t>
  </si>
  <si>
    <t>schneiderlinda@yahoo.com</t>
  </si>
  <si>
    <t>(402)738-1832</t>
  </si>
  <si>
    <t>Meagan Moran</t>
  </si>
  <si>
    <t>Tammyfurt</t>
  </si>
  <si>
    <t>ramirezalex@moore-perry.com</t>
  </si>
  <si>
    <t>001-093-462-2630x763</t>
  </si>
  <si>
    <t>Ashley Mckinney</t>
  </si>
  <si>
    <t>Johnsonfort</t>
  </si>
  <si>
    <t>pallen@yahoo.com</t>
  </si>
  <si>
    <t>057-089-4439x7224</t>
  </si>
  <si>
    <t>Gabrielle Smith</t>
  </si>
  <si>
    <t>Port Scott</t>
  </si>
  <si>
    <t>erin22@stephenson.org</t>
  </si>
  <si>
    <t>2857754554</t>
  </si>
  <si>
    <t>Michael Li</t>
  </si>
  <si>
    <t>Myersshire</t>
  </si>
  <si>
    <t>timothydickson@yahoo.com</t>
  </si>
  <si>
    <t>3610069499</t>
  </si>
  <si>
    <t>Evelyn Gonzales</t>
  </si>
  <si>
    <t>Newtonburgh</t>
  </si>
  <si>
    <t>angelasimpson@hotmail.com</t>
  </si>
  <si>
    <t>791.181.1340x1597</t>
  </si>
  <si>
    <t>Margaret Gonzalez</t>
  </si>
  <si>
    <t>qwatson@hotmail.com</t>
  </si>
  <si>
    <t>(014)970-1952</t>
  </si>
  <si>
    <t>Travis Walters</t>
  </si>
  <si>
    <t>Lambertview</t>
  </si>
  <si>
    <t>jdavis@fisher.com</t>
  </si>
  <si>
    <t>001-506-395-3122x9391</t>
  </si>
  <si>
    <t>Sean Watson</t>
  </si>
  <si>
    <t>Brentfurt</t>
  </si>
  <si>
    <t>shortmatthew@price.com</t>
  </si>
  <si>
    <t>001-894-052-4295</t>
  </si>
  <si>
    <t>Mrs. Brenda Thomas DDS</t>
  </si>
  <si>
    <t>South Jim</t>
  </si>
  <si>
    <t>johnsonsusan@morris.biz</t>
  </si>
  <si>
    <t>+1-274-646-3289x6770</t>
  </si>
  <si>
    <t>Robert Young</t>
  </si>
  <si>
    <t>Aaronberg</t>
  </si>
  <si>
    <t>donaldcurtis@short.com</t>
  </si>
  <si>
    <t>+1-563-265-0803x2309</t>
  </si>
  <si>
    <t>Cynthia Cunningham</t>
  </si>
  <si>
    <t>pmeza@lynch.com</t>
  </si>
  <si>
    <t>207-407-1640x32152</t>
  </si>
  <si>
    <t>Kelly Wright</t>
  </si>
  <si>
    <t>Alexisburgh</t>
  </si>
  <si>
    <t>njones@sanders-anderson.net</t>
  </si>
  <si>
    <t>4073413983x47054</t>
  </si>
  <si>
    <t>Reidstad</t>
  </si>
  <si>
    <t>mlee@gmail.com</t>
  </si>
  <si>
    <t>001-196-818-7082x58227</t>
  </si>
  <si>
    <t>Michael Guzman</t>
  </si>
  <si>
    <t>aedwards@wilson.com</t>
  </si>
  <si>
    <t>937.830.9508x9714</t>
  </si>
  <si>
    <t>Roy Gonzalez</t>
  </si>
  <si>
    <t>Joseville</t>
  </si>
  <si>
    <t>gonzalezcarl@gmail.com</t>
  </si>
  <si>
    <t>-4671</t>
  </si>
  <si>
    <t>Jason Richards</t>
  </si>
  <si>
    <t>pachecobrittney@gmail</t>
  </si>
  <si>
    <t>916.051.0093x08288</t>
  </si>
  <si>
    <t>John Carr</t>
  </si>
  <si>
    <t>Hooperview</t>
  </si>
  <si>
    <t>edwardsmatthew@gmail.com</t>
  </si>
  <si>
    <t>-5096</t>
  </si>
  <si>
    <t>Adam Singh</t>
  </si>
  <si>
    <t>Alexandriamouth</t>
  </si>
  <si>
    <t>craigjustin@palmer-brown.com</t>
  </si>
  <si>
    <t>478.631.0823x8448</t>
  </si>
  <si>
    <t>Connie Adams</t>
  </si>
  <si>
    <t>West Heidi</t>
  </si>
  <si>
    <t>josephclark@jones.com</t>
  </si>
  <si>
    <t>246.374.0318x35149</t>
  </si>
  <si>
    <t>Alyssa Hayes</t>
  </si>
  <si>
    <t>elizabethcurry@gmail</t>
  </si>
  <si>
    <t>8045483017</t>
  </si>
  <si>
    <t>Barbara Fuller</t>
  </si>
  <si>
    <t>West Brandonmouth</t>
  </si>
  <si>
    <t>david66@yahoo.com</t>
  </si>
  <si>
    <t>-10362</t>
  </si>
  <si>
    <t>Sierra Manning</t>
  </si>
  <si>
    <t>cassie08@gmail.com</t>
  </si>
  <si>
    <t>478-490-2120x715</t>
  </si>
  <si>
    <t>Victoria Werner</t>
  </si>
  <si>
    <t>tammy94@marshall.info</t>
  </si>
  <si>
    <t>(748)851-6474x417</t>
  </si>
  <si>
    <t>Larry Avila</t>
  </si>
  <si>
    <t>Wheelershire</t>
  </si>
  <si>
    <t>thomasbrown@gmail</t>
  </si>
  <si>
    <t>(277)5249651x2495</t>
  </si>
  <si>
    <t>Matthew Rangel</t>
  </si>
  <si>
    <t>North Stacy</t>
  </si>
  <si>
    <t>matthewglover@jones.com</t>
  </si>
  <si>
    <t>974-600-7145x93423</t>
  </si>
  <si>
    <t>Jonathan Russell</t>
  </si>
  <si>
    <t>Donnamouth</t>
  </si>
  <si>
    <t>rhodesjulie@adams-torres.net</t>
  </si>
  <si>
    <t>001-574-966-1457</t>
  </si>
  <si>
    <t>Brianna Barnett</t>
  </si>
  <si>
    <t>rowlandgeorge@gmail</t>
  </si>
  <si>
    <t>+1-569-651-7291x096</t>
  </si>
  <si>
    <t>Tyler Collins</t>
  </si>
  <si>
    <t>Alexaside</t>
  </si>
  <si>
    <t>danielanderson@yahoo.com</t>
  </si>
  <si>
    <t>+1-940-238-8627x972</t>
  </si>
  <si>
    <t>Jeremy Bernard</t>
  </si>
  <si>
    <t>Phillipsfurt</t>
  </si>
  <si>
    <t>petersenkaren@huffman-glass.com</t>
  </si>
  <si>
    <t>870.699.3246</t>
  </si>
  <si>
    <t>Mr. Nathaniel Johnson</t>
  </si>
  <si>
    <t>Peterfort</t>
  </si>
  <si>
    <t>mitchellamber@yahoo.com</t>
  </si>
  <si>
    <t>(556)155-1067x2017</t>
  </si>
  <si>
    <t>Aaron Hart</t>
  </si>
  <si>
    <t>Stephaniehaven</t>
  </si>
  <si>
    <t>kyle75@yahoo.com</t>
  </si>
  <si>
    <t>(823)909-3104x983</t>
  </si>
  <si>
    <t>Adrian Ayala</t>
  </si>
  <si>
    <t>Lake Mckenzie</t>
  </si>
  <si>
    <t>qrice@hotmail.com</t>
  </si>
  <si>
    <t>+1-699-264-6883x95482</t>
  </si>
  <si>
    <t>Lori Mccoy</t>
  </si>
  <si>
    <t>West Jayfort</t>
  </si>
  <si>
    <t>frostdavid@hotmail.com</t>
  </si>
  <si>
    <t>(844)736-6166</t>
  </si>
  <si>
    <t>Jessica Ross</t>
  </si>
  <si>
    <t>West Gregoryhaven</t>
  </si>
  <si>
    <t>andreareyes@hotmail.com</t>
  </si>
  <si>
    <t>+1-145-858-2042x815</t>
  </si>
  <si>
    <t>Bridget Odonnell</t>
  </si>
  <si>
    <t>Garciaside</t>
  </si>
  <si>
    <t>bakeranna@williamson.net</t>
  </si>
  <si>
    <t>001-766-751-7852x286</t>
  </si>
  <si>
    <t>Jacob Robbins</t>
  </si>
  <si>
    <t>North Ashleyview</t>
  </si>
  <si>
    <t>ovega@yahoo.com</t>
  </si>
  <si>
    <t>067.614.1314x77777</t>
  </si>
  <si>
    <t>Karen Barnett</t>
  </si>
  <si>
    <t>mbrown@hotmail.com</t>
  </si>
  <si>
    <t>055.784.4412</t>
  </si>
  <si>
    <t>Ivan Montgomery</t>
  </si>
  <si>
    <t>Carlahaven</t>
  </si>
  <si>
    <t>scottparker@hotmail.com</t>
  </si>
  <si>
    <t>(582)156-5929</t>
  </si>
  <si>
    <t>Edward Smith</t>
  </si>
  <si>
    <t>pscott@houston.net</t>
  </si>
  <si>
    <t>(341)2922735</t>
  </si>
  <si>
    <t>Zachary Johnson</t>
  </si>
  <si>
    <t>cameron18@yahoo.com</t>
  </si>
  <si>
    <t>001-018-259-7869x78591</t>
  </si>
  <si>
    <t>Nicole Smith</t>
  </si>
  <si>
    <t>Erinberg</t>
  </si>
  <si>
    <t>stoutmichael@gmail.com</t>
  </si>
  <si>
    <t>126-944-1393</t>
  </si>
  <si>
    <t>Ryan Cline</t>
  </si>
  <si>
    <t>Joelmouth</t>
  </si>
  <si>
    <t>oliverrobyn@carter-fisher.org</t>
  </si>
  <si>
    <t>17686000760</t>
  </si>
  <si>
    <t>Christie Livingston</t>
  </si>
  <si>
    <t>Lake Jamesville</t>
  </si>
  <si>
    <t>natalie42@hotmail.com</t>
  </si>
  <si>
    <t>+1-491-225-5359x798</t>
  </si>
  <si>
    <t>Colin Ramirez</t>
  </si>
  <si>
    <t>Scotthaven</t>
  </si>
  <si>
    <t>danielleconner@yahoo.com</t>
  </si>
  <si>
    <t>633.621.2121x36526</t>
  </si>
  <si>
    <t>Justin Young</t>
  </si>
  <si>
    <t>Michellefurt</t>
  </si>
  <si>
    <t>robert55@yahoo.com</t>
  </si>
  <si>
    <t>864-705-6743x49563</t>
  </si>
  <si>
    <t>Cynthia Mercado</t>
  </si>
  <si>
    <t>belljoseph@potts-anderson.com</t>
  </si>
  <si>
    <t>(767)109-9158</t>
  </si>
  <si>
    <t>Cassandra House</t>
  </si>
  <si>
    <t>East Laurie</t>
  </si>
  <si>
    <t>igreene@hotmail.com</t>
  </si>
  <si>
    <t>001-039-053-5647x659</t>
  </si>
  <si>
    <t>Shane Tran</t>
  </si>
  <si>
    <t>New Danielville</t>
  </si>
  <si>
    <t>khall@parker.com</t>
  </si>
  <si>
    <t>208-446-7464</t>
  </si>
  <si>
    <t>Monica Hill</t>
  </si>
  <si>
    <t>New Jenniferburgh</t>
  </si>
  <si>
    <t>meganbean@hotmail.com</t>
  </si>
  <si>
    <t>569.445.4368x71600</t>
  </si>
  <si>
    <t>Lindsay Smith</t>
  </si>
  <si>
    <t>Lake Ryan</t>
  </si>
  <si>
    <t>chambersamber@barnett.com</t>
  </si>
  <si>
    <t>(157)908-8074x1749</t>
  </si>
  <si>
    <t>Chloe Hebert</t>
  </si>
  <si>
    <t>Kelleyview</t>
  </si>
  <si>
    <t>nstrickland@gmail.com</t>
  </si>
  <si>
    <t>(924)145-1363x435</t>
  </si>
  <si>
    <t>Elizabeth Clark</t>
  </si>
  <si>
    <t>gonzaleszachary@pena.com</t>
  </si>
  <si>
    <t>400.140.3807x860</t>
  </si>
  <si>
    <t>Wanda Bolton</t>
  </si>
  <si>
    <t>raymond92@king.com</t>
  </si>
  <si>
    <t>8998099310</t>
  </si>
  <si>
    <t>Breanna Villa</t>
  </si>
  <si>
    <t>Hannahshire</t>
  </si>
  <si>
    <t>jonesjohn@yahoo.com</t>
  </si>
  <si>
    <t>(998)107-4968x067</t>
  </si>
  <si>
    <t>Douglas Frazier</t>
  </si>
  <si>
    <t>gomeztammy@hotmail.com</t>
  </si>
  <si>
    <t>909.683.4597x598</t>
  </si>
  <si>
    <t>Lance Mayo</t>
  </si>
  <si>
    <t>lisapugh@smith.com</t>
  </si>
  <si>
    <t>408.005.7837x831</t>
  </si>
  <si>
    <t>Tyler Donaldson</t>
  </si>
  <si>
    <t>North Tiffany</t>
  </si>
  <si>
    <t>james25@yahoo.com</t>
  </si>
  <si>
    <t>+1-730-299-1018x522</t>
  </si>
  <si>
    <t>Betty Baker</t>
  </si>
  <si>
    <t>Harrisshire</t>
  </si>
  <si>
    <t>sandrajones@yahoo.com</t>
  </si>
  <si>
    <t>5101826734</t>
  </si>
  <si>
    <t>Tonya Crosby</t>
  </si>
  <si>
    <t>Wagnerstad</t>
  </si>
  <si>
    <t>csmith@jackson-west.com</t>
  </si>
  <si>
    <t>(159)1594674x68745</t>
  </si>
  <si>
    <t>Kevin Martin</t>
  </si>
  <si>
    <t>larrymckay@hudson.com</t>
  </si>
  <si>
    <t>018.926.2816x2805</t>
  </si>
  <si>
    <t>Steven Sawyer</t>
  </si>
  <si>
    <t>Hernandezbury</t>
  </si>
  <si>
    <t>madisonross@gmail</t>
  </si>
  <si>
    <t>856.039.8143x0470</t>
  </si>
  <si>
    <t>Roger Garrett II</t>
  </si>
  <si>
    <t>Bellside</t>
  </si>
  <si>
    <t>margaretwright@yahoo.com</t>
  </si>
  <si>
    <t>+1-484-899-6788x255</t>
  </si>
  <si>
    <t>Christopher Gonzalez</t>
  </si>
  <si>
    <t>Darrylshire</t>
  </si>
  <si>
    <t>pnelson@gmail</t>
  </si>
  <si>
    <t>505.300.7554x472</t>
  </si>
  <si>
    <t>Whitney Daniels</t>
  </si>
  <si>
    <t>antonioreynolds@yahoo.com</t>
  </si>
  <si>
    <t>2778642564</t>
  </si>
  <si>
    <t>Cynthia Rice</t>
  </si>
  <si>
    <t>Pricetown</t>
  </si>
  <si>
    <t>zpierce@gmail.com</t>
  </si>
  <si>
    <t>986.786.9913x215</t>
  </si>
  <si>
    <t>Travis Acosta</t>
  </si>
  <si>
    <t>Carrburgh</t>
  </si>
  <si>
    <t>karaphillips@gmail.com</t>
  </si>
  <si>
    <t>(632)2317468x0772</t>
  </si>
  <si>
    <t>Lawrence Schneider</t>
  </si>
  <si>
    <t>dmccarthy@fox.com</t>
  </si>
  <si>
    <t>559.338.4385x3739</t>
  </si>
  <si>
    <t>Jacob Good</t>
  </si>
  <si>
    <t>Stevenbury</t>
  </si>
  <si>
    <t>jennifer89@soto.com</t>
  </si>
  <si>
    <t>(335)856-5413x60581</t>
  </si>
  <si>
    <t>Robert Hicks</t>
  </si>
  <si>
    <t>Amandashire</t>
  </si>
  <si>
    <t>catherineboyd@yahoo.com</t>
  </si>
  <si>
    <t>594.864.0533x0309</t>
  </si>
  <si>
    <t>Anthony Costa</t>
  </si>
  <si>
    <t>Scottville</t>
  </si>
  <si>
    <t>ilee@gmail.com</t>
  </si>
  <si>
    <t>5625912709</t>
  </si>
  <si>
    <t>Dawn Kelly</t>
  </si>
  <si>
    <t>antoniopage@dominguez.biz</t>
  </si>
  <si>
    <t>-5103</t>
  </si>
  <si>
    <t>Dr. Yvonne Nash</t>
  </si>
  <si>
    <t>Lake Carolyntown</t>
  </si>
  <si>
    <t>audrey33@hotmail.com</t>
  </si>
  <si>
    <t>5685254418</t>
  </si>
  <si>
    <t>Danielle Parrish</t>
  </si>
  <si>
    <t>Cynthiaport</t>
  </si>
  <si>
    <t>njenkins@fox.info</t>
  </si>
  <si>
    <t>(215)348-7563x549</t>
  </si>
  <si>
    <t>Brittany Good</t>
  </si>
  <si>
    <t>Parrishberg</t>
  </si>
  <si>
    <t>bullockrobert@ramirez.com</t>
  </si>
  <si>
    <t>(861)009-7179x2768</t>
  </si>
  <si>
    <t>Mr. Mark Singh</t>
  </si>
  <si>
    <t>Glennhaven</t>
  </si>
  <si>
    <t>utrevino@taylor.com</t>
  </si>
  <si>
    <t>320-267-9307x70753</t>
  </si>
  <si>
    <t>Lori Henderson</t>
  </si>
  <si>
    <t>Bryceview</t>
  </si>
  <si>
    <t>jodystark@gmail</t>
  </si>
  <si>
    <t>(924)566-5459x651</t>
  </si>
  <si>
    <t>Debra Schaefer</t>
  </si>
  <si>
    <t>Sawyerburgh</t>
  </si>
  <si>
    <t>gregorymathews@lopez-novak.info</t>
  </si>
  <si>
    <t>8444154984</t>
  </si>
  <si>
    <t>Carrie Lynn</t>
  </si>
  <si>
    <t>Woodfurt</t>
  </si>
  <si>
    <t>gutierrezbrittany@smith.com</t>
  </si>
  <si>
    <t>649-506-1060</t>
  </si>
  <si>
    <t>James Martin</t>
  </si>
  <si>
    <t>harperrandall@nichols-davis.com</t>
  </si>
  <si>
    <t>15417333672</t>
  </si>
  <si>
    <t>Eric Myers</t>
  </si>
  <si>
    <t>Jeffreyport</t>
  </si>
  <si>
    <t>robert89@gmail</t>
  </si>
  <si>
    <t>001-504-173-2967x740</t>
  </si>
  <si>
    <t>Maureen Gray</t>
  </si>
  <si>
    <t>Mcdanielton</t>
  </si>
  <si>
    <t>thomaslee@ryan.com</t>
  </si>
  <si>
    <t>471-260-6394</t>
  </si>
  <si>
    <t>Tyler Richard</t>
  </si>
  <si>
    <t>West Jacquelineton</t>
  </si>
  <si>
    <t>wwells@gmail.com</t>
  </si>
  <si>
    <t>001-303-646-5616x8325</t>
  </si>
  <si>
    <t>Julia Poole</t>
  </si>
  <si>
    <t>New Christopherhaven</t>
  </si>
  <si>
    <t>burtonbrian@figueroa.com</t>
  </si>
  <si>
    <t>882-782-5183</t>
  </si>
  <si>
    <t>Aaron Jones</t>
  </si>
  <si>
    <t>South Kenneth</t>
  </si>
  <si>
    <t>clarksara@khan.com</t>
  </si>
  <si>
    <t>446-625-8685x059</t>
  </si>
  <si>
    <t>Matthew Barnes</t>
  </si>
  <si>
    <t>joseph18@barrett.info</t>
  </si>
  <si>
    <t>7347704869</t>
  </si>
  <si>
    <t>Dr. Nathan Freeman</t>
  </si>
  <si>
    <t>Avilaport</t>
  </si>
  <si>
    <t>wiseabigail@yahoo.com</t>
  </si>
  <si>
    <t>-7520</t>
  </si>
  <si>
    <t>Charles Cunningham</t>
  </si>
  <si>
    <t>carrillomegan@hotmail.com</t>
  </si>
  <si>
    <t>11138790851</t>
  </si>
  <si>
    <t>Rachel Galvan</t>
  </si>
  <si>
    <t>Jameschester</t>
  </si>
  <si>
    <t>zclark@gmail.com</t>
  </si>
  <si>
    <t>662-957-0586</t>
  </si>
  <si>
    <t>North Markchester</t>
  </si>
  <si>
    <t>ncampos@yahoo.com</t>
  </si>
  <si>
    <t>551.731.5716x8885</t>
  </si>
  <si>
    <t>Joshua Shelton</t>
  </si>
  <si>
    <t>East Joan</t>
  </si>
  <si>
    <t>gmcdonald@hotmail.com</t>
  </si>
  <si>
    <t>433-570-0533x169</t>
  </si>
  <si>
    <t>Steven Andersen</t>
  </si>
  <si>
    <t>Owensstad</t>
  </si>
  <si>
    <t>kellyrichard@williams.info</t>
  </si>
  <si>
    <t>001-849-373-4009x9207</t>
  </si>
  <si>
    <t>Michael Jackson</t>
  </si>
  <si>
    <t>Robinbury</t>
  </si>
  <si>
    <t>hannah53@gmail</t>
  </si>
  <si>
    <t>055.895.2786</t>
  </si>
  <si>
    <t>George Jennings</t>
  </si>
  <si>
    <t>Port Donaldberg</t>
  </si>
  <si>
    <t>christopher51@yahoo.com</t>
  </si>
  <si>
    <t>(786)104-2884</t>
  </si>
  <si>
    <t>Susan Hudson</t>
  </si>
  <si>
    <t>Markhaven</t>
  </si>
  <si>
    <t>jasonjohnson@gmail.com</t>
  </si>
  <si>
    <t>-2504</t>
  </si>
  <si>
    <t>Ashley Yang</t>
  </si>
  <si>
    <t>Port Amanda</t>
  </si>
  <si>
    <t>bradleytimothy@yahoo.com</t>
  </si>
  <si>
    <t>001-552-330-6090x65074</t>
  </si>
  <si>
    <t>Mrs. Gabriella Lawson</t>
  </si>
  <si>
    <t>Duranhaven</t>
  </si>
  <si>
    <t>meganwilliams@yahoo.com</t>
  </si>
  <si>
    <t>(281)555-9286</t>
  </si>
  <si>
    <t>Ryan Fernandez</t>
  </si>
  <si>
    <t>Elizabethburgh</t>
  </si>
  <si>
    <t>tonyamitchell@alvarez-caldwell.com</t>
  </si>
  <si>
    <t>674.610.1429</t>
  </si>
  <si>
    <t>Benjamin Garcia</t>
  </si>
  <si>
    <t>Lake Tiffanyview</t>
  </si>
  <si>
    <t>beverly01@ashley-dudley.biz</t>
  </si>
  <si>
    <t>(224)326-1334</t>
  </si>
  <si>
    <t>Jessica Campbell</t>
  </si>
  <si>
    <t>julieshelton@williams.com</t>
  </si>
  <si>
    <t>151-990-8776</t>
  </si>
  <si>
    <t>Jessica Valdez</t>
  </si>
  <si>
    <t>melanie01@lopez.com</t>
  </si>
  <si>
    <t>001-849-062-5220</t>
  </si>
  <si>
    <t>Jacob Davis MD</t>
  </si>
  <si>
    <t>East Frances</t>
  </si>
  <si>
    <t>makayla85@watson-lee.com</t>
  </si>
  <si>
    <t>001-257-801-1004x2839</t>
  </si>
  <si>
    <t>Joseph Cortez</t>
  </si>
  <si>
    <t>Kellieview</t>
  </si>
  <si>
    <t>eberry@gmail.com</t>
  </si>
  <si>
    <t>842.760.8127x9139</t>
  </si>
  <si>
    <t>Patricia Sanchez</t>
  </si>
  <si>
    <t>West Samanthaburgh</t>
  </si>
  <si>
    <t>rbarry@hotmail.com</t>
  </si>
  <si>
    <t>+1-310-722-7698x29630</t>
  </si>
  <si>
    <t>Julie Barnett</t>
  </si>
  <si>
    <t>Gregoryborough</t>
  </si>
  <si>
    <t>johntaylor@johnson-copeland.biz</t>
  </si>
  <si>
    <t>+1-230-447-5336x4667</t>
  </si>
  <si>
    <t>Hannah Cruz</t>
  </si>
  <si>
    <t>North Claytonville</t>
  </si>
  <si>
    <t>carrkristie@wiley.com</t>
  </si>
  <si>
    <t>170.259.4439x27170</t>
  </si>
  <si>
    <t>Ryan Murray</t>
  </si>
  <si>
    <t>Lake Douglas</t>
  </si>
  <si>
    <t>amy67@alexander.net</t>
  </si>
  <si>
    <t>+1-622-716-2288x0334</t>
  </si>
  <si>
    <t>Kimberly Brooks</t>
  </si>
  <si>
    <t>Daleland</t>
  </si>
  <si>
    <t>martinaustin@yahoo.com</t>
  </si>
  <si>
    <t>+1-455-161-5671x4186</t>
  </si>
  <si>
    <t>Paula Caldwell</t>
  </si>
  <si>
    <t>Petersonstad</t>
  </si>
  <si>
    <t>davismelanie@gmail.com</t>
  </si>
  <si>
    <t>+1-999-493-4160x560</t>
  </si>
  <si>
    <t>Jacob Pierce</t>
  </si>
  <si>
    <t>leonardbooth@yahoo.com</t>
  </si>
  <si>
    <t>773-160-9734</t>
  </si>
  <si>
    <t>Antonio Wheeler</t>
  </si>
  <si>
    <t>North Sandrafort</t>
  </si>
  <si>
    <t>masseylisa@gmail.com</t>
  </si>
  <si>
    <t>(083)459-6538x7866</t>
  </si>
  <si>
    <t>Joel Costa</t>
  </si>
  <si>
    <t>Charlesfort</t>
  </si>
  <si>
    <t>howardcory@williams-chaney.info</t>
  </si>
  <si>
    <t>463.474.3194x000</t>
  </si>
  <si>
    <t>Jill Harris</t>
  </si>
  <si>
    <t>Port Robert</t>
  </si>
  <si>
    <t>gregorykennedy@davidson-dominguez.com</t>
  </si>
  <si>
    <t>949.542.0348x7036</t>
  </si>
  <si>
    <t>Anita Roberts</t>
  </si>
  <si>
    <t>Erinmouth</t>
  </si>
  <si>
    <t>benjamin44@hotmail.com</t>
  </si>
  <si>
    <t>-1912</t>
  </si>
  <si>
    <t>Vincent Dunn</t>
  </si>
  <si>
    <t>briana51@yahoo.com</t>
  </si>
  <si>
    <t>001-458-259-3349</t>
  </si>
  <si>
    <t>Sierra Wells</t>
  </si>
  <si>
    <t>Porterfort</t>
  </si>
  <si>
    <t>nicholasmoore@morales.org</t>
  </si>
  <si>
    <t>8844987626</t>
  </si>
  <si>
    <t>Ivan Jimenez</t>
  </si>
  <si>
    <t>Stephensontown</t>
  </si>
  <si>
    <t>mitchell10@aguilar.com</t>
  </si>
  <si>
    <t>+1-154-917-4863x6347</t>
  </si>
  <si>
    <t>stephanie39@gmail.com</t>
  </si>
  <si>
    <t>(788)440-5729</t>
  </si>
  <si>
    <t>Crystal Kane</t>
  </si>
  <si>
    <t>normanhelen@scott.com</t>
  </si>
  <si>
    <t>872.632.1211</t>
  </si>
  <si>
    <t>kellyfoster@gmail</t>
  </si>
  <si>
    <t>+14445654311x0669</t>
  </si>
  <si>
    <t>Rebecca Young</t>
  </si>
  <si>
    <t>andrewhanson@yahoo.com</t>
  </si>
  <si>
    <t>5039885363</t>
  </si>
  <si>
    <t>Laura Nielsen</t>
  </si>
  <si>
    <t>Edwinport</t>
  </si>
  <si>
    <t>qmartin@jones-cohen.info</t>
  </si>
  <si>
    <t>275.985.4295</t>
  </si>
  <si>
    <t>Brenda Meyer</t>
  </si>
  <si>
    <t>New Karen</t>
  </si>
  <si>
    <t>jruiz@thompson.org</t>
  </si>
  <si>
    <t>15901730480</t>
  </si>
  <si>
    <t>Christopher Rodriguez</t>
  </si>
  <si>
    <t>West Tonyaview</t>
  </si>
  <si>
    <t>clarkeileen@hotmail.com</t>
  </si>
  <si>
    <t>3034773311</t>
  </si>
  <si>
    <t>North Gabriel</t>
  </si>
  <si>
    <t>sarahwilkinson@reed.com</t>
  </si>
  <si>
    <t>001-944-978-7059x6716</t>
  </si>
  <si>
    <t>Megan Stewart</t>
  </si>
  <si>
    <t>Hillborough</t>
  </si>
  <si>
    <t>kevin16@hotmail.com</t>
  </si>
  <si>
    <t>100.472.9698x22502</t>
  </si>
  <si>
    <t>Karen Turner</t>
  </si>
  <si>
    <t>Port Jayland</t>
  </si>
  <si>
    <t>shanebarker@gmail.com</t>
  </si>
  <si>
    <t>394775195</t>
  </si>
  <si>
    <t>Brittany Cruz</t>
  </si>
  <si>
    <t>Hansonchester</t>
  </si>
  <si>
    <t>meaganbuckley@gmail.com</t>
  </si>
  <si>
    <t>392-614-1814x888</t>
  </si>
  <si>
    <t>Zachary Baldwin</t>
  </si>
  <si>
    <t>Jeremyfort</t>
  </si>
  <si>
    <t>ndavis@gmail</t>
  </si>
  <si>
    <t>098.226.5171x65495</t>
  </si>
  <si>
    <t>Carlos Parker</t>
  </si>
  <si>
    <t>Wallsmouth</t>
  </si>
  <si>
    <t>guzmanernest@gmail</t>
  </si>
  <si>
    <t>(231)888-2066x888</t>
  </si>
  <si>
    <t>Sarah Ball</t>
  </si>
  <si>
    <t>Popefort</t>
  </si>
  <si>
    <t>wgomez@calhoun.org</t>
  </si>
  <si>
    <t>(654)448-5867x242</t>
  </si>
  <si>
    <t>Kevin Reese</t>
  </si>
  <si>
    <t>South Williamside</t>
  </si>
  <si>
    <t>hickmanandrea@yahoo.com</t>
  </si>
  <si>
    <t>694.399.4497x060</t>
  </si>
  <si>
    <t>Amy Meyer</t>
  </si>
  <si>
    <t>Howardville</t>
  </si>
  <si>
    <t>anthony16@gmail.com</t>
  </si>
  <si>
    <t>+1-835-451-1921x727</t>
  </si>
  <si>
    <t>Connie Williams</t>
  </si>
  <si>
    <t>West Megan</t>
  </si>
  <si>
    <t>vhubbard@carey-clark.net</t>
  </si>
  <si>
    <t>766.583.2571</t>
  </si>
  <si>
    <t>Jose Glenn</t>
  </si>
  <si>
    <t>Lake Cynthiaton</t>
  </si>
  <si>
    <t>fhernandez@yahoo.com</t>
  </si>
  <si>
    <t>440.769.8982x83029</t>
  </si>
  <si>
    <t>Jennifer Clements</t>
  </si>
  <si>
    <t>Oconnorchester</t>
  </si>
  <si>
    <t>montoyanorma@lynch-smith.com</t>
  </si>
  <si>
    <t>001-729-077-6314x004</t>
  </si>
  <si>
    <t>Calvin Mcintosh</t>
  </si>
  <si>
    <t>qballard@hotmail.com</t>
  </si>
  <si>
    <t>001-739-263-4495x385</t>
  </si>
  <si>
    <t>Michael Curtis</t>
  </si>
  <si>
    <t>Crystalshire</t>
  </si>
  <si>
    <t>lewisamanda@gmail</t>
  </si>
  <si>
    <t>411-927-6820x598</t>
  </si>
  <si>
    <t>David Johnson</t>
  </si>
  <si>
    <t>leonardjordan@gmail</t>
  </si>
  <si>
    <t>640.818.3305</t>
  </si>
  <si>
    <t>Jane Moore</t>
  </si>
  <si>
    <t>Kennethville</t>
  </si>
  <si>
    <t>paulgreen@gmail.com</t>
  </si>
  <si>
    <t>524.311.3512</t>
  </si>
  <si>
    <t>Betty Lee</t>
  </si>
  <si>
    <t>South Peterton</t>
  </si>
  <si>
    <t>batesgloria@anderson.org</t>
  </si>
  <si>
    <t>905-389-1480</t>
  </si>
  <si>
    <t>Ryan Wilson</t>
  </si>
  <si>
    <t>West Carol</t>
  </si>
  <si>
    <t>thompsonmichael@ellis.com</t>
  </si>
  <si>
    <t>+1-560-328-6933x951</t>
  </si>
  <si>
    <t>Calvin Morris</t>
  </si>
  <si>
    <t>fordjenny@hotmail.com</t>
  </si>
  <si>
    <t>(421)657-7058x64591</t>
  </si>
  <si>
    <t>Brandon Ramirez</t>
  </si>
  <si>
    <t>Cardenaston</t>
  </si>
  <si>
    <t>todd50@martin-williamson.com</t>
  </si>
  <si>
    <t>+1-845-090-4130x12836</t>
  </si>
  <si>
    <t>Lawrence Williams</t>
  </si>
  <si>
    <t>Rebeccaville</t>
  </si>
  <si>
    <t>ipatton@hotmail.com</t>
  </si>
  <si>
    <t>275-612-6557x40499</t>
  </si>
  <si>
    <t>Yvonne Ray</t>
  </si>
  <si>
    <t>New Ryanview</t>
  </si>
  <si>
    <t>wayne73@gray-clarke.net</t>
  </si>
  <si>
    <t>001-918-524-2051</t>
  </si>
  <si>
    <t>Joseph Wagner</t>
  </si>
  <si>
    <t>West Susanfort</t>
  </si>
  <si>
    <t>clarkelizabeth@long.com</t>
  </si>
  <si>
    <t>(813)060-2655x052</t>
  </si>
  <si>
    <t>Lisa Rocha</t>
  </si>
  <si>
    <t>North Mia</t>
  </si>
  <si>
    <t>kenneth81@hotmail.com</t>
  </si>
  <si>
    <t>595.788.4286x7230</t>
  </si>
  <si>
    <t>Robin Martinez</t>
  </si>
  <si>
    <t>Orrside</t>
  </si>
  <si>
    <t>kgray@gmail.com</t>
  </si>
  <si>
    <t>385.248.5033x549</t>
  </si>
  <si>
    <t>Jessica Harvey</t>
  </si>
  <si>
    <t>Jenniferton</t>
  </si>
  <si>
    <t>smithkeith@russell-aguilar.com</t>
  </si>
  <si>
    <t>001-470-909-5410</t>
  </si>
  <si>
    <t>Rebecca Carpenter DVM</t>
  </si>
  <si>
    <t>Christineville</t>
  </si>
  <si>
    <t>david32@yahoo.com</t>
  </si>
  <si>
    <t>(362)764-5581</t>
  </si>
  <si>
    <t>Jeffrey Porter</t>
  </si>
  <si>
    <t>hrussell@hotmail.com</t>
  </si>
  <si>
    <t>3887889365</t>
  </si>
  <si>
    <t>Bryce Johnston</t>
  </si>
  <si>
    <t>Ericchester</t>
  </si>
  <si>
    <t>staffordkatrina@garrison.biz</t>
  </si>
  <si>
    <t>(333)353-7687</t>
  </si>
  <si>
    <t>Elizabeth Evans</t>
  </si>
  <si>
    <t>East Kevinchester</t>
  </si>
  <si>
    <t>cking@hotmail.com</t>
  </si>
  <si>
    <t>+1-721-071-2826x5414</t>
  </si>
  <si>
    <t>Bryan Garcia</t>
  </si>
  <si>
    <t>North Carolynchester</t>
  </si>
  <si>
    <t>meganboyer@lloyd.biz</t>
  </si>
  <si>
    <t>+1-118-803-5158x0622</t>
  </si>
  <si>
    <t>Curtis Yates</t>
  </si>
  <si>
    <t>Tonyashire</t>
  </si>
  <si>
    <t>collinskevin@gmail.com</t>
  </si>
  <si>
    <t>757.113.8127x7852</t>
  </si>
  <si>
    <t>Jonathan Collins</t>
  </si>
  <si>
    <t>West Renee</t>
  </si>
  <si>
    <t>solisdebra@wall.com</t>
  </si>
  <si>
    <t>923-751-7834x9564</t>
  </si>
  <si>
    <t>Monique Neal</t>
  </si>
  <si>
    <t>Lewisville</t>
  </si>
  <si>
    <t>crystaljones@gmail.com</t>
  </si>
  <si>
    <t>001-141-577-9504x50718</t>
  </si>
  <si>
    <t>April Erickson</t>
  </si>
  <si>
    <t>South Patricia</t>
  </si>
  <si>
    <t>pierceamy@hotmail.com</t>
  </si>
  <si>
    <t>559.178.6501</t>
  </si>
  <si>
    <t>Cheryl Lewis</t>
  </si>
  <si>
    <t>New Dustintown</t>
  </si>
  <si>
    <t>donna78@yahoo.com</t>
  </si>
  <si>
    <t>2086767549</t>
  </si>
  <si>
    <t>Teresa Hester</t>
  </si>
  <si>
    <t>Lake Brittneyshire</t>
  </si>
  <si>
    <t>deborah05@ray.info</t>
  </si>
  <si>
    <t>(769)113-3394x064</t>
  </si>
  <si>
    <t>Nicole Valentine</t>
  </si>
  <si>
    <t>South Amber</t>
  </si>
  <si>
    <t>charlespatterson@gmail.com</t>
  </si>
  <si>
    <t>001-872-025-9241x063</t>
  </si>
  <si>
    <t>Matthew Jones</t>
  </si>
  <si>
    <t>West Destiny</t>
  </si>
  <si>
    <t>sadams@hotmail.com</t>
  </si>
  <si>
    <t>+1-408-403-9071x94656</t>
  </si>
  <si>
    <t>Chelsea Koch</t>
  </si>
  <si>
    <t>East Michelleton</t>
  </si>
  <si>
    <t>chamberskatrina@schwartz.com</t>
  </si>
  <si>
    <t>001-580-481-2903x2325</t>
  </si>
  <si>
    <t>Tiffany Garcia</t>
  </si>
  <si>
    <t>West Daniellebury</t>
  </si>
  <si>
    <t>kchapman@gmail.com</t>
  </si>
  <si>
    <t>5884321441</t>
  </si>
  <si>
    <t>Benjamin May</t>
  </si>
  <si>
    <t>flindsey@melton.biz</t>
  </si>
  <si>
    <t>067-029-9881x9419</t>
  </si>
  <si>
    <t>Caitlin Mullins</t>
  </si>
  <si>
    <t>Lopezview</t>
  </si>
  <si>
    <t>roblesveronica@gmail.com</t>
  </si>
  <si>
    <t>546-979-1885</t>
  </si>
  <si>
    <t>Blake Smith</t>
  </si>
  <si>
    <t>East Johnport</t>
  </si>
  <si>
    <t>rhonda62@powell.com</t>
  </si>
  <si>
    <t>958.047.7099</t>
  </si>
  <si>
    <t>Michael Mccoy</t>
  </si>
  <si>
    <t>North Whitneyshire</t>
  </si>
  <si>
    <t>davidreynolds@galvan-martin.com</t>
  </si>
  <si>
    <t>027-834-5154x55731</t>
  </si>
  <si>
    <t>Gary Pittman</t>
  </si>
  <si>
    <t>antonio78@johnson.com</t>
  </si>
  <si>
    <t>704.958.5701x844</t>
  </si>
  <si>
    <t>Brooke Howell</t>
  </si>
  <si>
    <t>Howellfort</t>
  </si>
  <si>
    <t>gallowayfelicia@boyd-doyle.com</t>
  </si>
  <si>
    <t>411.213.2395x93241</t>
  </si>
  <si>
    <t>Sandra Jones</t>
  </si>
  <si>
    <t>South Ronaldchester</t>
  </si>
  <si>
    <t>williesmith@hotmail.com</t>
  </si>
  <si>
    <t>9091809103</t>
  </si>
  <si>
    <t>Melody Le</t>
  </si>
  <si>
    <t>Jenniferfurt</t>
  </si>
  <si>
    <t>poolealexis@gmail.com</t>
  </si>
  <si>
    <t>+1-716-607-0197x97899</t>
  </si>
  <si>
    <t>David Kaufman</t>
  </si>
  <si>
    <t>daviscynthia@yahoo.com</t>
  </si>
  <si>
    <t>+1-684-431-8003x759</t>
  </si>
  <si>
    <t>Jennifer Martinez</t>
  </si>
  <si>
    <t>hsimon@ramirez.com</t>
  </si>
  <si>
    <t>+1-451-411-8454x231</t>
  </si>
  <si>
    <t>Joan Price</t>
  </si>
  <si>
    <t>West Kaitlyn</t>
  </si>
  <si>
    <t>joseph17@russell.com</t>
  </si>
  <si>
    <t>001-257-247-0754</t>
  </si>
  <si>
    <t>Edward Cole</t>
  </si>
  <si>
    <t>Pamelaside</t>
  </si>
  <si>
    <t>melissa80@gmail.com</t>
  </si>
  <si>
    <t>692-838-7195x4802</t>
  </si>
  <si>
    <t>Elizabeth Acosta</t>
  </si>
  <si>
    <t>East Jamesberg</t>
  </si>
  <si>
    <t>samuelross@torres.net</t>
  </si>
  <si>
    <t>488.267.6081</t>
  </si>
  <si>
    <t>Ashley Medina</t>
  </si>
  <si>
    <t>Port Heather</t>
  </si>
  <si>
    <t>cathy54@gonzalez.com</t>
  </si>
  <si>
    <t>(694)515-7206</t>
  </si>
  <si>
    <t>Dr. Holly Cole</t>
  </si>
  <si>
    <t>East Beth</t>
  </si>
  <si>
    <t>melissahill@cooper-harris.com</t>
  </si>
  <si>
    <t>865-641-9689x670</t>
  </si>
  <si>
    <t>Miranda Moyer</t>
  </si>
  <si>
    <t>South Donaldton</t>
  </si>
  <si>
    <t>msmith@snyder-page.biz</t>
  </si>
  <si>
    <t>415.998.0658x13046</t>
  </si>
  <si>
    <t>Jacob Elliott</t>
  </si>
  <si>
    <t>Kellytown</t>
  </si>
  <si>
    <t>marybryan@gmail.com</t>
  </si>
  <si>
    <t>259.343.2138x92227</t>
  </si>
  <si>
    <t>Jason Bird</t>
  </si>
  <si>
    <t>Snyderside</t>
  </si>
  <si>
    <t>nicole46@cochran.com</t>
  </si>
  <si>
    <t>529.280.0396</t>
  </si>
  <si>
    <t>Jamie Nguyen</t>
  </si>
  <si>
    <t>xlee@daugherty-ramirez.org</t>
  </si>
  <si>
    <t>-2639</t>
  </si>
  <si>
    <t>Alan Rowland</t>
  </si>
  <si>
    <t>Port Brandonville</t>
  </si>
  <si>
    <t>collinswhitney@davila.com</t>
  </si>
  <si>
    <t>001-774-581-8136x83339</t>
  </si>
  <si>
    <t>michael40@roberts.com</t>
  </si>
  <si>
    <t>934.874.0193</t>
  </si>
  <si>
    <t>Benjamin Sanchez</t>
  </si>
  <si>
    <t>Santanaton</t>
  </si>
  <si>
    <t>stacyvance@shelton-harris.info</t>
  </si>
  <si>
    <t>(160)658-7764x917</t>
  </si>
  <si>
    <t>Joseph Diaz</t>
  </si>
  <si>
    <t>Gillespiefort</t>
  </si>
  <si>
    <t>guzmankristin@coleman.com</t>
  </si>
  <si>
    <t>269-012-3399x4377</t>
  </si>
  <si>
    <t>Miss Deanna Gibson PhD</t>
  </si>
  <si>
    <t>Gutierrezbury</t>
  </si>
  <si>
    <t>angela86@gmail.com</t>
  </si>
  <si>
    <t>-10266</t>
  </si>
  <si>
    <t>Wendy Mcconnell</t>
  </si>
  <si>
    <t>Gregoryfort</t>
  </si>
  <si>
    <t>moorenicole@bauer.info</t>
  </si>
  <si>
    <t>422.478.1343</t>
  </si>
  <si>
    <t>Sarah Cole</t>
  </si>
  <si>
    <t>zimmermanjane@gmail</t>
  </si>
  <si>
    <t>(834)306-6349</t>
  </si>
  <si>
    <t>Michelle Vega</t>
  </si>
  <si>
    <t>Daniellebury</t>
  </si>
  <si>
    <t>jjohnson@leonard.com</t>
  </si>
  <si>
    <t>(023)495-4503</t>
  </si>
  <si>
    <t>Natalie Bender</t>
  </si>
  <si>
    <t>grodriguez@yahoo.com</t>
  </si>
  <si>
    <t>969.807.2584</t>
  </si>
  <si>
    <t>kendramorris@nguyen.net</t>
  </si>
  <si>
    <t>117-875-6309x3114</t>
  </si>
  <si>
    <t>deborahjackson@yahoo.com</t>
  </si>
  <si>
    <t>+1-582-596-3996x51068</t>
  </si>
  <si>
    <t>Joseph Mahoney</t>
  </si>
  <si>
    <t>North Shawnborough</t>
  </si>
  <si>
    <t>mjohnson@stephens.com</t>
  </si>
  <si>
    <t>(592)428-6808x369</t>
  </si>
  <si>
    <t>Judith Mitchell</t>
  </si>
  <si>
    <t>Meghanshire</t>
  </si>
  <si>
    <t>dgray@stephens.info</t>
  </si>
  <si>
    <t>(677)349-3985x52607</t>
  </si>
  <si>
    <t>Amanda Bradford</t>
  </si>
  <si>
    <t>Andrewstad</t>
  </si>
  <si>
    <t>gmoon@gmail.com</t>
  </si>
  <si>
    <t>740.539.9502</t>
  </si>
  <si>
    <t>Maria Johnston</t>
  </si>
  <si>
    <t>Richardstad</t>
  </si>
  <si>
    <t>eyoung@johnson-green.com</t>
  </si>
  <si>
    <t>828.994.5267</t>
  </si>
  <si>
    <t>James Austin</t>
  </si>
  <si>
    <t>hoffmancameron@yahoo.com</t>
  </si>
  <si>
    <t>(203)279-3528x008</t>
  </si>
  <si>
    <t>Lake Paulatown</t>
  </si>
  <si>
    <t>ocarter@hotmail.com</t>
  </si>
  <si>
    <t>(631)675-1597x840</t>
  </si>
  <si>
    <t>Lori Norman</t>
  </si>
  <si>
    <t>Cooktown</t>
  </si>
  <si>
    <t>bondthomas@stevens.com</t>
  </si>
  <si>
    <t>554-762-7938</t>
  </si>
  <si>
    <t>Stacey Scott</t>
  </si>
  <si>
    <t>New Jessica</t>
  </si>
  <si>
    <t>amanda94@yahoo.com</t>
  </si>
  <si>
    <t>357.471.8539x120</t>
  </si>
  <si>
    <t>Amy Goodman</t>
  </si>
  <si>
    <t>Tylermouth</t>
  </si>
  <si>
    <t>laurenharris@gmail</t>
  </si>
  <si>
    <t>18056547087</t>
  </si>
  <si>
    <t>Thomas Rodriguez</t>
  </si>
  <si>
    <t>Jacksonside</t>
  </si>
  <si>
    <t>ilopez@gmail</t>
  </si>
  <si>
    <t>7473875827</t>
  </si>
  <si>
    <t>Nicole Patterson</t>
  </si>
  <si>
    <t>Lake Jeffreychester</t>
  </si>
  <si>
    <t>kmorris@gmail</t>
  </si>
  <si>
    <t>+1-643-503-4464x432</t>
  </si>
  <si>
    <t>Nicholas Gonzales</t>
  </si>
  <si>
    <t>Meyerburgh</t>
  </si>
  <si>
    <t>garrettconnie@gmail.com</t>
  </si>
  <si>
    <t>885.876.4502</t>
  </si>
  <si>
    <t>Susan Johnson</t>
  </si>
  <si>
    <t>South Jenniferstad</t>
  </si>
  <si>
    <t>stevenlewis@gmail</t>
  </si>
  <si>
    <t>761.498.7094x363</t>
  </si>
  <si>
    <t>Haley Dean</t>
  </si>
  <si>
    <t>Carlostown</t>
  </si>
  <si>
    <t>ricardodavid@price.com</t>
  </si>
  <si>
    <t>499.103.1296x611</t>
  </si>
  <si>
    <t>James Hale</t>
  </si>
  <si>
    <t>Phillipsberg</t>
  </si>
  <si>
    <t>ashley31@gmail.com</t>
  </si>
  <si>
    <t>(735)172-9998</t>
  </si>
  <si>
    <t>Joshua Wilson</t>
  </si>
  <si>
    <t>melvinhancock@hotmail.com</t>
  </si>
  <si>
    <t>493.505.7340x9946</t>
  </si>
  <si>
    <t>Gabriela Rice</t>
  </si>
  <si>
    <t>Santosview</t>
  </si>
  <si>
    <t>elizabeth42@austin.org</t>
  </si>
  <si>
    <t>119-119-4593</t>
  </si>
  <si>
    <t>Zachary Vazquez</t>
  </si>
  <si>
    <t>bradwood@yahoo.com</t>
  </si>
  <si>
    <t>172.111.6821x475</t>
  </si>
  <si>
    <t>Marcus Mosley</t>
  </si>
  <si>
    <t>aaron55@perry.net</t>
  </si>
  <si>
    <t>0018393454534x834</t>
  </si>
  <si>
    <t>Jacob Miller</t>
  </si>
  <si>
    <t>Hoodville</t>
  </si>
  <si>
    <t>prattjoe@sanchez.biz</t>
  </si>
  <si>
    <t>1315910878</t>
  </si>
  <si>
    <t>West Wandaborough</t>
  </si>
  <si>
    <t>kenneth60@gmail.com</t>
  </si>
  <si>
    <t>809.523.9690x0992</t>
  </si>
  <si>
    <t>David Bradford</t>
  </si>
  <si>
    <t>Stevenberg</t>
  </si>
  <si>
    <t>suzanne71@gmail</t>
  </si>
  <si>
    <t>-6259</t>
  </si>
  <si>
    <t>Benjamin Lee</t>
  </si>
  <si>
    <t>Cynthialand</t>
  </si>
  <si>
    <t>williamsregina@gmail</t>
  </si>
  <si>
    <t>167.139.2841x260</t>
  </si>
  <si>
    <t>Marcus Bird</t>
  </si>
  <si>
    <t>Robinsonside</t>
  </si>
  <si>
    <t>acoleman@dixon-flores.com</t>
  </si>
  <si>
    <t>055.856.1773x08981</t>
  </si>
  <si>
    <t>Marilyn Garner</t>
  </si>
  <si>
    <t>Thompsonborough</t>
  </si>
  <si>
    <t>ozimmerman@gmail</t>
  </si>
  <si>
    <t>001-631-675-8395x000</t>
  </si>
  <si>
    <t>Jamie Cunningham</t>
  </si>
  <si>
    <t>clifford72@yahoo.com</t>
  </si>
  <si>
    <t>001-168-702-9800</t>
  </si>
  <si>
    <t>Vickie Mcdonald</t>
  </si>
  <si>
    <t>East Robin</t>
  </si>
  <si>
    <t>barbara63@hernandez.info</t>
  </si>
  <si>
    <t>8984804743</t>
  </si>
  <si>
    <t>Lindsay Thompson</t>
  </si>
  <si>
    <t>Keithside</t>
  </si>
  <si>
    <t>kevin13@clark-garcia.net</t>
  </si>
  <si>
    <t>5390789766</t>
  </si>
  <si>
    <t>Benjamin Harris</t>
  </si>
  <si>
    <t>Carrollchester</t>
  </si>
  <si>
    <t>bshah@yahoo.com</t>
  </si>
  <si>
    <t>964.284.0050x0016</t>
  </si>
  <si>
    <t>Melanie Franklin</t>
  </si>
  <si>
    <t>rmason@ramirez-hudson.org</t>
  </si>
  <si>
    <t>558-159-8516</t>
  </si>
  <si>
    <t>Donaldside</t>
  </si>
  <si>
    <t>lindsey65@gmail.com</t>
  </si>
  <si>
    <t>13508181590</t>
  </si>
  <si>
    <t>Charles Blair</t>
  </si>
  <si>
    <t>Benjaminside</t>
  </si>
  <si>
    <t>lisawilliams@gmail</t>
  </si>
  <si>
    <t>8501018305</t>
  </si>
  <si>
    <t>Kelly Edwards</t>
  </si>
  <si>
    <t>Nielsenstad</t>
  </si>
  <si>
    <t>danielle90@hotmail.com</t>
  </si>
  <si>
    <t>0011484832266x0121</t>
  </si>
  <si>
    <t>Amy Chavez</t>
  </si>
  <si>
    <t>North Kylemouth</t>
  </si>
  <si>
    <t>george18@huynh-johnson.org</t>
  </si>
  <si>
    <t>+1-030-860-5548x14449</t>
  </si>
  <si>
    <t>Jonathan Randall</t>
  </si>
  <si>
    <t>Davisstad</t>
  </si>
  <si>
    <t>hbrennan@gmail</t>
  </si>
  <si>
    <t>001-808-158-7199x275</t>
  </si>
  <si>
    <t>Amyberg</t>
  </si>
  <si>
    <t>obooth@gmail.com</t>
  </si>
  <si>
    <t>978.529.4657</t>
  </si>
  <si>
    <t>Rebekah Conway</t>
  </si>
  <si>
    <t>West Andrewview</t>
  </si>
  <si>
    <t>hollyanderson@byrd.com</t>
  </si>
  <si>
    <t>(254)805-3655x800</t>
  </si>
  <si>
    <t>Ronald Saunders</t>
  </si>
  <si>
    <t>East Rachelview</t>
  </si>
  <si>
    <t>joseph01@mitchell.org</t>
  </si>
  <si>
    <t>(448)663-6294x2358</t>
  </si>
  <si>
    <t>Alyssastad</t>
  </si>
  <si>
    <t>cherrera@carlson-sanchez.com</t>
  </si>
  <si>
    <t>001-947-199-8070x925</t>
  </si>
  <si>
    <t>Sara Blankenship</t>
  </si>
  <si>
    <t>jacksonjo@hughes-ashley.org</t>
  </si>
  <si>
    <t>654-396-2288x5674</t>
  </si>
  <si>
    <t>Tracy Rosario</t>
  </si>
  <si>
    <t>Lake Mariaburgh</t>
  </si>
  <si>
    <t>awagner@taylor.info</t>
  </si>
  <si>
    <t>-4001</t>
  </si>
  <si>
    <t>Christina Foley</t>
  </si>
  <si>
    <t>Wyattville</t>
  </si>
  <si>
    <t>maryjensen@yahoo.com</t>
  </si>
  <si>
    <t>+1-407-385-7710x1010</t>
  </si>
  <si>
    <t>Shane Norman</t>
  </si>
  <si>
    <t>Katiebury</t>
  </si>
  <si>
    <t>jordan82@hotmail.com</t>
  </si>
  <si>
    <t>172965650</t>
  </si>
  <si>
    <t>Edward Jones</t>
  </si>
  <si>
    <t>Zunigastad</t>
  </si>
  <si>
    <t>donna43@hotmail.com</t>
  </si>
  <si>
    <t>001-164-001-6206</t>
  </si>
  <si>
    <t>Lynn Rangel</t>
  </si>
  <si>
    <t>Lake Joy</t>
  </si>
  <si>
    <t>catherinejones@frazier.info</t>
  </si>
  <si>
    <t>375-506-8889</t>
  </si>
  <si>
    <t>Deanna Lopez</t>
  </si>
  <si>
    <t>Omarland</t>
  </si>
  <si>
    <t>robinsontammy@rios.org</t>
  </si>
  <si>
    <t>(969)495-6591x78556</t>
  </si>
  <si>
    <t>Harold Henry</t>
  </si>
  <si>
    <t>Colonstad</t>
  </si>
  <si>
    <t>mitchellgary@hotmail.com</t>
  </si>
  <si>
    <t>(456)145-8626x1810</t>
  </si>
  <si>
    <t>Timothy Mcgee</t>
  </si>
  <si>
    <t>Bensonfort</t>
  </si>
  <si>
    <t>dianadiaz@hotmail.com</t>
  </si>
  <si>
    <t>6407591966</t>
  </si>
  <si>
    <t>Elizabeth Munoz</t>
  </si>
  <si>
    <t>Garzashire</t>
  </si>
  <si>
    <t>randybutler@yahoo.com</t>
  </si>
  <si>
    <t>766-623-3288</t>
  </si>
  <si>
    <t>Tanya Cruz</t>
  </si>
  <si>
    <t>Chavezberg</t>
  </si>
  <si>
    <t>iaguilar@young-jennings.net</t>
  </si>
  <si>
    <t>996.640.4975x03889</t>
  </si>
  <si>
    <t>West Ericside</t>
  </si>
  <si>
    <t>ashleymontgomery@hotmail.com</t>
  </si>
  <si>
    <t>957-299-1987x61755</t>
  </si>
  <si>
    <t>Thomas James</t>
  </si>
  <si>
    <t>Lake Samantha</t>
  </si>
  <si>
    <t>jonesrachel@hotmail.com</t>
  </si>
  <si>
    <t>001-875-599-9778x2258</t>
  </si>
  <si>
    <t>Louis Hernandez</t>
  </si>
  <si>
    <t>Lake Natashaborough</t>
  </si>
  <si>
    <t>radams@hotmail.com</t>
  </si>
  <si>
    <t>001-717-248-5323x62976</t>
  </si>
  <si>
    <t>Carol Moore</t>
  </si>
  <si>
    <t>Port Emilyhaven</t>
  </si>
  <si>
    <t>martinezanthony@yahoo.com</t>
  </si>
  <si>
    <t>(585)061-2968</t>
  </si>
  <si>
    <t>Jennifer Cruz</t>
  </si>
  <si>
    <t>Christopherport</t>
  </si>
  <si>
    <t>fosterxavier@hotmail.com</t>
  </si>
  <si>
    <t>(170)010-0569x72760</t>
  </si>
  <si>
    <t>Catherine Walker</t>
  </si>
  <si>
    <t>gatessandra@lewis.com</t>
  </si>
  <si>
    <t>083.706.9145</t>
  </si>
  <si>
    <t>Mckenzie Brown</t>
  </si>
  <si>
    <t>Shawnland</t>
  </si>
  <si>
    <t>steven73@moore.com</t>
  </si>
  <si>
    <t>(034)068-6762x80079</t>
  </si>
  <si>
    <t>Victoria Garrett</t>
  </si>
  <si>
    <t>robert31@huffman-hayden.com</t>
  </si>
  <si>
    <t>505-480-0755x5922</t>
  </si>
  <si>
    <t>John Singh MD</t>
  </si>
  <si>
    <t>West Jason</t>
  </si>
  <si>
    <t>mcphersonglen@sawyer.com</t>
  </si>
  <si>
    <t>+17795791349x2059</t>
  </si>
  <si>
    <t>Sandra Travis</t>
  </si>
  <si>
    <t>North Nicole</t>
  </si>
  <si>
    <t>thomaskristie@castillo.com</t>
  </si>
  <si>
    <t>809.556.7396x78181</t>
  </si>
  <si>
    <t>Paula Davidson</t>
  </si>
  <si>
    <t>North Brookeport</t>
  </si>
  <si>
    <t>nicole06@gmail</t>
  </si>
  <si>
    <t>-1439</t>
  </si>
  <si>
    <t>Mr. Thomas Wilson</t>
  </si>
  <si>
    <t>Port Tiffany</t>
  </si>
  <si>
    <t>devin51@white.com</t>
  </si>
  <si>
    <t>111-741-9868x17471</t>
  </si>
  <si>
    <t>Julie Dickerson</t>
  </si>
  <si>
    <t>East Stevestad</t>
  </si>
  <si>
    <t>jacobsstanley@gmail.com</t>
  </si>
  <si>
    <t>4806019793x10905</t>
  </si>
  <si>
    <t>Karen Shepherd</t>
  </si>
  <si>
    <t>Port Christopherville</t>
  </si>
  <si>
    <t>wilsonrita@gmail</t>
  </si>
  <si>
    <t>001-566-003-6653x11900</t>
  </si>
  <si>
    <t>Barry Perez</t>
  </si>
  <si>
    <t>Port Joeview</t>
  </si>
  <si>
    <t>nancybutler@tyler.net</t>
  </si>
  <si>
    <t>476-096-5248</t>
  </si>
  <si>
    <t>Ian Deleon</t>
  </si>
  <si>
    <t>New Claire</t>
  </si>
  <si>
    <t>carolineburke@gmail</t>
  </si>
  <si>
    <t>005-171-0824x847</t>
  </si>
  <si>
    <t>North Stephanie</t>
  </si>
  <si>
    <t>johnsonhannah@white.info</t>
  </si>
  <si>
    <t>4931365840</t>
  </si>
  <si>
    <t>Rebecca Williams DDS</t>
  </si>
  <si>
    <t>Caldwellfurt</t>
  </si>
  <si>
    <t>brian25@hotmail.com</t>
  </si>
  <si>
    <t>001-096-961-8645</t>
  </si>
  <si>
    <t>Brian Stafford</t>
  </si>
  <si>
    <t>Adamton</t>
  </si>
  <si>
    <t>hking@hotmail.com</t>
  </si>
  <si>
    <t>736.122.7460</t>
  </si>
  <si>
    <t>Deborah Navarro</t>
  </si>
  <si>
    <t>Peterville</t>
  </si>
  <si>
    <t>rbowman@gmail.com</t>
  </si>
  <si>
    <t>405.502.3145x786</t>
  </si>
  <si>
    <t>James Ortiz</t>
  </si>
  <si>
    <t>brandon42@morrow.net</t>
  </si>
  <si>
    <t>742.865.3681</t>
  </si>
  <si>
    <t>Heather Lang PhD</t>
  </si>
  <si>
    <t>North Cathy</t>
  </si>
  <si>
    <t>zgriffith@hotmail.com</t>
  </si>
  <si>
    <t>725.284.2346x93129</t>
  </si>
  <si>
    <t>Rita Holmes</t>
  </si>
  <si>
    <t>sandovalmark@yahoo.com</t>
  </si>
  <si>
    <t>(049)050-7944</t>
  </si>
  <si>
    <t>Alexandra Hendricks</t>
  </si>
  <si>
    <t>Port Mauriceton</t>
  </si>
  <si>
    <t>ericglass@ross.com</t>
  </si>
  <si>
    <t>760.641.3149x9348</t>
  </si>
  <si>
    <t>Cory Valdez</t>
  </si>
  <si>
    <t>Nelsonfort</t>
  </si>
  <si>
    <t>xroberts@hotmail.com</t>
  </si>
  <si>
    <t>165-076-3630</t>
  </si>
  <si>
    <t>William Williams</t>
  </si>
  <si>
    <t>Murrayshire</t>
  </si>
  <si>
    <t>smithwilliam@yahoo.com</t>
  </si>
  <si>
    <t>504-620-9303</t>
  </si>
  <si>
    <t>Bobby Walker</t>
  </si>
  <si>
    <t>Port Deanview</t>
  </si>
  <si>
    <t>bfitzgerald@yahoo.com</t>
  </si>
  <si>
    <t>345.019.1288x667</t>
  </si>
  <si>
    <t>Kelly Lawson</t>
  </si>
  <si>
    <t>Cooperport</t>
  </si>
  <si>
    <t>ramosmelody@vasquez.com</t>
  </si>
  <si>
    <t>3037159905</t>
  </si>
  <si>
    <t>Susan Hale</t>
  </si>
  <si>
    <t>Powersview</t>
  </si>
  <si>
    <t>jill85@gmail.com</t>
  </si>
  <si>
    <t>001-016-740-9725x2646</t>
  </si>
  <si>
    <t>Stacey Lynch</t>
  </si>
  <si>
    <t>stephanierodriguez@hansen.com</t>
  </si>
  <si>
    <t>(801)5341013x849</t>
  </si>
  <si>
    <t>Meghan Gonzalez</t>
  </si>
  <si>
    <t>mfuller@hotmail.com</t>
  </si>
  <si>
    <t>536-028-3922x415</t>
  </si>
  <si>
    <t>Thomas Jones</t>
  </si>
  <si>
    <t>Barnesfurt</t>
  </si>
  <si>
    <t>uhill@butler.com</t>
  </si>
  <si>
    <t>506.852.2511x750</t>
  </si>
  <si>
    <t>Robert Williams</t>
  </si>
  <si>
    <t>Hughesshire</t>
  </si>
  <si>
    <t>aclarke@barajas.org</t>
  </si>
  <si>
    <t>3317876328x287</t>
  </si>
  <si>
    <t>Howard Perez</t>
  </si>
  <si>
    <t>Port Stephaniehaven</t>
  </si>
  <si>
    <t>elliottshannon@kane.com</t>
  </si>
  <si>
    <t>001-318-139-9245x044</t>
  </si>
  <si>
    <t>Kenneth Pierce</t>
  </si>
  <si>
    <t>Davenportview</t>
  </si>
  <si>
    <t>gonzalezkelsey@gould.com</t>
  </si>
  <si>
    <t>001-326-159-6441x48586</t>
  </si>
  <si>
    <t>Barbara Jimenez</t>
  </si>
  <si>
    <t>Warrenmouth</t>
  </si>
  <si>
    <t>yatescynthia@walker.info</t>
  </si>
  <si>
    <t>001-216-284-4580x4397</t>
  </si>
  <si>
    <t>David Martin</t>
  </si>
  <si>
    <t>New Haleyville</t>
  </si>
  <si>
    <t>elizabeth48@gmail.com</t>
  </si>
  <si>
    <t>769.970.7147x5754</t>
  </si>
  <si>
    <t>Michele Page</t>
  </si>
  <si>
    <t>aaronpena@yahoo.com</t>
  </si>
  <si>
    <t>(137)373-7408x629</t>
  </si>
  <si>
    <t>Austin Ford</t>
  </si>
  <si>
    <t>Clementsstad</t>
  </si>
  <si>
    <t>matthewharris@koch-hughes.net</t>
  </si>
  <si>
    <t>(573)939-9890x621</t>
  </si>
  <si>
    <t>Carrie Larson DDS</t>
  </si>
  <si>
    <t>Beckshire</t>
  </si>
  <si>
    <t>robertnoble@sutton-baird.com</t>
  </si>
  <si>
    <t>(552)167-6270</t>
  </si>
  <si>
    <t>Joseph Myers</t>
  </si>
  <si>
    <t>Newtonbury</t>
  </si>
  <si>
    <t>kristin51@gmail.com</t>
  </si>
  <si>
    <t>(521)148-4805x33979</t>
  </si>
  <si>
    <t>Lacey Hamilton</t>
  </si>
  <si>
    <t>wdominguez@yahoo.com</t>
  </si>
  <si>
    <t>405.197.9614x03074</t>
  </si>
  <si>
    <t>Jason Hernandez</t>
  </si>
  <si>
    <t>Seanview</t>
  </si>
  <si>
    <t>harperderek@henderson.com</t>
  </si>
  <si>
    <t>+1-496-366-0620x279</t>
  </si>
  <si>
    <t>Christopher Myers</t>
  </si>
  <si>
    <t>South Christinaport</t>
  </si>
  <si>
    <t>mark70@gmail</t>
  </si>
  <si>
    <t>(852)308-7218</t>
  </si>
  <si>
    <t>Kendra Pierce</t>
  </si>
  <si>
    <t>garrettgoodman@gmail.com</t>
  </si>
  <si>
    <t>7451165275</t>
  </si>
  <si>
    <t>Karen Williams</t>
  </si>
  <si>
    <t>bdaniels@owens.com</t>
  </si>
  <si>
    <t>001-758-091-4694x9858</t>
  </si>
  <si>
    <t>Ashley Roberts</t>
  </si>
  <si>
    <t>South Wendyberg</t>
  </si>
  <si>
    <t>thompsonmelissa@galloway.biz</t>
  </si>
  <si>
    <t>(494)982-6821</t>
  </si>
  <si>
    <t>Daniel Peters</t>
  </si>
  <si>
    <t>ghill@yahoo.com</t>
  </si>
  <si>
    <t>+15939465026x274</t>
  </si>
  <si>
    <t>Carl West</t>
  </si>
  <si>
    <t>Lake Kendramouth</t>
  </si>
  <si>
    <t>laurarodriguez@williams-hamilton.info</t>
  </si>
  <si>
    <t>+1-807-513-4586x0723</t>
  </si>
  <si>
    <t>Dominique Myers</t>
  </si>
  <si>
    <t>Hughesfurt</t>
  </si>
  <si>
    <t>hernandezgabriella@solomon-haynes.com</t>
  </si>
  <si>
    <t>222-858-2694</t>
  </si>
  <si>
    <t>Allison Trujillo</t>
  </si>
  <si>
    <t>East Edwardtown</t>
  </si>
  <si>
    <t>david49@yahoo.com</t>
  </si>
  <si>
    <t>316-673-0757</t>
  </si>
  <si>
    <t>Kathy Gomez</t>
  </si>
  <si>
    <t>Phillipside</t>
  </si>
  <si>
    <t>nguyenshannon@yahoo.com</t>
  </si>
  <si>
    <t>2835988575</t>
  </si>
  <si>
    <t>Maria Gross</t>
  </si>
  <si>
    <t>East Luis</t>
  </si>
  <si>
    <t>banthony@cook.info</t>
  </si>
  <si>
    <t>401-712-0338x2046</t>
  </si>
  <si>
    <t>Mrs. Amanda Hodge</t>
  </si>
  <si>
    <t>North Dianeshire</t>
  </si>
  <si>
    <t>dmoss@yahoo.com</t>
  </si>
  <si>
    <t>588-705-9047</t>
  </si>
  <si>
    <t>Alexandria Butler</t>
  </si>
  <si>
    <t>Smithberg</t>
  </si>
  <si>
    <t>collinsjulie@yahoo.com</t>
  </si>
  <si>
    <t>001-890-855-4293x968</t>
  </si>
  <si>
    <t>Michael Reid</t>
  </si>
  <si>
    <t>Port Laurie</t>
  </si>
  <si>
    <t>fowlerdavid@gmail.com</t>
  </si>
  <si>
    <t>4963792441x79945</t>
  </si>
  <si>
    <t>Daniel Smith</t>
  </si>
  <si>
    <t>jamieblack@yahoo.com</t>
  </si>
  <si>
    <t>+1-468-505-6163x392</t>
  </si>
  <si>
    <t>Latoya Dean</t>
  </si>
  <si>
    <t>Port Danielle</t>
  </si>
  <si>
    <t>vberg@ortiz.com</t>
  </si>
  <si>
    <t>(885)585-0306x37768</t>
  </si>
  <si>
    <t>Amanda Ward</t>
  </si>
  <si>
    <t>sclark@moore-taylor.com</t>
  </si>
  <si>
    <t>+1-016-624-6142x55013</t>
  </si>
  <si>
    <t>Ricardo Hall</t>
  </si>
  <si>
    <t>Edwardsmouth</t>
  </si>
  <si>
    <t>yolanda82@butler.com</t>
  </si>
  <si>
    <t>270.539.4200</t>
  </si>
  <si>
    <t>Kirsten Chase</t>
  </si>
  <si>
    <t>East Jacqueline</t>
  </si>
  <si>
    <t>owendonna@shaw.com</t>
  </si>
  <si>
    <t>7026971940</t>
  </si>
  <si>
    <t>Alisha Turner</t>
  </si>
  <si>
    <t>michael45@yahoo.com</t>
  </si>
  <si>
    <t>001-257-879-6641x22548</t>
  </si>
  <si>
    <t>Amanda Griffin</t>
  </si>
  <si>
    <t>North Donald</t>
  </si>
  <si>
    <t>cfields@hotmail.com</t>
  </si>
  <si>
    <t>(579)734-2750x718</t>
  </si>
  <si>
    <t>Lisa Ford</t>
  </si>
  <si>
    <t>South Frank</t>
  </si>
  <si>
    <t>uheath@gmail.com</t>
  </si>
  <si>
    <t>+1-175-694-4468x398</t>
  </si>
  <si>
    <t>Robin Moore</t>
  </si>
  <si>
    <t>Barbaratown</t>
  </si>
  <si>
    <t>sharonanthony@mcmahon-price.com</t>
  </si>
  <si>
    <t>+1-997-569-1609x771</t>
  </si>
  <si>
    <t>Heather Turner</t>
  </si>
  <si>
    <t>Stevenborough</t>
  </si>
  <si>
    <t>douglasdanielle@hotmail.com</t>
  </si>
  <si>
    <t>001-590-585-2465x413</t>
  </si>
  <si>
    <t>Nicole Horn</t>
  </si>
  <si>
    <t>jeremy67@yahoo.com</t>
  </si>
  <si>
    <t>+1-658-159-6753x873</t>
  </si>
  <si>
    <t>Kevin Malone</t>
  </si>
  <si>
    <t>North Sabrinaport</t>
  </si>
  <si>
    <t>rhenry@rogers.com</t>
  </si>
  <si>
    <t>001-915-050-4473x581</t>
  </si>
  <si>
    <t>Ray Davis</t>
  </si>
  <si>
    <t>East Katie</t>
  </si>
  <si>
    <t>crawfordchristopher@brown.com</t>
  </si>
  <si>
    <t>595.774.7492</t>
  </si>
  <si>
    <t>Louis Garcia</t>
  </si>
  <si>
    <t>williamhamilton@patton-jackson.com</t>
  </si>
  <si>
    <t>+1-238-845-2164x88525</t>
  </si>
  <si>
    <t>Samantha Guzman</t>
  </si>
  <si>
    <t>Patriciaside</t>
  </si>
  <si>
    <t>fkim@yahoo.com</t>
  </si>
  <si>
    <t>001-083-280-8635x9806</t>
  </si>
  <si>
    <t>Amy Green</t>
  </si>
  <si>
    <t>gonzalezgeorge@thompson.com</t>
  </si>
  <si>
    <t>070-223-0585</t>
  </si>
  <si>
    <t>Nathan Johnson</t>
  </si>
  <si>
    <t>Coffeyview</t>
  </si>
  <si>
    <t>lawrencebecker@gmail.com</t>
  </si>
  <si>
    <t>(021)717-2636</t>
  </si>
  <si>
    <t>Allison Wilson</t>
  </si>
  <si>
    <t>North Peter</t>
  </si>
  <si>
    <t>josephgay@gmail</t>
  </si>
  <si>
    <t>(112)695-1709</t>
  </si>
  <si>
    <t>Devinshire</t>
  </si>
  <si>
    <t>cooperrenee@merritt.org</t>
  </si>
  <si>
    <t>550.691.1226x288</t>
  </si>
  <si>
    <t>Daniel King</t>
  </si>
  <si>
    <t>Caitlintown</t>
  </si>
  <si>
    <t>lgarcia@yahoo.com</t>
  </si>
  <si>
    <t>(998)749-8409x951</t>
  </si>
  <si>
    <t>Michael Ferguson</t>
  </si>
  <si>
    <t>Briannaville</t>
  </si>
  <si>
    <t>matthewrhodes@boone-taylor.com</t>
  </si>
  <si>
    <t>209.078.3831x45366</t>
  </si>
  <si>
    <t>Jeffery Mccoy</t>
  </si>
  <si>
    <t>Mooreville</t>
  </si>
  <si>
    <t>lwalters@gmail</t>
  </si>
  <si>
    <t>+1-483-588-3654x172</t>
  </si>
  <si>
    <t>Teresa Fuller</t>
  </si>
  <si>
    <t>North Melissa</t>
  </si>
  <si>
    <t>csantos@yahoo.com</t>
  </si>
  <si>
    <t>001-560-456-3459x34581</t>
  </si>
  <si>
    <t>William Lopez</t>
  </si>
  <si>
    <t>East Michaelborough</t>
  </si>
  <si>
    <t>owilliams@wilson.com</t>
  </si>
  <si>
    <t>+1-415-814-9781x2194</t>
  </si>
  <si>
    <t>Lake Heather</t>
  </si>
  <si>
    <t>matthew17@gmail</t>
  </si>
  <si>
    <t>+1-668-608-1275x4220</t>
  </si>
  <si>
    <t>Sandra Schultz</t>
  </si>
  <si>
    <t>North Krista</t>
  </si>
  <si>
    <t>joeljohnson@king-young.com</t>
  </si>
  <si>
    <t>506-156-9923x467</t>
  </si>
  <si>
    <t>Misty Smith</t>
  </si>
  <si>
    <t>Poolechester</t>
  </si>
  <si>
    <t>joshua77@hotmail.com</t>
  </si>
  <si>
    <t>(130)982-4390x220</t>
  </si>
  <si>
    <t>Debbie Lambert</t>
  </si>
  <si>
    <t>stevenmcintyre@yahoo.com</t>
  </si>
  <si>
    <t>(188)172-7573x3163</t>
  </si>
  <si>
    <t>ygregory@murray-young.com</t>
  </si>
  <si>
    <t>994.308.0551</t>
  </si>
  <si>
    <t>allison44@mosley.org</t>
  </si>
  <si>
    <t>(826)173-7854x35238</t>
  </si>
  <si>
    <t>austin13@yahoo.com</t>
  </si>
  <si>
    <t>9307892280</t>
  </si>
  <si>
    <t>Tina Hanson</t>
  </si>
  <si>
    <t>Parkland</t>
  </si>
  <si>
    <t>cday@yahoo.com</t>
  </si>
  <si>
    <t>+1-102-635-9759x252</t>
  </si>
  <si>
    <t>Tristan Morales</t>
  </si>
  <si>
    <t>Ortizmouth</t>
  </si>
  <si>
    <t>gabriellopez@gmail.com</t>
  </si>
  <si>
    <t>656.412.9276</t>
  </si>
  <si>
    <t>Manuel Robertson</t>
  </si>
  <si>
    <t>john12@hotmail.com</t>
  </si>
  <si>
    <t>001-002-904-9935</t>
  </si>
  <si>
    <t>Seth Miranda</t>
  </si>
  <si>
    <t>East Williamview</t>
  </si>
  <si>
    <t>bkennedy@gmail</t>
  </si>
  <si>
    <t>-3128</t>
  </si>
  <si>
    <t>Brianna Spence</t>
  </si>
  <si>
    <t>Osbornmouth</t>
  </si>
  <si>
    <t>ysanchez@baker-martin.com</t>
  </si>
  <si>
    <t>180.036.6061x18155</t>
  </si>
  <si>
    <t>Aaron Caldwell</t>
  </si>
  <si>
    <t>South Benjamin</t>
  </si>
  <si>
    <t>james87@yahoo.com</t>
  </si>
  <si>
    <t>5288101959</t>
  </si>
  <si>
    <t>Gabriela Dunn</t>
  </si>
  <si>
    <t>Atkinsonland</t>
  </si>
  <si>
    <t>mthomas@gmail.com</t>
  </si>
  <si>
    <t>+1-986-139-4975x12989</t>
  </si>
  <si>
    <t>Jonathan Rose</t>
  </si>
  <si>
    <t>Lauramouth</t>
  </si>
  <si>
    <t>robertdelacruz@cooper-rivera.biz</t>
  </si>
  <si>
    <t>(511)708-0545x328</t>
  </si>
  <si>
    <t>Barbara Quinn</t>
  </si>
  <si>
    <t>Port Valerie</t>
  </si>
  <si>
    <t>jenniferbaker@yahoo.com</t>
  </si>
  <si>
    <t>001-910-559-6157x48971</t>
  </si>
  <si>
    <t>Joseph Dunn</t>
  </si>
  <si>
    <t>Nealside</t>
  </si>
  <si>
    <t>stacey91@best-levy.com</t>
  </si>
  <si>
    <t>+14667615111x2840</t>
  </si>
  <si>
    <t>Bradley Branch</t>
  </si>
  <si>
    <t>Port Audreymouth</t>
  </si>
  <si>
    <t>webbbrittany@hotmail.com</t>
  </si>
  <si>
    <t>0013389755141x30888</t>
  </si>
  <si>
    <t>Jasmine Kemp</t>
  </si>
  <si>
    <t>gonzalezjames@smith.com</t>
  </si>
  <si>
    <t>766-882-2801x428</t>
  </si>
  <si>
    <t>Casey Carrillo</t>
  </si>
  <si>
    <t>lisa54@aguilar.com</t>
  </si>
  <si>
    <t>(831)370-8145</t>
  </si>
  <si>
    <t>Trevor Simpson</t>
  </si>
  <si>
    <t>South Michaelchester</t>
  </si>
  <si>
    <t>deckerkimberly@williams.com</t>
  </si>
  <si>
    <t>+1-638-870-7192x9404</t>
  </si>
  <si>
    <t>Darin Evans</t>
  </si>
  <si>
    <t>Contreraschester</t>
  </si>
  <si>
    <t>pruittricardo@miles.com</t>
  </si>
  <si>
    <t>208-216-9063x0160</t>
  </si>
  <si>
    <t>Maria Campbell</t>
  </si>
  <si>
    <t>cantrellkathryn@russell.com</t>
  </si>
  <si>
    <t>(831)509-5939x77807</t>
  </si>
  <si>
    <t>Michael Martinez</t>
  </si>
  <si>
    <t>boothsheryl@gmail.com</t>
  </si>
  <si>
    <t>0012903758624x15333</t>
  </si>
  <si>
    <t>Alan Bryan</t>
  </si>
  <si>
    <t>South Kelseyton</t>
  </si>
  <si>
    <t>mooredanielle@gmail</t>
  </si>
  <si>
    <t>080.346.3213x704</t>
  </si>
  <si>
    <t>Sarah Jimenez</t>
  </si>
  <si>
    <t>stacy83@day.net</t>
  </si>
  <si>
    <t>607-029-1370x6795</t>
  </si>
  <si>
    <t>Kelly Guerrero</t>
  </si>
  <si>
    <t>East Omarmouth</t>
  </si>
  <si>
    <t>beth65@yahoo.com</t>
  </si>
  <si>
    <t>9495619492</t>
  </si>
  <si>
    <t>Rose Jordan</t>
  </si>
  <si>
    <t>South Heatherton</t>
  </si>
  <si>
    <t>paulaford@gmail</t>
  </si>
  <si>
    <t>334-016-8048</t>
  </si>
  <si>
    <t>Leslie Holloway</t>
  </si>
  <si>
    <t>Xaviermouth</t>
  </si>
  <si>
    <t>pettyruben@rice.com</t>
  </si>
  <si>
    <t>723-390-1393x6045</t>
  </si>
  <si>
    <t>Haley Gomez</t>
  </si>
  <si>
    <t>Harrisville</t>
  </si>
  <si>
    <t>iharris@hotmail.com</t>
  </si>
  <si>
    <t>107.796.2884x036</t>
  </si>
  <si>
    <t>Caitlin Barnes</t>
  </si>
  <si>
    <t>Port Melody</t>
  </si>
  <si>
    <t>tony99@garcia.com</t>
  </si>
  <si>
    <t>1110746555</t>
  </si>
  <si>
    <t>Jessica Garcia</t>
  </si>
  <si>
    <t>Ramosborough</t>
  </si>
  <si>
    <t>yhall@vang-jones.com</t>
  </si>
  <si>
    <t>+17679603427x204</t>
  </si>
  <si>
    <t>James Jones DVM</t>
  </si>
  <si>
    <t>South Stephanie</t>
  </si>
  <si>
    <t>johngordon@dyer-stewart.org</t>
  </si>
  <si>
    <t>001-689-926-8436x48941</t>
  </si>
  <si>
    <t>Richard Gates</t>
  </si>
  <si>
    <t>East Danielle</t>
  </si>
  <si>
    <t>melanie09@yahoo.com</t>
  </si>
  <si>
    <t>830.245.3550</t>
  </si>
  <si>
    <t>Dr. Stephanie Anderson MD</t>
  </si>
  <si>
    <t>East Ryanport</t>
  </si>
  <si>
    <t>katherineayala@baker.com</t>
  </si>
  <si>
    <t>864-739-2696x61424</t>
  </si>
  <si>
    <t>Scott Williams</t>
  </si>
  <si>
    <t>Cohenview</t>
  </si>
  <si>
    <t>garrisonkristine@hotmail.com</t>
  </si>
  <si>
    <t>329.136.4827x1758</t>
  </si>
  <si>
    <t>cindy63@gmail.com</t>
  </si>
  <si>
    <t>934.176.0733</t>
  </si>
  <si>
    <t>Jonathan Faulkner</t>
  </si>
  <si>
    <t>martinsamantha@robertson.com</t>
  </si>
  <si>
    <t>6637260466</t>
  </si>
  <si>
    <t>Amber Gilbert</t>
  </si>
  <si>
    <t>Edwardville</t>
  </si>
  <si>
    <t>avaughn@yahoo.com</t>
  </si>
  <si>
    <t>072.362.0467</t>
  </si>
  <si>
    <t>Victoria Spence</t>
  </si>
  <si>
    <t>andrea61@wong.info</t>
  </si>
  <si>
    <t>612.855.3080</t>
  </si>
  <si>
    <t>Lisa Morgan</t>
  </si>
  <si>
    <t>North Kennethmouth</t>
  </si>
  <si>
    <t>davidhernandez@fleming.info</t>
  </si>
  <si>
    <t>901.522.7640x68787</t>
  </si>
  <si>
    <t>Jose Campbell</t>
  </si>
  <si>
    <t>Shanechester</t>
  </si>
  <si>
    <t>julie57@lewis.info</t>
  </si>
  <si>
    <t>-2880</t>
  </si>
  <si>
    <t>Julia Downs</t>
  </si>
  <si>
    <t>Jasonchester</t>
  </si>
  <si>
    <t>melinda12@valencia.com</t>
  </si>
  <si>
    <t>001-190-621-8157x498</t>
  </si>
  <si>
    <t>Lori Mcgee</t>
  </si>
  <si>
    <t>santoscharles@rodriguez.com</t>
  </si>
  <si>
    <t>504-357-7516</t>
  </si>
  <si>
    <t>Nicholas White</t>
  </si>
  <si>
    <t>sonyasmith@richards-carr.biz</t>
  </si>
  <si>
    <t>001-359-597-0170x6347</t>
  </si>
  <si>
    <t>Hunter Brooks</t>
  </si>
  <si>
    <t>New Susanland</t>
  </si>
  <si>
    <t>jimmy39@bartlett.info</t>
  </si>
  <si>
    <t>641.000.2182x325</t>
  </si>
  <si>
    <t>Erica Rivera</t>
  </si>
  <si>
    <t>Wilkinsonburgh</t>
  </si>
  <si>
    <t>ryan45@huang-flores.info</t>
  </si>
  <si>
    <t>(434)6236518</t>
  </si>
  <si>
    <t>Dustin Brown PhD</t>
  </si>
  <si>
    <t>Stevenview</t>
  </si>
  <si>
    <t>jenniferlewis@dougherty.com</t>
  </si>
  <si>
    <t>(459)648-2470x4525</t>
  </si>
  <si>
    <t>Heather Sanchez</t>
  </si>
  <si>
    <t>New Tammyville</t>
  </si>
  <si>
    <t>kristin11@smith.com</t>
  </si>
  <si>
    <t>001-934-593-8363x2123</t>
  </si>
  <si>
    <t>Albert Soto</t>
  </si>
  <si>
    <t>juan98@hotmail.com</t>
  </si>
  <si>
    <t>+1-865-347-4177x59687</t>
  </si>
  <si>
    <t>Austinstad</t>
  </si>
  <si>
    <t>mgrant@williams-vazquez.biz</t>
  </si>
  <si>
    <t>-6531</t>
  </si>
  <si>
    <t>Michelle Goodman</t>
  </si>
  <si>
    <t>North Charles</t>
  </si>
  <si>
    <t>garychavez@yahoo.com</t>
  </si>
  <si>
    <t>+1-713-380-4541x923</t>
  </si>
  <si>
    <t>Elizabeth Hill</t>
  </si>
  <si>
    <t>Stephaniechester</t>
  </si>
  <si>
    <t>christinaskinner@gmail.com</t>
  </si>
  <si>
    <t>+1-550-300-6239x30514</t>
  </si>
  <si>
    <t>Pamela Calhoun</t>
  </si>
  <si>
    <t>South Kathyhaven</t>
  </si>
  <si>
    <t>dodsonrachel@yahoo.com</t>
  </si>
  <si>
    <t>001-936-708-9141</t>
  </si>
  <si>
    <t>Alexis Sullivan</t>
  </si>
  <si>
    <t>West Sean</t>
  </si>
  <si>
    <t>yolandanguyen@wise.com</t>
  </si>
  <si>
    <t>001-366-855-2814x145</t>
  </si>
  <si>
    <t>Phillip Allen</t>
  </si>
  <si>
    <t>East Christophershire</t>
  </si>
  <si>
    <t>william34@gmail.com</t>
  </si>
  <si>
    <t>949-707-9816x360</t>
  </si>
  <si>
    <t>Jason Crawford</t>
  </si>
  <si>
    <t>West Brittneyside</t>
  </si>
  <si>
    <t>hharvey@hotmail.com</t>
  </si>
  <si>
    <t>(697)879-0833x8374</t>
  </si>
  <si>
    <t>Jeffrey Jones</t>
  </si>
  <si>
    <t>hartwendy@hotmail.com</t>
  </si>
  <si>
    <t>331-729-7696x635</t>
  </si>
  <si>
    <t>Matthew Peters</t>
  </si>
  <si>
    <t>deanjamie@frey.com</t>
  </si>
  <si>
    <t>8173206991</t>
  </si>
  <si>
    <t>James Murphy</t>
  </si>
  <si>
    <t>West Samanthahaven</t>
  </si>
  <si>
    <t>jacobsconnie@gmail</t>
  </si>
  <si>
    <t>058-503-2137x6281</t>
  </si>
  <si>
    <t>George Maxwell</t>
  </si>
  <si>
    <t>Bethchester</t>
  </si>
  <si>
    <t>smithcarl@christensen.net</t>
  </si>
  <si>
    <t>495-449-0445</t>
  </si>
  <si>
    <t>Robert Logan</t>
  </si>
  <si>
    <t>East Dakotachester</t>
  </si>
  <si>
    <t>pamela29@gmail.com</t>
  </si>
  <si>
    <t>(924)228-7275</t>
  </si>
  <si>
    <t>Samuel Burton</t>
  </si>
  <si>
    <t>West Joshuamouth</t>
  </si>
  <si>
    <t>stephaniebird@gmail.com</t>
  </si>
  <si>
    <t>001-364-037-8728x1362</t>
  </si>
  <si>
    <t>Angela Johnson</t>
  </si>
  <si>
    <t>Hayesfort</t>
  </si>
  <si>
    <t>billy88@hotmail.com</t>
  </si>
  <si>
    <t>+1-086-359-8889x32501</t>
  </si>
  <si>
    <t>Sally Allen</t>
  </si>
  <si>
    <t>orhodes@stephens.com</t>
  </si>
  <si>
    <t>0011519191265x78585</t>
  </si>
  <si>
    <t>Kara Rogers</t>
  </si>
  <si>
    <t>Douglasmouth</t>
  </si>
  <si>
    <t>michelle48@harris-perry.com</t>
  </si>
  <si>
    <t>001-037-391-0896x1869</t>
  </si>
  <si>
    <t>Nathan Pittman</t>
  </si>
  <si>
    <t>New Ryanton</t>
  </si>
  <si>
    <t>mahoneytina@hotmail.com</t>
  </si>
  <si>
    <t>+1-262-754-0556x90305</t>
  </si>
  <si>
    <t>Patricia Parker</t>
  </si>
  <si>
    <t>Stephanieburgh</t>
  </si>
  <si>
    <t>hernandezchristopher@hotmail.com</t>
  </si>
  <si>
    <t>128.042.9589x99750</t>
  </si>
  <si>
    <t>Adam Rodriguez</t>
  </si>
  <si>
    <t>North Tiffanyburgh</t>
  </si>
  <si>
    <t>bakerjohn@gmail</t>
  </si>
  <si>
    <t>13467937520</t>
  </si>
  <si>
    <t>Sherri Mathis</t>
  </si>
  <si>
    <t>East Melissabury</t>
  </si>
  <si>
    <t>christopher02@hotmail.com</t>
  </si>
  <si>
    <t>448-679-4488x184</t>
  </si>
  <si>
    <t>Debbie Tate</t>
  </si>
  <si>
    <t>North Trevorside</t>
  </si>
  <si>
    <t>brian29@rodriguez.com</t>
  </si>
  <si>
    <t>167-843-9572</t>
  </si>
  <si>
    <t>Nichole Holmes</t>
  </si>
  <si>
    <t>Lukeburgh</t>
  </si>
  <si>
    <t>lauramay@yahoo.com</t>
  </si>
  <si>
    <t>769-562-6438</t>
  </si>
  <si>
    <t>Anthony Reynolds</t>
  </si>
  <si>
    <t>Harrisfort</t>
  </si>
  <si>
    <t>darrylanderson@yahoo.com</t>
  </si>
  <si>
    <t>307.746.4257x30530</t>
  </si>
  <si>
    <t>Theresa Burns</t>
  </si>
  <si>
    <t>stricklandjoyce@gmail</t>
  </si>
  <si>
    <t>(456)043-4354x52968</t>
  </si>
  <si>
    <t>Bradley Fox</t>
  </si>
  <si>
    <t>Webbchester</t>
  </si>
  <si>
    <t>amcconnell@rose.com</t>
  </si>
  <si>
    <t>246-981-3466</t>
  </si>
  <si>
    <t>Donna Guerrero</t>
  </si>
  <si>
    <t>stacy90@hotmail.com</t>
  </si>
  <si>
    <t>036.799.0951x0886</t>
  </si>
  <si>
    <t>John Stanley</t>
  </si>
  <si>
    <t>South Ritamouth</t>
  </si>
  <si>
    <t>nicholasrogers@hotmail.com</t>
  </si>
  <si>
    <t>385-811-3576x29999</t>
  </si>
  <si>
    <t>David Jones</t>
  </si>
  <si>
    <t>Lake Rachelton</t>
  </si>
  <si>
    <t>ryanbernard@jordan.net</t>
  </si>
  <si>
    <t>+1-739-653-3407x1124</t>
  </si>
  <si>
    <t>Andrew Rivers</t>
  </si>
  <si>
    <t>Randolphberg</t>
  </si>
  <si>
    <t>davismark@tran.org</t>
  </si>
  <si>
    <t>077.124.0092</t>
  </si>
  <si>
    <t>Christina Flores</t>
  </si>
  <si>
    <t>brownsergio@gmail.com</t>
  </si>
  <si>
    <t>(197)876-6958x4817</t>
  </si>
  <si>
    <t>April Johnson</t>
  </si>
  <si>
    <t>Julieburgh</t>
  </si>
  <si>
    <t>kwilson@gmail.com</t>
  </si>
  <si>
    <t>001-487-828-2397x27979</t>
  </si>
  <si>
    <t>Stephanie Bennett</t>
  </si>
  <si>
    <t>Edwardmouth</t>
  </si>
  <si>
    <t>fwright@yahoo.com</t>
  </si>
  <si>
    <t>(020)700-2755</t>
  </si>
  <si>
    <t>Anna Hawkins</t>
  </si>
  <si>
    <t>durantaylor@gmail.com</t>
  </si>
  <si>
    <t>-7551</t>
  </si>
  <si>
    <t>Evan Williams</t>
  </si>
  <si>
    <t>kwalker@yahoo.com</t>
  </si>
  <si>
    <t>(670)551-9732</t>
  </si>
  <si>
    <t>Dominique Stewart</t>
  </si>
  <si>
    <t>Bishopberg</t>
  </si>
  <si>
    <t>clarkpaul@norton-hobbs.com</t>
  </si>
  <si>
    <t>(681)6333812</t>
  </si>
  <si>
    <t>Natalie Williams</t>
  </si>
  <si>
    <t>Danielmouth</t>
  </si>
  <si>
    <t>gbrown@graham-navarro.com</t>
  </si>
  <si>
    <t>(979)215-3618x54524</t>
  </si>
  <si>
    <t>Whitney King</t>
  </si>
  <si>
    <t>New Kayla</t>
  </si>
  <si>
    <t>bdickson@gmail.com</t>
  </si>
  <si>
    <t>277.387.6163x197</t>
  </si>
  <si>
    <t>Robert Cruz</t>
  </si>
  <si>
    <t>West Jamesbury</t>
  </si>
  <si>
    <t>pam13@hodge.com</t>
  </si>
  <si>
    <t>(894)856-9780</t>
  </si>
  <si>
    <t>Alexander Maldonado</t>
  </si>
  <si>
    <t>Andersonton</t>
  </si>
  <si>
    <t>tina93@nelson.com</t>
  </si>
  <si>
    <t>629-161-2638x178</t>
  </si>
  <si>
    <t>Lindsey Dixon</t>
  </si>
  <si>
    <t>martinshannon@lester.net</t>
  </si>
  <si>
    <t>-6279</t>
  </si>
  <si>
    <t>Jasmine Kennedy</t>
  </si>
  <si>
    <t>South Rebeccaville</t>
  </si>
  <si>
    <t>farrellbeth@wallace-morris.com</t>
  </si>
  <si>
    <t>(886)314-8298</t>
  </si>
  <si>
    <t>Jacob Haley</t>
  </si>
  <si>
    <t>Welchstad</t>
  </si>
  <si>
    <t>walkermary@gmail.com</t>
  </si>
  <si>
    <t>2497937759</t>
  </si>
  <si>
    <t>Julie Chapman</t>
  </si>
  <si>
    <t>New Robertmouth</t>
  </si>
  <si>
    <t>tmcguire@clark.com</t>
  </si>
  <si>
    <t>704.715.3545</t>
  </si>
  <si>
    <t>Cordovaborough</t>
  </si>
  <si>
    <t>christopherfarmer@gmail</t>
  </si>
  <si>
    <t>-6425</t>
  </si>
  <si>
    <t>Bruce Flores</t>
  </si>
  <si>
    <t>seantaylor@love.biz</t>
  </si>
  <si>
    <t>+1-560-485-6318x7311</t>
  </si>
  <si>
    <t>Jonathan Trevino</t>
  </si>
  <si>
    <t>Fitzgeraldberg</t>
  </si>
  <si>
    <t>qwarren@davis.org</t>
  </si>
  <si>
    <t>662.579.5629x611</t>
  </si>
  <si>
    <t>Steven Montoya</t>
  </si>
  <si>
    <t>East Tina</t>
  </si>
  <si>
    <t>brianhall@gmail.com</t>
  </si>
  <si>
    <t>(513)024-3488</t>
  </si>
  <si>
    <t>Adam Davis</t>
  </si>
  <si>
    <t>gibsonstephen@ramos-bradley.net</t>
  </si>
  <si>
    <t>3225274499</t>
  </si>
  <si>
    <t>Catherine Perez</t>
  </si>
  <si>
    <t>Castillofort</t>
  </si>
  <si>
    <t>armstrongwilliam@cunningham.info</t>
  </si>
  <si>
    <t>515.322.1288</t>
  </si>
  <si>
    <t>Jack Allen</t>
  </si>
  <si>
    <t>nathanpowell@yahoo.com</t>
  </si>
  <si>
    <t>934.597.1090</t>
  </si>
  <si>
    <t>Mary Burns</t>
  </si>
  <si>
    <t>New Yolandachester</t>
  </si>
  <si>
    <t>diane48@gmail.com</t>
  </si>
  <si>
    <t>(108)0931042x8921</t>
  </si>
  <si>
    <t>Abigail Moore</t>
  </si>
  <si>
    <t>North Haleyport</t>
  </si>
  <si>
    <t>justin59@jones.com</t>
  </si>
  <si>
    <t>+1-796-994-3562x76560</t>
  </si>
  <si>
    <t>Ashley Watson</t>
  </si>
  <si>
    <t>Hartmouth</t>
  </si>
  <si>
    <t>johnwebster@gmail.com</t>
  </si>
  <si>
    <t>+1-747-663-2379x37774</t>
  </si>
  <si>
    <t>Linda Moore</t>
  </si>
  <si>
    <t>Lake Victoriabury</t>
  </si>
  <si>
    <t>qwagner@richardson.net</t>
  </si>
  <si>
    <t>816-804-4640x4018</t>
  </si>
  <si>
    <t>Michelle Moore</t>
  </si>
  <si>
    <t>Lake Louismouth</t>
  </si>
  <si>
    <t>colemanandrew@hotmail.com</t>
  </si>
  <si>
    <t>001-513-282-9061</t>
  </si>
  <si>
    <t>Darren Green</t>
  </si>
  <si>
    <t>Jenniferview</t>
  </si>
  <si>
    <t>arobles@scott.com</t>
  </si>
  <si>
    <t>544.132.2919x4447</t>
  </si>
  <si>
    <t>John Smith</t>
  </si>
  <si>
    <t>Morganstad</t>
  </si>
  <si>
    <t>laurasmith@gmail.com</t>
  </si>
  <si>
    <t>+1-678-546-2215x3562</t>
  </si>
  <si>
    <t>Rachel Lopez</t>
  </si>
  <si>
    <t>wdecker@hotmail.com</t>
  </si>
  <si>
    <t>001-592-1987</t>
  </si>
  <si>
    <t>Shane Johnson</t>
  </si>
  <si>
    <t>Roymouth</t>
  </si>
  <si>
    <t>carol49@mcdonald-santos.com</t>
  </si>
  <si>
    <t>637.923.5671</t>
  </si>
  <si>
    <t>Rachel Mitchell</t>
  </si>
  <si>
    <t>West Miranda</t>
  </si>
  <si>
    <t>jennifer31@peterson-weber.com</t>
  </si>
  <si>
    <t>-7350</t>
  </si>
  <si>
    <t>David Snyder</t>
  </si>
  <si>
    <t>Velezhaven</t>
  </si>
  <si>
    <t>stacylucas@yahoo.com</t>
  </si>
  <si>
    <t>(078)674-2017</t>
  </si>
  <si>
    <t>Dale Donaldson</t>
  </si>
  <si>
    <t>South Jacquelinemouth</t>
  </si>
  <si>
    <t>timothycombs@johnson.com</t>
  </si>
  <si>
    <t>694.745.0496</t>
  </si>
  <si>
    <t>Emma Ellis</t>
  </si>
  <si>
    <t>Lake Jessicachester</t>
  </si>
  <si>
    <t>baileymitchell@gmail.com</t>
  </si>
  <si>
    <t>360-240-6482x64371</t>
  </si>
  <si>
    <t>Rick Bradshaw</t>
  </si>
  <si>
    <t>East Natalie</t>
  </si>
  <si>
    <t>pstevens@gmail.com</t>
  </si>
  <si>
    <t>375.134.6876</t>
  </si>
  <si>
    <t>Heather Barnett</t>
  </si>
  <si>
    <t>South Melissaburgh</t>
  </si>
  <si>
    <t>nicolecooper@ward-smith.net</t>
  </si>
  <si>
    <t>(801)4961323x379</t>
  </si>
  <si>
    <t>Morgan Williams</t>
  </si>
  <si>
    <t>colinhobbs@johnson.com</t>
  </si>
  <si>
    <t>501-802-3644x315</t>
  </si>
  <si>
    <t>Brenda Richard</t>
  </si>
  <si>
    <t>amanda00@hamilton.net</t>
  </si>
  <si>
    <t>5060389019</t>
  </si>
  <si>
    <t>Javier Morton</t>
  </si>
  <si>
    <t>Lake Phillipview</t>
  </si>
  <si>
    <t>owenschristopher@hotmail.com</t>
  </si>
  <si>
    <t>(594)898-1693</t>
  </si>
  <si>
    <t>Larry Knox</t>
  </si>
  <si>
    <t>jason11@powell-lambert.com</t>
  </si>
  <si>
    <t>345-881-8901</t>
  </si>
  <si>
    <t>cfields@bates.info</t>
  </si>
  <si>
    <t>8662689278</t>
  </si>
  <si>
    <t>Pamela Vaughn</t>
  </si>
  <si>
    <t>Eatonport</t>
  </si>
  <si>
    <t>fadkins@banks.com</t>
  </si>
  <si>
    <t>955.802.7599x765</t>
  </si>
  <si>
    <t>Michelle Smith</t>
  </si>
  <si>
    <t>Youngside</t>
  </si>
  <si>
    <t>jonesshelly@gmail.com</t>
  </si>
  <si>
    <t>503-517-2537</t>
  </si>
  <si>
    <t>Sarah Reyes</t>
  </si>
  <si>
    <t>North Tony</t>
  </si>
  <si>
    <t>thomasjames@blankenship.com</t>
  </si>
  <si>
    <t>969.697.6761</t>
  </si>
  <si>
    <t>Joseph Gonzalez</t>
  </si>
  <si>
    <t>East Daniellehaven</t>
  </si>
  <si>
    <t>pbryant@hotmail.com</t>
  </si>
  <si>
    <t>-9946</t>
  </si>
  <si>
    <t>andrew49@gmail</t>
  </si>
  <si>
    <t>001-874-150-8507</t>
  </si>
  <si>
    <t>williamswilliam@chavez.com</t>
  </si>
  <si>
    <t>001.154.8500x4955</t>
  </si>
  <si>
    <t>pacosta@garner.com</t>
  </si>
  <si>
    <t>(712)397-1868x1878</t>
  </si>
  <si>
    <t>vsolis@gmail</t>
  </si>
  <si>
    <t>577-282-7964</t>
  </si>
  <si>
    <t>Jeff Prince</t>
  </si>
  <si>
    <t>Flowershaven</t>
  </si>
  <si>
    <t>danielssydney@rodgers.org</t>
  </si>
  <si>
    <t>4143465454</t>
  </si>
  <si>
    <t>Jesse Larson</t>
  </si>
  <si>
    <t>Tanyaland</t>
  </si>
  <si>
    <t>qlee@hotmail.com</t>
  </si>
  <si>
    <t>101-981-6706</t>
  </si>
  <si>
    <t>James Perez</t>
  </si>
  <si>
    <t>Jenniferchester</t>
  </si>
  <si>
    <t>david38@gutierrez-hamilton.com</t>
  </si>
  <si>
    <t>11736668</t>
  </si>
  <si>
    <t>Juan Briggs</t>
  </si>
  <si>
    <t>East Leslieburgh</t>
  </si>
  <si>
    <t>hallangela@hotmail.com</t>
  </si>
  <si>
    <t>(269)987-4886x78657</t>
  </si>
  <si>
    <t>Abigail Morris</t>
  </si>
  <si>
    <t>Jefferyton</t>
  </si>
  <si>
    <t>kelly74@hotmail.com</t>
  </si>
  <si>
    <t>-7167</t>
  </si>
  <si>
    <t>Steven Stephens</t>
  </si>
  <si>
    <t>North Reneestad</t>
  </si>
  <si>
    <t>ghowell@rice.org</t>
  </si>
  <si>
    <t>+1-412-678-4673x6034</t>
  </si>
  <si>
    <t>Wesley Sandoval</t>
  </si>
  <si>
    <t>West Mandymouth</t>
  </si>
  <si>
    <t>steven94@gmail</t>
  </si>
  <si>
    <t>9136206104</t>
  </si>
  <si>
    <t>Todd Davis</t>
  </si>
  <si>
    <t>Bethbury</t>
  </si>
  <si>
    <t>moorechristopher@hotmail.com</t>
  </si>
  <si>
    <t>+1-720-591-7995x1947</t>
  </si>
  <si>
    <t>Cody Simpson</t>
  </si>
  <si>
    <t>Port Kimberly</t>
  </si>
  <si>
    <t>jamiemarshall@hotmail.com</t>
  </si>
  <si>
    <t>001-187-844-1440x47834</t>
  </si>
  <si>
    <t>Jared Fisher</t>
  </si>
  <si>
    <t>East Reginaland</t>
  </si>
  <si>
    <t>john98@gmail</t>
  </si>
  <si>
    <t>276.250.9815</t>
  </si>
  <si>
    <t>Gilbertview</t>
  </si>
  <si>
    <t>paulreynolds@hotmail.com</t>
  </si>
  <si>
    <t>601-440-0293x9691</t>
  </si>
  <si>
    <t>Nicholas Lopez</t>
  </si>
  <si>
    <t>Thomashaven</t>
  </si>
  <si>
    <t>oscar64@bauer.biz</t>
  </si>
  <si>
    <t>(484)031-9855</t>
  </si>
  <si>
    <t>West Marcus</t>
  </si>
  <si>
    <t>amanda60@hendricks.biz</t>
  </si>
  <si>
    <t>5839584596</t>
  </si>
  <si>
    <t>Max Morgan</t>
  </si>
  <si>
    <t>South Tammytown</t>
  </si>
  <si>
    <t>hopkinsmichael@gordon.com</t>
  </si>
  <si>
    <t>1793663344</t>
  </si>
  <si>
    <t>Villarrealborough</t>
  </si>
  <si>
    <t>phillipsmindy@gmail.com</t>
  </si>
  <si>
    <t>224.452.0933x24848</t>
  </si>
  <si>
    <t>Terry Wright</t>
  </si>
  <si>
    <t>Emilytown</t>
  </si>
  <si>
    <t>melanieanderson@yahoo.com</t>
  </si>
  <si>
    <t>781.590.1366</t>
  </si>
  <si>
    <t>Donald Martinez</t>
  </si>
  <si>
    <t>Port Jesse</t>
  </si>
  <si>
    <t>stephanie03@leon.com</t>
  </si>
  <si>
    <t>+1-485-042-7749x765</t>
  </si>
  <si>
    <t>Jesse Marshall</t>
  </si>
  <si>
    <t>South Lindseychester</t>
  </si>
  <si>
    <t>sullivanrobert@gmail.com</t>
  </si>
  <si>
    <t>815-446-2035</t>
  </si>
  <si>
    <t>Danielle Phillips</t>
  </si>
  <si>
    <t>South Briana</t>
  </si>
  <si>
    <t>ronald20@monroe.com</t>
  </si>
  <si>
    <t>(113)830-5513x8032</t>
  </si>
  <si>
    <t>Ana Scott</t>
  </si>
  <si>
    <t>jesus88@bright-jones.net</t>
  </si>
  <si>
    <t>(501)912-9703</t>
  </si>
  <si>
    <t>Felicia Lopez</t>
  </si>
  <si>
    <t>Michelleburgh</t>
  </si>
  <si>
    <t>alexanderwagner@gmail.com</t>
  </si>
  <si>
    <t>(451)387-8895</t>
  </si>
  <si>
    <t>Kenneth Allen</t>
  </si>
  <si>
    <t>Larrychester</t>
  </si>
  <si>
    <t>adam31@martin.com</t>
  </si>
  <si>
    <t>+1-836-529-0027x6268</t>
  </si>
  <si>
    <t>Mallory Middleton</t>
  </si>
  <si>
    <t>West Erikhaven</t>
  </si>
  <si>
    <t>margaretfisher@gmail.com</t>
  </si>
  <si>
    <t>(400)989-0449x163</t>
  </si>
  <si>
    <t>Peggy Sutton</t>
  </si>
  <si>
    <t>kevin30@hotmail.com</t>
  </si>
  <si>
    <t>+10676893643x70565</t>
  </si>
  <si>
    <t>Timothy Campos</t>
  </si>
  <si>
    <t>New Frankport</t>
  </si>
  <si>
    <t>matthew47@gmail.com</t>
  </si>
  <si>
    <t>776.971.1129</t>
  </si>
  <si>
    <t>April Pratt</t>
  </si>
  <si>
    <t>Kevinchester</t>
  </si>
  <si>
    <t>melanie28@wong.org</t>
  </si>
  <si>
    <t>(342)554-1620x2525</t>
  </si>
  <si>
    <t>Jessica Downs</t>
  </si>
  <si>
    <t>Nicholasland</t>
  </si>
  <si>
    <t>florescindy@cooper-leonard.com</t>
  </si>
  <si>
    <t>7269229842</t>
  </si>
  <si>
    <t>Dawn Barker</t>
  </si>
  <si>
    <t>Port Robertafurt</t>
  </si>
  <si>
    <t>adamjackson@hall.com</t>
  </si>
  <si>
    <t>628.799.2557x16297</t>
  </si>
  <si>
    <t>Steven Perry</t>
  </si>
  <si>
    <t>Martinezchester</t>
  </si>
  <si>
    <t>acarey@gmail.com</t>
  </si>
  <si>
    <t>667-029-7040</t>
  </si>
  <si>
    <t>David Torres</t>
  </si>
  <si>
    <t>Dennisland</t>
  </si>
  <si>
    <t>jessicawright@sheppard.com</t>
  </si>
  <si>
    <t>-9085</t>
  </si>
  <si>
    <t>Carmen Valdez</t>
  </si>
  <si>
    <t>Erneststad</t>
  </si>
  <si>
    <t>browncharles@mcclure.info</t>
  </si>
  <si>
    <t>+1-007-010-4506x10986</t>
  </si>
  <si>
    <t>Jessica Sullivan DVM</t>
  </si>
  <si>
    <t>South Robertshire</t>
  </si>
  <si>
    <t>sheltonbrian@george-silva.com</t>
  </si>
  <si>
    <t>+1-110-341-6883x78527</t>
  </si>
  <si>
    <t>John Little</t>
  </si>
  <si>
    <t>ydavis@gmail.com</t>
  </si>
  <si>
    <t>(641)073-9468x0087</t>
  </si>
  <si>
    <t>Karen Barron</t>
  </si>
  <si>
    <t>Port Kimberlytown</t>
  </si>
  <si>
    <t>clewis@hotmail.com</t>
  </si>
  <si>
    <t>438-968-5231x21412</t>
  </si>
  <si>
    <t>Nicole Walsh</t>
  </si>
  <si>
    <t>osmith@bell-olson.com</t>
  </si>
  <si>
    <t>(842)705-6396x34368</t>
  </si>
  <si>
    <t>Ashley Briggs</t>
  </si>
  <si>
    <t>Jakestad</t>
  </si>
  <si>
    <t>kadams@rodriguez.com</t>
  </si>
  <si>
    <t>(948)186-8875</t>
  </si>
  <si>
    <t>Nicholas Peters</t>
  </si>
  <si>
    <t>Jimmyville</t>
  </si>
  <si>
    <t>myersjustin@yahoo.com</t>
  </si>
  <si>
    <t>297.303.4415x165</t>
  </si>
  <si>
    <t>Patrick Santos</t>
  </si>
  <si>
    <t>Michelletown</t>
  </si>
  <si>
    <t>frederick61@yahoo.com</t>
  </si>
  <si>
    <t>925.843.2041</t>
  </si>
  <si>
    <t>Francisco Pearson</t>
  </si>
  <si>
    <t>Port Hunterstad</t>
  </si>
  <si>
    <t>bowerssandra@yahoo.com</t>
  </si>
  <si>
    <t>001-943-306-9047x684</t>
  </si>
  <si>
    <t>Bruce Morris</t>
  </si>
  <si>
    <t>Lake Samuelhaven</t>
  </si>
  <si>
    <t>kevinelliott@gmail.com</t>
  </si>
  <si>
    <t>725367507</t>
  </si>
  <si>
    <t>Nancy Moss</t>
  </si>
  <si>
    <t>Lake Andreatown</t>
  </si>
  <si>
    <t>matthew83@gmail.com</t>
  </si>
  <si>
    <t>842.144.7026x366</t>
  </si>
  <si>
    <t>Tyler Gillespie</t>
  </si>
  <si>
    <t>chaneyamy@gmail.com</t>
  </si>
  <si>
    <t>-10457</t>
  </si>
  <si>
    <t>John Ewing</t>
  </si>
  <si>
    <t>lisasmith@yahoo.com</t>
  </si>
  <si>
    <t>(261)811-3804</t>
  </si>
  <si>
    <t>Shelia Raymond</t>
  </si>
  <si>
    <t>Williamview</t>
  </si>
  <si>
    <t>sheri67@gmail.com</t>
  </si>
  <si>
    <t>677.877.1910x62256</t>
  </si>
  <si>
    <t>Tylerton</t>
  </si>
  <si>
    <t>tanya82@smith.com</t>
  </si>
  <si>
    <t>726-810-0229x69663</t>
  </si>
  <si>
    <t>Donna Wright</t>
  </si>
  <si>
    <t>North Michelleville</t>
  </si>
  <si>
    <t>larrybowman@wilson.com</t>
  </si>
  <si>
    <t>497-891-3938x80453</t>
  </si>
  <si>
    <t>Jason Lawson</t>
  </si>
  <si>
    <t>East Bryanmouth</t>
  </si>
  <si>
    <t>meghanmcgee@leonard-wilson.com</t>
  </si>
  <si>
    <t>(696)2321399x616</t>
  </si>
  <si>
    <t>Donald Powell</t>
  </si>
  <si>
    <t>West Madisonshire</t>
  </si>
  <si>
    <t>lindseyhale@hotmail.com</t>
  </si>
  <si>
    <t>001-988-111-6149x244</t>
  </si>
  <si>
    <t>Christopher Thomas</t>
  </si>
  <si>
    <t>New Scott</t>
  </si>
  <si>
    <t>kyle64@ingram.com</t>
  </si>
  <si>
    <t>648.953.3523</t>
  </si>
  <si>
    <t>Jeremy Tran</t>
  </si>
  <si>
    <t>Port Bruce</t>
  </si>
  <si>
    <t>rtaylor@hotmail.com</t>
  </si>
  <si>
    <t>-3033</t>
  </si>
  <si>
    <t>Jesse Dickerson</t>
  </si>
  <si>
    <t>Rogerstown</t>
  </si>
  <si>
    <t>contreraskelsey@friedman.info</t>
  </si>
  <si>
    <t>(960)753-4781</t>
  </si>
  <si>
    <t>Lindsey Odom</t>
  </si>
  <si>
    <t>Port Molly</t>
  </si>
  <si>
    <t>ruizrichard@hernandez-rodgers.com</t>
  </si>
  <si>
    <t>706-238-7503</t>
  </si>
  <si>
    <t>Gina Collins</t>
  </si>
  <si>
    <t>carly27@roth-patterson.info</t>
  </si>
  <si>
    <t>397.661.6451</t>
  </si>
  <si>
    <t>Donaldville</t>
  </si>
  <si>
    <t>shanerobinson@gmail</t>
  </si>
  <si>
    <t>362.714.4535</t>
  </si>
  <si>
    <t>Kara Everett</t>
  </si>
  <si>
    <t>North Ricardo</t>
  </si>
  <si>
    <t>danielle95@yahoo.com</t>
  </si>
  <si>
    <t>001-573-369-9308</t>
  </si>
  <si>
    <t>Brianna Murray</t>
  </si>
  <si>
    <t>Port Nicholas</t>
  </si>
  <si>
    <t>camposkeith@yahoo.com</t>
  </si>
  <si>
    <t>388-026-9575</t>
  </si>
  <si>
    <t>Harry Jackson</t>
  </si>
  <si>
    <t>Henrychester</t>
  </si>
  <si>
    <t>millermaria@hotmail.com</t>
  </si>
  <si>
    <t>178.921.3543</t>
  </si>
  <si>
    <t>James Evans</t>
  </si>
  <si>
    <t>Lake Gregory</t>
  </si>
  <si>
    <t>gabriel44@hotmail.com</t>
  </si>
  <si>
    <t>7015129893</t>
  </si>
  <si>
    <t>Katherine Porter</t>
  </si>
  <si>
    <t>South Rebeccaborough</t>
  </si>
  <si>
    <t>jjackson@nelson-wolf.org</t>
  </si>
  <si>
    <t>(621)623-2501x567</t>
  </si>
  <si>
    <t>Christopher Taylor</t>
  </si>
  <si>
    <t>huynhpaul@serrano-wallace.biz</t>
  </si>
  <si>
    <t>(226)946-3614</t>
  </si>
  <si>
    <t>Stacey Steele</t>
  </si>
  <si>
    <t>rogersmichael@gmail</t>
  </si>
  <si>
    <t>3521302324</t>
  </si>
  <si>
    <t>Ruth Johnson</t>
  </si>
  <si>
    <t>beth81@hotmail.com</t>
  </si>
  <si>
    <t>182.276.0145</t>
  </si>
  <si>
    <t>Ronald Rodriguez</t>
  </si>
  <si>
    <t>Alexchester</t>
  </si>
  <si>
    <t>fcollins@mosley.com</t>
  </si>
  <si>
    <t>001-318-037-6093x3598</t>
  </si>
  <si>
    <t>Heather Tapia</t>
  </si>
  <si>
    <t>North Andrewborough</t>
  </si>
  <si>
    <t>figueroajeffrey@gmail</t>
  </si>
  <si>
    <t>794.431.8461x609</t>
  </si>
  <si>
    <t>Christopher Duncan</t>
  </si>
  <si>
    <t>Martintown</t>
  </si>
  <si>
    <t>qwood@hotmail.com</t>
  </si>
  <si>
    <t>042-229-7683</t>
  </si>
  <si>
    <t>Stephen Barajas</t>
  </si>
  <si>
    <t>Kennethton</t>
  </si>
  <si>
    <t>daryl77@yahoo.com</t>
  </si>
  <si>
    <t>072-366-5612x42555</t>
  </si>
  <si>
    <t>Jonathan Pena</t>
  </si>
  <si>
    <t>West Jeffreytown</t>
  </si>
  <si>
    <t>hgarcia@hotmail.com</t>
  </si>
  <si>
    <t>(532)253-2977</t>
  </si>
  <si>
    <t>Martin Watson</t>
  </si>
  <si>
    <t>North Danieltown</t>
  </si>
  <si>
    <t>bryanelizabeth@miles-long.com</t>
  </si>
  <si>
    <t>+1-093-265-7829x3622</t>
  </si>
  <si>
    <t>Tracy Sullivan</t>
  </si>
  <si>
    <t>East Michelleberg</t>
  </si>
  <si>
    <t>wkane@jordan-aguilar.com</t>
  </si>
  <si>
    <t>001-418-104-7364x8293</t>
  </si>
  <si>
    <t>Amanda Nelson</t>
  </si>
  <si>
    <t>East Chelsea</t>
  </si>
  <si>
    <t>hartjeffrey@moran.com</t>
  </si>
  <si>
    <t>001-547-629-2976x3666</t>
  </si>
  <si>
    <t>Megan Craig</t>
  </si>
  <si>
    <t>North Sandra</t>
  </si>
  <si>
    <t>alexa43@murray.org</t>
  </si>
  <si>
    <t>059.920.1740</t>
  </si>
  <si>
    <t>Kayla Harris</t>
  </si>
  <si>
    <t>lisa74@ray.org</t>
  </si>
  <si>
    <t>5314622102</t>
  </si>
  <si>
    <t>Robert West</t>
  </si>
  <si>
    <t>Conleyville</t>
  </si>
  <si>
    <t>lorihenderson@walters-fitzgerald.biz</t>
  </si>
  <si>
    <t>202.110.8681x04125</t>
  </si>
  <si>
    <t>John Reid</t>
  </si>
  <si>
    <t>East Stephanieland</t>
  </si>
  <si>
    <t>philipnelson@yahoo.com</t>
  </si>
  <si>
    <t>(750)678-1739x78805</t>
  </si>
  <si>
    <t>Cameron Johnson</t>
  </si>
  <si>
    <t>Marilynstad</t>
  </si>
  <si>
    <t>michellecollins@hotmail.com</t>
  </si>
  <si>
    <t>(709)621-4232x76519</t>
  </si>
  <si>
    <t>Natasha Mata</t>
  </si>
  <si>
    <t>Sandrahaven</t>
  </si>
  <si>
    <t>hortondarlene@lewis.org</t>
  </si>
  <si>
    <t>(968)397-7959x643</t>
  </si>
  <si>
    <t>Steven Bonilla</t>
  </si>
  <si>
    <t>Port Catherine</t>
  </si>
  <si>
    <t>steven20@gmail.com</t>
  </si>
  <si>
    <t>(245)383-1367</t>
  </si>
  <si>
    <t>Susan Velez</t>
  </si>
  <si>
    <t>Ricetown</t>
  </si>
  <si>
    <t>wuedward@gutierrez.info</t>
  </si>
  <si>
    <t>001-101-157-9697x1291</t>
  </si>
  <si>
    <t>Marcus Warren</t>
  </si>
  <si>
    <t>North Zachary</t>
  </si>
  <si>
    <t>loriwarren@hotmail.com</t>
  </si>
  <si>
    <t>697.747.4654</t>
  </si>
  <si>
    <t>Steven Kennedy</t>
  </si>
  <si>
    <t>pburgess@hotmail.com</t>
  </si>
  <si>
    <t>+1-892-891-3199x2730</t>
  </si>
  <si>
    <t>Lisa Ray</t>
  </si>
  <si>
    <t>Gonzalezton</t>
  </si>
  <si>
    <t>cliffordsmith@gmail</t>
  </si>
  <si>
    <t>916-916-7154x9095</t>
  </si>
  <si>
    <t>Marc Glass</t>
  </si>
  <si>
    <t>Leachport</t>
  </si>
  <si>
    <t>odonnellmatthew@wilkerson.org</t>
  </si>
  <si>
    <t>440.815.3011x02183</t>
  </si>
  <si>
    <t>Lisa Knight</t>
  </si>
  <si>
    <t>aaronhernandez@thomas.com</t>
  </si>
  <si>
    <t>(994)934-9153x635</t>
  </si>
  <si>
    <t>Erik Black</t>
  </si>
  <si>
    <t>North Garymouth</t>
  </si>
  <si>
    <t>thomasjoel@yahoo.com</t>
  </si>
  <si>
    <t>(821)054-0381x9968</t>
  </si>
  <si>
    <t>Rebecca Levine</t>
  </si>
  <si>
    <t>ryan02@wood.com</t>
  </si>
  <si>
    <t>001-258-796-5697x3520</t>
  </si>
  <si>
    <t>Brian Wells</t>
  </si>
  <si>
    <t>Port Stephanie</t>
  </si>
  <si>
    <t>lawsonamy@johnson-trevino.biz</t>
  </si>
  <si>
    <t>001-679-128-3023x544</t>
  </si>
  <si>
    <t>Beth Russell</t>
  </si>
  <si>
    <t>South Shannonside</t>
  </si>
  <si>
    <t>smithchristine@choi.net</t>
  </si>
  <si>
    <t>135.190.7739</t>
  </si>
  <si>
    <t>Caroline Williams</t>
  </si>
  <si>
    <t>Walshville</t>
  </si>
  <si>
    <t>lporter@payne.biz</t>
  </si>
  <si>
    <t>362-540-0741x42930</t>
  </si>
  <si>
    <t>Felicia Cobb</t>
  </si>
  <si>
    <t>East Brianshire</t>
  </si>
  <si>
    <t>christianjohnson@hotmail.com</t>
  </si>
  <si>
    <t>967.664.5358x077</t>
  </si>
  <si>
    <t>David Mccormick</t>
  </si>
  <si>
    <t>New Stephenbury</t>
  </si>
  <si>
    <t>jjones@hotmail.com</t>
  </si>
  <si>
    <t>1469112105x013</t>
  </si>
  <si>
    <t>Joshua Velez</t>
  </si>
  <si>
    <t>hubbardchelsea@hotmail.com</t>
  </si>
  <si>
    <t>077.157.8905x0195</t>
  </si>
  <si>
    <t>Maria Mcdowell</t>
  </si>
  <si>
    <t>East Traceyberg</t>
  </si>
  <si>
    <t>zholden@yahoo.com</t>
  </si>
  <si>
    <t>001-311-228-6959</t>
  </si>
  <si>
    <t>Wendy Black</t>
  </si>
  <si>
    <t>North Shellyburgh</t>
  </si>
  <si>
    <t>chrisrivers@gmail.com</t>
  </si>
  <si>
    <t>+1-209-497-4286x043</t>
  </si>
  <si>
    <t>Paul Brooks</t>
  </si>
  <si>
    <t>West Alexfurt</t>
  </si>
  <si>
    <t>ijones@hampton.com</t>
  </si>
  <si>
    <t>104-337-4501x158</t>
  </si>
  <si>
    <t>Omar Morales</t>
  </si>
  <si>
    <t>West Shannonside</t>
  </si>
  <si>
    <t>irocha@hotmail.com</t>
  </si>
  <si>
    <t>001-918-724-6210x8558</t>
  </si>
  <si>
    <t>Ashley Figueroa</t>
  </si>
  <si>
    <t>Johnshire</t>
  </si>
  <si>
    <t>gateswanda@gmail.com</t>
  </si>
  <si>
    <t>302-362-1060x9540</t>
  </si>
  <si>
    <t>Andrew Hall</t>
  </si>
  <si>
    <t>West Terrichester</t>
  </si>
  <si>
    <t>pattersontina@bowman.com</t>
  </si>
  <si>
    <t>153-320-4115</t>
  </si>
  <si>
    <t>Edward Sanchez</t>
  </si>
  <si>
    <t>Ramosberg</t>
  </si>
  <si>
    <t>mary58@bush.com</t>
  </si>
  <si>
    <t>213.044.7623</t>
  </si>
  <si>
    <t>Christopher Dixon</t>
  </si>
  <si>
    <t>Manuelchester</t>
  </si>
  <si>
    <t>ryanle@hotmail.com</t>
  </si>
  <si>
    <t>(740)063-0722</t>
  </si>
  <si>
    <t>Daniel Dunn</t>
  </si>
  <si>
    <t>South Patrickton</t>
  </si>
  <si>
    <t>kchavez@yahoo.com</t>
  </si>
  <si>
    <t>188-817-5073</t>
  </si>
  <si>
    <t>Steven Navarro</t>
  </si>
  <si>
    <t>Timothychester</t>
  </si>
  <si>
    <t>thomasvanessa@ferguson-bennett.net</t>
  </si>
  <si>
    <t>+1-883-059-1653x17610</t>
  </si>
  <si>
    <t>Jason Lee</t>
  </si>
  <si>
    <t>Port Rebeccaside</t>
  </si>
  <si>
    <t>buckleydavid@yahoo.com</t>
  </si>
  <si>
    <t>1774390926</t>
  </si>
  <si>
    <t>Gail Foster</t>
  </si>
  <si>
    <t>South Ryan</t>
  </si>
  <si>
    <t>ileonard@koch.com</t>
  </si>
  <si>
    <t>(026)986-6239x1337</t>
  </si>
  <si>
    <t>Danielle Murphy</t>
  </si>
  <si>
    <t>New Tamara</t>
  </si>
  <si>
    <t>brendaritter@gmail.com</t>
  </si>
  <si>
    <t>573.888.9874x9524</t>
  </si>
  <si>
    <t>Christopher Johns</t>
  </si>
  <si>
    <t>Erinside</t>
  </si>
  <si>
    <t>taraobrien@newton.com</t>
  </si>
  <si>
    <t>676.715.1242</t>
  </si>
  <si>
    <t>Amy Thomas</t>
  </si>
  <si>
    <t>Dorseyfurt</t>
  </si>
  <si>
    <t>bryantjorge@gmail.com</t>
  </si>
  <si>
    <t>680.180.8010x295</t>
  </si>
  <si>
    <t>Joshua Hoffman</t>
  </si>
  <si>
    <t>Bowenton</t>
  </si>
  <si>
    <t>rthomas@turner.net</t>
  </si>
  <si>
    <t>+1-200-441-2268x74191</t>
  </si>
  <si>
    <t>Romeroport</t>
  </si>
  <si>
    <t>lcampbell@gmail.com</t>
  </si>
  <si>
    <t>001-199-598-7092x115</t>
  </si>
  <si>
    <t>Timothy Moore</t>
  </si>
  <si>
    <t>Beverlytown</t>
  </si>
  <si>
    <t>aadams@gmail</t>
  </si>
  <si>
    <t>489.613.9120</t>
  </si>
  <si>
    <t>Amanda Jones</t>
  </si>
  <si>
    <t>Port Samanthafort</t>
  </si>
  <si>
    <t>haasaaron@gmail</t>
  </si>
  <si>
    <t>-6654</t>
  </si>
  <si>
    <t>Dr. Gregory Wu</t>
  </si>
  <si>
    <t>Christinatown</t>
  </si>
  <si>
    <t>juanmurray@gmail.com</t>
  </si>
  <si>
    <t>001-824-246-2486</t>
  </si>
  <si>
    <t>Joel Velazquez</t>
  </si>
  <si>
    <t>Matthewview</t>
  </si>
  <si>
    <t>holmesjoan@conley-lambert.info</t>
  </si>
  <si>
    <t>001-274-375-1604x0174</t>
  </si>
  <si>
    <t>Sheryl Walker</t>
  </si>
  <si>
    <t>Lake Seanfurt</t>
  </si>
  <si>
    <t>sierragarcia@yahoo.com</t>
  </si>
  <si>
    <t>+1-857-797-4878x87593</t>
  </si>
  <si>
    <t>Ricky Jones</t>
  </si>
  <si>
    <t>Davisview</t>
  </si>
  <si>
    <t>caroljohnson@yahoo.com</t>
  </si>
  <si>
    <t>743-366-8558</t>
  </si>
  <si>
    <t>Alejandro Oconnor</t>
  </si>
  <si>
    <t>Cuevasberg</t>
  </si>
  <si>
    <t>kburgess@hotmail.com</t>
  </si>
  <si>
    <t>357-837-5012x00378</t>
  </si>
  <si>
    <t>Jerry Hanson</t>
  </si>
  <si>
    <t>North Justinport</t>
  </si>
  <si>
    <t>dannysilva@gmail</t>
  </si>
  <si>
    <t>+1-089-531-6895x92632</t>
  </si>
  <si>
    <t>David Mullins</t>
  </si>
  <si>
    <t>Mooreport</t>
  </si>
  <si>
    <t>donnanavarro@anderson.com</t>
  </si>
  <si>
    <t>083-650-6865x234</t>
  </si>
  <si>
    <t>Teresa Lopez</t>
  </si>
  <si>
    <t>New Alexandra</t>
  </si>
  <si>
    <t>huntdavid@taylor.com</t>
  </si>
  <si>
    <t>103.744.5231x71035</t>
  </si>
  <si>
    <t>Olivia Ryan</t>
  </si>
  <si>
    <t>East Jamesshire</t>
  </si>
  <si>
    <t>anitaadams@wright-chan.com</t>
  </si>
  <si>
    <t>(104)0588887</t>
  </si>
  <si>
    <t>Teresa Elliott</t>
  </si>
  <si>
    <t>Sharonland</t>
  </si>
  <si>
    <t>nsanders@gmail.com</t>
  </si>
  <si>
    <t>875.185.9870</t>
  </si>
  <si>
    <t>Laura Anderson</t>
  </si>
  <si>
    <t>Marshallville</t>
  </si>
  <si>
    <t>wadesamantha@yu.com</t>
  </si>
  <si>
    <t>+1-797-303-0254x837</t>
  </si>
  <si>
    <t>Debra Jones PhD</t>
  </si>
  <si>
    <t>East Carl</t>
  </si>
  <si>
    <t>browntodd@gmail</t>
  </si>
  <si>
    <t>(830)881-3157x6490</t>
  </si>
  <si>
    <t>Patrick Kennedy</t>
  </si>
  <si>
    <t>Port Christopherchester</t>
  </si>
  <si>
    <t>amy55@yahoo.com</t>
  </si>
  <si>
    <t>001-218-051-1010x140</t>
  </si>
  <si>
    <t>Andrea Williamson</t>
  </si>
  <si>
    <t>East Dannyhaven</t>
  </si>
  <si>
    <t>yatesashley@hotmail.com</t>
  </si>
  <si>
    <t>333-691-8926</t>
  </si>
  <si>
    <t>Jeffrey Obrien</t>
  </si>
  <si>
    <t>Josephfort</t>
  </si>
  <si>
    <t>robert70@conrad-morales.com</t>
  </si>
  <si>
    <t>+1-735-042-1713x8976</t>
  </si>
  <si>
    <t>Melanie Peterson</t>
  </si>
  <si>
    <t>Lake Tara</t>
  </si>
  <si>
    <t>jay29@yahoo.com</t>
  </si>
  <si>
    <t>895-396-5558x710</t>
  </si>
  <si>
    <t>Carlos Christensen</t>
  </si>
  <si>
    <t>773-397-8437</t>
  </si>
  <si>
    <t>Ann Bennett</t>
  </si>
  <si>
    <t>Williestad</t>
  </si>
  <si>
    <t>gmorris@yahoo.com</t>
  </si>
  <si>
    <t>-6206</t>
  </si>
  <si>
    <t>Linda Wilson</t>
  </si>
  <si>
    <t>mpowell@gmail.com</t>
  </si>
  <si>
    <t>+1-775-837-7946x65570</t>
  </si>
  <si>
    <t>Katrina Salazar</t>
  </si>
  <si>
    <t>Faulknerville</t>
  </si>
  <si>
    <t>mpatel@johnson-payne.net</t>
  </si>
  <si>
    <t>+1-869-634-5826x6124</t>
  </si>
  <si>
    <t>Whiteheadton</t>
  </si>
  <si>
    <t>vaughankimberly@gmail.com</t>
  </si>
  <si>
    <t>(976)450-5777</t>
  </si>
  <si>
    <t>Keith Ortiz</t>
  </si>
  <si>
    <t>Torresshire</t>
  </si>
  <si>
    <t>xnunez@hotmail.com</t>
  </si>
  <si>
    <t>001-900-981-1912x98746</t>
  </si>
  <si>
    <t>Julia Powers</t>
  </si>
  <si>
    <t>Sharonview</t>
  </si>
  <si>
    <t>quinnmichael@yahoo.com</t>
  </si>
  <si>
    <t>543.395.8212x251</t>
  </si>
  <si>
    <t>Jason Lara</t>
  </si>
  <si>
    <t>hjames@wilson.info</t>
  </si>
  <si>
    <t>0013672738864x3851</t>
  </si>
  <si>
    <t>Jamie Miller</t>
  </si>
  <si>
    <t>fitzgeraldgeorge@frye-ross.org</t>
  </si>
  <si>
    <t>(942)169-0741</t>
  </si>
  <si>
    <t>Barbara Schmidt</t>
  </si>
  <si>
    <t>Susanhaven</t>
  </si>
  <si>
    <t>troypeters@gmail.com</t>
  </si>
  <si>
    <t>-3825</t>
  </si>
  <si>
    <t>Stephen Watkins</t>
  </si>
  <si>
    <t>Nathanland</t>
  </si>
  <si>
    <t>nmckay@garner-montes.com</t>
  </si>
  <si>
    <t>001-142-614-2663x605</t>
  </si>
  <si>
    <t>David Contreras</t>
  </si>
  <si>
    <t>North Jamesberg</t>
  </si>
  <si>
    <t>sotoerika@henry.org</t>
  </si>
  <si>
    <t>-6727</t>
  </si>
  <si>
    <t>Joseph Bailey</t>
  </si>
  <si>
    <t>Yorkfort</t>
  </si>
  <si>
    <t>alison31@hotmail.com</t>
  </si>
  <si>
    <t>2335307982x69709</t>
  </si>
  <si>
    <t>Christine Williamson</t>
  </si>
  <si>
    <t>Valenciaburgh</t>
  </si>
  <si>
    <t>cabreraphyllis@baker.org</t>
  </si>
  <si>
    <t>001-555-956-7366x62192</t>
  </si>
  <si>
    <t>Karen Hardy</t>
  </si>
  <si>
    <t>Deborahhaven</t>
  </si>
  <si>
    <t>sandra63@ponce.info</t>
  </si>
  <si>
    <t>281-021-1559</t>
  </si>
  <si>
    <t>William Schneider</t>
  </si>
  <si>
    <t>rojastammy@barnes-dyer.com</t>
  </si>
  <si>
    <t>381-654-9932</t>
  </si>
  <si>
    <t>Nicole Skinner</t>
  </si>
  <si>
    <t>Adammouth</t>
  </si>
  <si>
    <t>stantonsandra@williams-thompson.com</t>
  </si>
  <si>
    <t>345.452.2153</t>
  </si>
  <si>
    <t>John Green</t>
  </si>
  <si>
    <t>Paulview</t>
  </si>
  <si>
    <t>theresagordon@gmail.com</t>
  </si>
  <si>
    <t>(396)011-8256</t>
  </si>
  <si>
    <t>South Samuelmouth</t>
  </si>
  <si>
    <t>diazjulie@flores.com</t>
  </si>
  <si>
    <t>436.146.3650</t>
  </si>
  <si>
    <t>Nicholas Heath</t>
  </si>
  <si>
    <t>Port Roberttown</t>
  </si>
  <si>
    <t>brettwhite@hernandez.info</t>
  </si>
  <si>
    <t>001-605-511-2074</t>
  </si>
  <si>
    <t>Heather Lewis</t>
  </si>
  <si>
    <t>West Jamie</t>
  </si>
  <si>
    <t>jessicashepard@murray.org</t>
  </si>
  <si>
    <t>(152)770-0908</t>
  </si>
  <si>
    <t>New Rebeccachester</t>
  </si>
  <si>
    <t>jeremypatel@gmail.com</t>
  </si>
  <si>
    <t>(071)4252506x25725</t>
  </si>
  <si>
    <t>hamiltoncarlos@powell.com</t>
  </si>
  <si>
    <t>8793550367</t>
  </si>
  <si>
    <t>East Caitlinburgh</t>
  </si>
  <si>
    <t>jennajones@hotmail.com</t>
  </si>
  <si>
    <t>2788579294x91804</t>
  </si>
  <si>
    <t>Richard King</t>
  </si>
  <si>
    <t>Meghanton</t>
  </si>
  <si>
    <t>danieljones@maxwell.com</t>
  </si>
  <si>
    <t>+1-086-737-0127x12043</t>
  </si>
  <si>
    <t>Kelli Bennett</t>
  </si>
  <si>
    <t>ncollins@yahoo.com</t>
  </si>
  <si>
    <t>001-641-916-9033</t>
  </si>
  <si>
    <t>Robert Flores</t>
  </si>
  <si>
    <t>Hardyport</t>
  </si>
  <si>
    <t>kenneth04@gmail.com</t>
  </si>
  <si>
    <t>049-850-8809x687</t>
  </si>
  <si>
    <t>Cody Baldwin</t>
  </si>
  <si>
    <t>Fisherberg</t>
  </si>
  <si>
    <t>curtiskenneth@jones.org</t>
  </si>
  <si>
    <t>(575)447-1459x973</t>
  </si>
  <si>
    <t>Richard Cook</t>
  </si>
  <si>
    <t>Ellenmouth</t>
  </si>
  <si>
    <t>colliermichael@gmail</t>
  </si>
  <si>
    <t>(390)5878236</t>
  </si>
  <si>
    <t>Malik Wood</t>
  </si>
  <si>
    <t>tholloway@saunders-vaughan.com</t>
  </si>
  <si>
    <t>001-824-650-4398</t>
  </si>
  <si>
    <t>Leah Green</t>
  </si>
  <si>
    <t>North Arthurborough</t>
  </si>
  <si>
    <t>djones@yahoo.com</t>
  </si>
  <si>
    <t>349.787.6144x61920</t>
  </si>
  <si>
    <t>Jacqueline Franklin MD</t>
  </si>
  <si>
    <t>Jasminestad</t>
  </si>
  <si>
    <t>curryashley@gmail</t>
  </si>
  <si>
    <t>917530037</t>
  </si>
  <si>
    <t>Andersonview</t>
  </si>
  <si>
    <t>cervantesmariah@rivera.com</t>
  </si>
  <si>
    <t>2441652984</t>
  </si>
  <si>
    <t>James Perry</t>
  </si>
  <si>
    <t>Josephstad</t>
  </si>
  <si>
    <t>christina05@douglas.com</t>
  </si>
  <si>
    <t>(917)538-2730x83731</t>
  </si>
  <si>
    <t>West Linda</t>
  </si>
  <si>
    <t>sergio40@powell.info</t>
  </si>
  <si>
    <t>898.608.0484</t>
  </si>
  <si>
    <t>George Smith</t>
  </si>
  <si>
    <t>East Tinaton</t>
  </si>
  <si>
    <t>phernandez@gmail</t>
  </si>
  <si>
    <t>946-929-6937x30840</t>
  </si>
  <si>
    <t>Abigail Taylor</t>
  </si>
  <si>
    <t>Moorefurt</t>
  </si>
  <si>
    <t>jessica23@hotmail.com</t>
  </si>
  <si>
    <t>(082)403-0955x05569</t>
  </si>
  <si>
    <t>Emily Lee</t>
  </si>
  <si>
    <t>West Jeremyland</t>
  </si>
  <si>
    <t>jessica30@schultz-lewis.com</t>
  </si>
  <si>
    <t>236-985-8419x6411</t>
  </si>
  <si>
    <t>Jill Brandt</t>
  </si>
  <si>
    <t>North John</t>
  </si>
  <si>
    <t>amanda89@taylor.com</t>
  </si>
  <si>
    <t>001-655-569-7811</t>
  </si>
  <si>
    <t>Johnny Phillips</t>
  </si>
  <si>
    <t>gibsonlinda@gmail</t>
  </si>
  <si>
    <t>3101219682</t>
  </si>
  <si>
    <t>James Sanford</t>
  </si>
  <si>
    <t>Patelside</t>
  </si>
  <si>
    <t>timothydowns@gmail.com</t>
  </si>
  <si>
    <t>484-295-8276x18200</t>
  </si>
  <si>
    <t>North Robertshire</t>
  </si>
  <si>
    <t>loconnor@hotmail.com</t>
  </si>
  <si>
    <t>910.046.3817</t>
  </si>
  <si>
    <t>Matthew Lewis</t>
  </si>
  <si>
    <t>Lake Vanessaville</t>
  </si>
  <si>
    <t>lisavaughn@hotmail.com</t>
  </si>
  <si>
    <t>(884)917-4952x305</t>
  </si>
  <si>
    <t>Jeffrey Reed</t>
  </si>
  <si>
    <t>morgankirk@martin.org</t>
  </si>
  <si>
    <t>001-637-042-5736x36481</t>
  </si>
  <si>
    <t>Sarah Mullins</t>
  </si>
  <si>
    <t>East Joshuamouth</t>
  </si>
  <si>
    <t>troyblack@yahoo.com</t>
  </si>
  <si>
    <t>001-358-105-9413x6296</t>
  </si>
  <si>
    <t>Felicia Fleming</t>
  </si>
  <si>
    <t>North Casey</t>
  </si>
  <si>
    <t>agomez@vance.com</t>
  </si>
  <si>
    <t>(964)692-8536x093</t>
  </si>
  <si>
    <t>Samuel Johnson</t>
  </si>
  <si>
    <t>West Kevinfort</t>
  </si>
  <si>
    <t>taylorjordan@hotmail.com</t>
  </si>
  <si>
    <t>371.363.6696</t>
  </si>
  <si>
    <t>Randall King</t>
  </si>
  <si>
    <t>Raymondbury</t>
  </si>
  <si>
    <t>deanna82@savage.com</t>
  </si>
  <si>
    <t>-8268</t>
  </si>
  <si>
    <t>Michael Fitzgerald</t>
  </si>
  <si>
    <t>Cuevasport</t>
  </si>
  <si>
    <t>christinadavidson@zuniga-johnson.com</t>
  </si>
  <si>
    <t>767.945.2087x7532</t>
  </si>
  <si>
    <t>Keith Alexander</t>
  </si>
  <si>
    <t>Hillchester</t>
  </si>
  <si>
    <t>jennifer12@jacobs.com</t>
  </si>
  <si>
    <t>894-807-2528</t>
  </si>
  <si>
    <t>Derrick Henson</t>
  </si>
  <si>
    <t>Matthewschester</t>
  </si>
  <si>
    <t>kevinnoble@yahoo.com</t>
  </si>
  <si>
    <t>-10920</t>
  </si>
  <si>
    <t>Robert Kerr</t>
  </si>
  <si>
    <t>kenneth78@gmail.com</t>
  </si>
  <si>
    <t>833.529.9859x02840</t>
  </si>
  <si>
    <t>Michele Garcia</t>
  </si>
  <si>
    <t>Adamburgh</t>
  </si>
  <si>
    <t>anabarron@peterson.com</t>
  </si>
  <si>
    <t>(790)397-5464</t>
  </si>
  <si>
    <t>Sean Craig</t>
  </si>
  <si>
    <t>christopher17@lewis.org</t>
  </si>
  <si>
    <t>(268)276-8899x82810</t>
  </si>
  <si>
    <t>Lake Jessicaborough</t>
  </si>
  <si>
    <t>(885)441-7881x84192</t>
  </si>
  <si>
    <t>David Cohen</t>
  </si>
  <si>
    <t>tonya70@gmail.com</t>
  </si>
  <si>
    <t>391.335.3513x22752</t>
  </si>
  <si>
    <t>Alexander Duncan</t>
  </si>
  <si>
    <t>morrisontracy@hotmail.com</t>
  </si>
  <si>
    <t>+19927424295x4704</t>
  </si>
  <si>
    <t>Tami Johnson</t>
  </si>
  <si>
    <t>Thomasport</t>
  </si>
  <si>
    <t>perrygary@gmail</t>
  </si>
  <si>
    <t>+1-089-157-1650x88242</t>
  </si>
  <si>
    <t>Joseph Hernandez</t>
  </si>
  <si>
    <t>Lake Chelsea</t>
  </si>
  <si>
    <t>bhaney@gmail</t>
  </si>
  <si>
    <t>673.229.7359</t>
  </si>
  <si>
    <t>Brian Wilson</t>
  </si>
  <si>
    <t>abrown@martin-nelson.biz</t>
  </si>
  <si>
    <t>420-461-7256</t>
  </si>
  <si>
    <t>James Trujillo</t>
  </si>
  <si>
    <t>maddenkatherine@gmail</t>
  </si>
  <si>
    <t>001-580-531-8586x929</t>
  </si>
  <si>
    <t>Jeremy Sanchez</t>
  </si>
  <si>
    <t>Craigchester</t>
  </si>
  <si>
    <t>kathleen31@smith.net</t>
  </si>
  <si>
    <t>+1-993-580-2085x4151</t>
  </si>
  <si>
    <t>Chad Davis</t>
  </si>
  <si>
    <t>Mercermouth</t>
  </si>
  <si>
    <t>frosales@cantrell.net</t>
  </si>
  <si>
    <t>001-064-092-3081</t>
  </si>
  <si>
    <t>Susan West</t>
  </si>
  <si>
    <t>Gonzalezland</t>
  </si>
  <si>
    <t>alexanderthornton@russell-duran.net</t>
  </si>
  <si>
    <t>175.852.0471x2758</t>
  </si>
  <si>
    <t>Amber Dunlap</t>
  </si>
  <si>
    <t>Marystad</t>
  </si>
  <si>
    <t>rmedina@yahoo.com</t>
  </si>
  <si>
    <t>045-113-5627x571</t>
  </si>
  <si>
    <t>Sandraview</t>
  </si>
  <si>
    <t>Danielle Chang</t>
  </si>
  <si>
    <t>New Jon</t>
  </si>
  <si>
    <t>hilljoseph@williams.com</t>
  </si>
  <si>
    <t>001-955-413-0611x669</t>
  </si>
  <si>
    <t>Elizabeth Davis</t>
  </si>
  <si>
    <t>East Sherimouth</t>
  </si>
  <si>
    <t>eatonerin@silva-brown.com</t>
  </si>
  <si>
    <t>001-325-681-8224x9590</t>
  </si>
  <si>
    <t>Kristina Banks</t>
  </si>
  <si>
    <t>South Robinport</t>
  </si>
  <si>
    <t>ashleybailey@gmail.com</t>
  </si>
  <si>
    <t>0011008446150x834</t>
  </si>
  <si>
    <t>Vincent Smith</t>
  </si>
  <si>
    <t>Collinston</t>
  </si>
  <si>
    <t>peckbrooke@marshall.biz</t>
  </si>
  <si>
    <t>(559)843-9874</t>
  </si>
  <si>
    <t>Ryan Davis</t>
  </si>
  <si>
    <t>East Tommy</t>
  </si>
  <si>
    <t>kevin38@mckay.com</t>
  </si>
  <si>
    <t>+1-386-133-5637x286</t>
  </si>
  <si>
    <t>John Terrell</t>
  </si>
  <si>
    <t>Lake Eric</t>
  </si>
  <si>
    <t>holmescole@thomas.com</t>
  </si>
  <si>
    <t>001-528-146-6615x91143</t>
  </si>
  <si>
    <t>Melanie Bishop</t>
  </si>
  <si>
    <t>Mortonshire</t>
  </si>
  <si>
    <t>lopezmeghan@bishop-castaneda.info</t>
  </si>
  <si>
    <t>001-209-781-9002x3022</t>
  </si>
  <si>
    <t>Pamela Hartman</t>
  </si>
  <si>
    <t>West Joefurt</t>
  </si>
  <si>
    <t>brandon82@gmail.com</t>
  </si>
  <si>
    <t>873.298.0084</t>
  </si>
  <si>
    <t>Kimberly Thomas</t>
  </si>
  <si>
    <t>West Manuel</t>
  </si>
  <si>
    <t>matthew92@lamb.com</t>
  </si>
  <si>
    <t>(866)553-3934</t>
  </si>
  <si>
    <t>Clinton Craig</t>
  </si>
  <si>
    <t>New Cynthiastad</t>
  </si>
  <si>
    <t>kennethsmith@silva.com</t>
  </si>
  <si>
    <t>+1-745-272-4736x3679</t>
  </si>
  <si>
    <t>Sharon Hardy</t>
  </si>
  <si>
    <t>paul49@hancock.com</t>
  </si>
  <si>
    <t>220.228.9224x063</t>
  </si>
  <si>
    <t>Kristen Bowen</t>
  </si>
  <si>
    <t>New Frank</t>
  </si>
  <si>
    <t>zreyes@terrell.net</t>
  </si>
  <si>
    <t>+1-877-849-6437x27601</t>
  </si>
  <si>
    <t>Michael Frost</t>
  </si>
  <si>
    <t>Derekborough</t>
  </si>
  <si>
    <t>jackkelley@murphy.com</t>
  </si>
  <si>
    <t>3856222080x541</t>
  </si>
  <si>
    <t>Andrea Rice</t>
  </si>
  <si>
    <t>peggy87@ortiz-carter.com</t>
  </si>
  <si>
    <t>001-863-024-7526x6489</t>
  </si>
  <si>
    <t>Mrs. Deborah Young MD</t>
  </si>
  <si>
    <t>aaron74@gmail.com</t>
  </si>
  <si>
    <t>495.311.1815x0325</t>
  </si>
  <si>
    <t>Tina Higgins</t>
  </si>
  <si>
    <t>Popeberg</t>
  </si>
  <si>
    <t>garciaconnor@gmail</t>
  </si>
  <si>
    <t>594-456-6014</t>
  </si>
  <si>
    <t>Miguel Contreras</t>
  </si>
  <si>
    <t>kaitlyn01@williams-herring.com</t>
  </si>
  <si>
    <t>945-769-9934</t>
  </si>
  <si>
    <t>Craig Flores</t>
  </si>
  <si>
    <t>Schwartztown</t>
  </si>
  <si>
    <t>ccastillo@herrera.biz</t>
  </si>
  <si>
    <t>815-481-1366x4006</t>
  </si>
  <si>
    <t>Matthew Ward</t>
  </si>
  <si>
    <t>jonathan55@gmail.com</t>
  </si>
  <si>
    <t>-3623</t>
  </si>
  <si>
    <t>Angela Henry</t>
  </si>
  <si>
    <t>Hollyburgh</t>
  </si>
  <si>
    <t>allisonmeza@phillips-burnett.com</t>
  </si>
  <si>
    <t>+1-242-427-2916x65483</t>
  </si>
  <si>
    <t>Kenneth Mcdonald</t>
  </si>
  <si>
    <t>gprince@jones-nguyen.org</t>
  </si>
  <si>
    <t>+1-863-186-3923x1284</t>
  </si>
  <si>
    <t>Amy Hernandez</t>
  </si>
  <si>
    <t>Andrewborough</t>
  </si>
  <si>
    <t>mandy11@hotmail.com</t>
  </si>
  <si>
    <t>076-951-0902x815</t>
  </si>
  <si>
    <t>Jerry Parker</t>
  </si>
  <si>
    <t>West Cathy</t>
  </si>
  <si>
    <t>erica55@wheeler-weber.com</t>
  </si>
  <si>
    <t>001-722-164-6612x9734</t>
  </si>
  <si>
    <t>Amanda Curtis</t>
  </si>
  <si>
    <t>joshua71@gmail.com</t>
  </si>
  <si>
    <t>+1-181-502-3305x7806</t>
  </si>
  <si>
    <t>Tammy Patterson</t>
  </si>
  <si>
    <t>North Taraborough</t>
  </si>
  <si>
    <t>donaldhughes@hotmail.com</t>
  </si>
  <si>
    <t>(877)471-0928</t>
  </si>
  <si>
    <t>Jenkinsbury</t>
  </si>
  <si>
    <t>dylan48@haley.com</t>
  </si>
  <si>
    <t>+1-101-032-5917x62840</t>
  </si>
  <si>
    <t>Olivia Franklin</t>
  </si>
  <si>
    <t>Jonesshire</t>
  </si>
  <si>
    <t>jwarren@gmail.com</t>
  </si>
  <si>
    <t>+1-715-931-7068x8102</t>
  </si>
  <si>
    <t>Scott Kelly</t>
  </si>
  <si>
    <t>Dicksonville</t>
  </si>
  <si>
    <t>rosemonique@gmail</t>
  </si>
  <si>
    <t>134.930.8792</t>
  </si>
  <si>
    <t>Chelsea Hawkins</t>
  </si>
  <si>
    <t>Stanleyview</t>
  </si>
  <si>
    <t>mrichard@gmail</t>
  </si>
  <si>
    <t>0019264974416x0307</t>
  </si>
  <si>
    <t>Jenny Gordon</t>
  </si>
  <si>
    <t>East Dakotamouth</t>
  </si>
  <si>
    <t>iburns@watson-hernandez.com</t>
  </si>
  <si>
    <t>522-547-0674x43054</t>
  </si>
  <si>
    <t>Joshua Thompson</t>
  </si>
  <si>
    <t>Hernandezstad</t>
  </si>
  <si>
    <t>hartsandra@davis-giles.com</t>
  </si>
  <si>
    <t>187.941.9899</t>
  </si>
  <si>
    <t>Diana Lee PhD</t>
  </si>
  <si>
    <t>Port Markmouth</t>
  </si>
  <si>
    <t>angie81@gmail.com</t>
  </si>
  <si>
    <t>(372)213-9782x6583</t>
  </si>
  <si>
    <t>Justin Gonzalez</t>
  </si>
  <si>
    <t>hughesglenn@webb.com</t>
  </si>
  <si>
    <t>(829)824-1369</t>
  </si>
  <si>
    <t>David Flores</t>
  </si>
  <si>
    <t>North Saraland</t>
  </si>
  <si>
    <t>aaron94@yahoo.com</t>
  </si>
  <si>
    <t>481-586-5594x21839</t>
  </si>
  <si>
    <t>Marcus Cline</t>
  </si>
  <si>
    <t>athompson@smith.com</t>
  </si>
  <si>
    <t>650-806-1337x1204</t>
  </si>
  <si>
    <t>Darryl Avery</t>
  </si>
  <si>
    <t>Howardshire</t>
  </si>
  <si>
    <t>douglasvelasquez@hess.com</t>
  </si>
  <si>
    <t>807.388.1837x9825</t>
  </si>
  <si>
    <t>Latoya Ramirez</t>
  </si>
  <si>
    <t>kimberly78@ochoa-smith.com</t>
  </si>
  <si>
    <t>035-628-7555x292</t>
  </si>
  <si>
    <t>Alexander Wilson</t>
  </si>
  <si>
    <t>Matthewville</t>
  </si>
  <si>
    <t>oliviawilliams@hotmail.com</t>
  </si>
  <si>
    <t>001-231-937-4362</t>
  </si>
  <si>
    <t>Bryan Harris</t>
  </si>
  <si>
    <t>tgonzalez@gmail.com</t>
  </si>
  <si>
    <t>231.887.9146x22455</t>
  </si>
  <si>
    <t>Nicole Bennett</t>
  </si>
  <si>
    <t>Leestad</t>
  </si>
  <si>
    <t>anitaarroyo@gmail</t>
  </si>
  <si>
    <t>001-115-655-5441x4851</t>
  </si>
  <si>
    <t>Jason Lowery</t>
  </si>
  <si>
    <t>pauljordan@duncan.com</t>
  </si>
  <si>
    <t>7880547796</t>
  </si>
  <si>
    <t>Amber Sheppard</t>
  </si>
  <si>
    <t>Alexanderton</t>
  </si>
  <si>
    <t>chelseacollins@gmail.com</t>
  </si>
  <si>
    <t>(753)282-5092x0259</t>
  </si>
  <si>
    <t>Tim Baker</t>
  </si>
  <si>
    <t>yolandamitchell@olsen.org</t>
  </si>
  <si>
    <t>(335)754-5370x623</t>
  </si>
  <si>
    <t>Jonathan Copeland</t>
  </si>
  <si>
    <t>Travisburgh</t>
  </si>
  <si>
    <t>dedwards@gmail.com</t>
  </si>
  <si>
    <t>977-001-0449x6597</t>
  </si>
  <si>
    <t>Catherine Wright</t>
  </si>
  <si>
    <t>Jonesmouth</t>
  </si>
  <si>
    <t>cherylbriggs@gmail</t>
  </si>
  <si>
    <t>198.986.8565x47096</t>
  </si>
  <si>
    <t>Tyler Stewart</t>
  </si>
  <si>
    <t>East Veronicaburgh</t>
  </si>
  <si>
    <t>tylerturner@potter-boone.info</t>
  </si>
  <si>
    <t>9998533737</t>
  </si>
  <si>
    <t>Sarah Butler</t>
  </si>
  <si>
    <t>amybutler@townsend-parsons.net</t>
  </si>
  <si>
    <t>(310)447-9774x961</t>
  </si>
  <si>
    <t>Jordan Logan</t>
  </si>
  <si>
    <t>East Thomas</t>
  </si>
  <si>
    <t>christopher46@gmail.com</t>
  </si>
  <si>
    <t>201-032-6472</t>
  </si>
  <si>
    <t>Lauren Castaneda</t>
  </si>
  <si>
    <t>Lake Sharonland</t>
  </si>
  <si>
    <t>jjohnson@yahoo.com</t>
  </si>
  <si>
    <t>8699077505</t>
  </si>
  <si>
    <t>Angel Cohen</t>
  </si>
  <si>
    <t>3667856891</t>
  </si>
  <si>
    <t>Paul Reyes</t>
  </si>
  <si>
    <t>New Jeffrey</t>
  </si>
  <si>
    <t>sjackson@yahoo.com</t>
  </si>
  <si>
    <t>-1943</t>
  </si>
  <si>
    <t>Benjamin Wells</t>
  </si>
  <si>
    <t>Barbaraport</t>
  </si>
  <si>
    <t>jessicaayala@gmail</t>
  </si>
  <si>
    <t>538.744.2517</t>
  </si>
  <si>
    <t>Andrew Oliver</t>
  </si>
  <si>
    <t>North Troy</t>
  </si>
  <si>
    <t>jefferygoodman@salazar-hughes.com</t>
  </si>
  <si>
    <t>831-448-7163</t>
  </si>
  <si>
    <t>Robin Flores</t>
  </si>
  <si>
    <t>North Heather</t>
  </si>
  <si>
    <t>markwatson@thompson.com</t>
  </si>
  <si>
    <t>707.038.3391x78417</t>
  </si>
  <si>
    <t>Victoria Diaz</t>
  </si>
  <si>
    <t>East Brianhaven</t>
  </si>
  <si>
    <t>curtis05@green.com</t>
  </si>
  <si>
    <t>087-022-1444x17208</t>
  </si>
  <si>
    <t>James Douglas</t>
  </si>
  <si>
    <t>Tranborough</t>
  </si>
  <si>
    <t>xjohnson@gmail</t>
  </si>
  <si>
    <t>(508)553-7268x7617</t>
  </si>
  <si>
    <t>Teresa Johnson</t>
  </si>
  <si>
    <t>Lake Katelyn</t>
  </si>
  <si>
    <t>cookjoel@valdez-parsons.net</t>
  </si>
  <si>
    <t>430.052.3497</t>
  </si>
  <si>
    <t>Thomas Santana</t>
  </si>
  <si>
    <t>Jessicachester</t>
  </si>
  <si>
    <t>stephen75@yahoo.com</t>
  </si>
  <si>
    <t>(961)712-6533</t>
  </si>
  <si>
    <t>Kimberly Bradford</t>
  </si>
  <si>
    <t>Kylemouth</t>
  </si>
  <si>
    <t>zparks@murphy.com</t>
  </si>
  <si>
    <t>506.934.2382</t>
  </si>
  <si>
    <t>West Toddbury</t>
  </si>
  <si>
    <t>cfrost@ferguson.com</t>
  </si>
  <si>
    <t>444-989-8895x3987</t>
  </si>
  <si>
    <t>Noah Patterson</t>
  </si>
  <si>
    <t>East Thomaschester</t>
  </si>
  <si>
    <t>leeamanda@gmail.com</t>
  </si>
  <si>
    <t>121-361-3954x9419</t>
  </si>
  <si>
    <t>Jill Hoover</t>
  </si>
  <si>
    <t>Dianefort</t>
  </si>
  <si>
    <t>martindaniel@gmail.com</t>
  </si>
  <si>
    <t>998.798.8764</t>
  </si>
  <si>
    <t>Andrew Morrow</t>
  </si>
  <si>
    <t>Port Crystalborough</t>
  </si>
  <si>
    <t>amoss@collins.com</t>
  </si>
  <si>
    <t>759.984.9191</t>
  </si>
  <si>
    <t>Haley Marquez</t>
  </si>
  <si>
    <t>Mariafurt</t>
  </si>
  <si>
    <t>zachary27@hotmail.com</t>
  </si>
  <si>
    <t>+1-788-728-3968x86188</t>
  </si>
  <si>
    <t>Jason Williams</t>
  </si>
  <si>
    <t>Lake Jacquelinechester</t>
  </si>
  <si>
    <t>marissawaters@gmail.com</t>
  </si>
  <si>
    <t>317.678.0228x0899</t>
  </si>
  <si>
    <t>Robin West</t>
  </si>
  <si>
    <t>eugenewalsh@flores.com</t>
  </si>
  <si>
    <t>(929)397-7063</t>
  </si>
  <si>
    <t>Brett Adkins</t>
  </si>
  <si>
    <t>Bruceberg</t>
  </si>
  <si>
    <t>alyssaprice@yahoo.com</t>
  </si>
  <si>
    <t>+1-183-488-2272x21335</t>
  </si>
  <si>
    <t>Michelle Davis</t>
  </si>
  <si>
    <t>South Shellyburgh</t>
  </si>
  <si>
    <t>charles85@yahoo.com</t>
  </si>
  <si>
    <t>308-243-4698x4469</t>
  </si>
  <si>
    <t>Casey Fuller</t>
  </si>
  <si>
    <t>North Molly</t>
  </si>
  <si>
    <t>angelacarter@yahoo.com</t>
  </si>
  <si>
    <t>851-511-2262x0909</t>
  </si>
  <si>
    <t>Sharon Wallace</t>
  </si>
  <si>
    <t>Martinezbury</t>
  </si>
  <si>
    <t>allisonemily@ferguson.com</t>
  </si>
  <si>
    <t>001-139-039-9175x25482</t>
  </si>
  <si>
    <t>Jeffrey Hernandez</t>
  </si>
  <si>
    <t>Markland</t>
  </si>
  <si>
    <t>harold26@gmail.com</t>
  </si>
  <si>
    <t>429-905-9211</t>
  </si>
  <si>
    <t>Mrs. Rebecca Gaines MD</t>
  </si>
  <si>
    <t>Moranchester</t>
  </si>
  <si>
    <t>ramirezbrittany@ballard.com</t>
  </si>
  <si>
    <t>-7582</t>
  </si>
  <si>
    <t>Chad Foley</t>
  </si>
  <si>
    <t>New Thomasview</t>
  </si>
  <si>
    <t>michael59@hotmail.com</t>
  </si>
  <si>
    <t>+1-595-371-8512x3510</t>
  </si>
  <si>
    <t>Katelyn Flowers</t>
  </si>
  <si>
    <t>North Nancy</t>
  </si>
  <si>
    <t>lindseyhernandez@gould-bryant.net</t>
  </si>
  <si>
    <t>(238)879-9711x305</t>
  </si>
  <si>
    <t>Victor Banks</t>
  </si>
  <si>
    <t>Port Andrewside</t>
  </si>
  <si>
    <t>katherinemaxwell@anderson-pearson.com</t>
  </si>
  <si>
    <t>001-198-282-6903</t>
  </si>
  <si>
    <t>Tiffany Maddox</t>
  </si>
  <si>
    <t>Aguilarport</t>
  </si>
  <si>
    <t>mcmillanthomas@smith.com</t>
  </si>
  <si>
    <t>4979223422</t>
  </si>
  <si>
    <t>Christopher Ballard</t>
  </si>
  <si>
    <t>Randybury</t>
  </si>
  <si>
    <t>erica24@hotmail.com</t>
  </si>
  <si>
    <t>777-301-6463x02908</t>
  </si>
  <si>
    <t>Linda Meyer</t>
  </si>
  <si>
    <t>Lake Thomas</t>
  </si>
  <si>
    <t>qharris@hotmail.com</t>
  </si>
  <si>
    <t>(021)807-2816</t>
  </si>
  <si>
    <t>Melissa Williams</t>
  </si>
  <si>
    <t>New Carlosville</t>
  </si>
  <si>
    <t>paulnelson@bennett-edwards.info</t>
  </si>
  <si>
    <t>+1-387-382-5500x17612</t>
  </si>
  <si>
    <t>Jason Mclaughlin</t>
  </si>
  <si>
    <t>Barronfurt</t>
  </si>
  <si>
    <t>murphylevi@hotmail.com</t>
  </si>
  <si>
    <t>(737)078-1014</t>
  </si>
  <si>
    <t>Keith Mccann</t>
  </si>
  <si>
    <t>taylordawn@hotmail.com</t>
  </si>
  <si>
    <t>(552)344-4717x3669</t>
  </si>
  <si>
    <t>Glenn Martinez</t>
  </si>
  <si>
    <t>Cooperberg</t>
  </si>
  <si>
    <t>emily86@nelson-whitaker.biz</t>
  </si>
  <si>
    <t>985-678-9181</t>
  </si>
  <si>
    <t>Aaron Hansen</t>
  </si>
  <si>
    <t>North Jamesport</t>
  </si>
  <si>
    <t>thomasmyers@martinez-munoz.com</t>
  </si>
  <si>
    <t>+15661424645x5600</t>
  </si>
  <si>
    <t>Julie Holder</t>
  </si>
  <si>
    <t>Greeneville</t>
  </si>
  <si>
    <t>jorge26@gmail.com</t>
  </si>
  <si>
    <t>001-526-461-0777</t>
  </si>
  <si>
    <t>Amanda Ray</t>
  </si>
  <si>
    <t>New Zacharytown</t>
  </si>
  <si>
    <t>frazieramanda@gmail.com</t>
  </si>
  <si>
    <t>001-207-230-1843x4206</t>
  </si>
  <si>
    <t>Alyssa Salazar</t>
  </si>
  <si>
    <t>New Lisaville</t>
  </si>
  <si>
    <t>mooremicheal@gmail.com</t>
  </si>
  <si>
    <t>123-131-8188x666</t>
  </si>
  <si>
    <t>Jonathan Rodriguez</t>
  </si>
  <si>
    <t>South Margaretburgh</t>
  </si>
  <si>
    <t>mgarcia@gmail.com</t>
  </si>
  <si>
    <t>577.533.4155x6623</t>
  </si>
  <si>
    <t>Brett Gibson</t>
  </si>
  <si>
    <t>Heatherburgh</t>
  </si>
  <si>
    <t>trandolph@richards.com</t>
  </si>
  <si>
    <t>2658466854</t>
  </si>
  <si>
    <t>Ryan Wright</t>
  </si>
  <si>
    <t>kellyalejandro@hotmail.com</t>
  </si>
  <si>
    <t>106.437.3105x164</t>
  </si>
  <si>
    <t>Gabriel Mathis</t>
  </si>
  <si>
    <t>East Dana</t>
  </si>
  <si>
    <t>fgonzalez@martinez-stanton.com</t>
  </si>
  <si>
    <t>(424)387-3047x464</t>
  </si>
  <si>
    <t>Port Randy</t>
  </si>
  <si>
    <t>bmoreno@yahoo.com</t>
  </si>
  <si>
    <t>001-585-049-5872</t>
  </si>
  <si>
    <t>josephoconnell@gregory.info</t>
  </si>
  <si>
    <t>122.284.5173</t>
  </si>
  <si>
    <t>Jacob Perez</t>
  </si>
  <si>
    <t>East Denisemouth</t>
  </si>
  <si>
    <t>tperez@thomas-graham.info</t>
  </si>
  <si>
    <t>001-037-793-5556</t>
  </si>
  <si>
    <t>Colleen Sanders</t>
  </si>
  <si>
    <t>Charlesburgh</t>
  </si>
  <si>
    <t>ryanhall@hotmail.com</t>
  </si>
  <si>
    <t>6370984663</t>
  </si>
  <si>
    <t>Mark Young</t>
  </si>
  <si>
    <t>Lake Miranda</t>
  </si>
  <si>
    <t>jeffery61@martin-garrett.com</t>
  </si>
  <si>
    <t>001-983-160-5663x084</t>
  </si>
  <si>
    <t>Kevin Good</t>
  </si>
  <si>
    <t>Dannyland</t>
  </si>
  <si>
    <t>johnsonchristina@gmail.com</t>
  </si>
  <si>
    <t>001-952-767-4096x2313</t>
  </si>
  <si>
    <t>Danielle Miller</t>
  </si>
  <si>
    <t>New Barbara</t>
  </si>
  <si>
    <t>bonnie00@yahoo.com</t>
  </si>
  <si>
    <t>-6744</t>
  </si>
  <si>
    <t>Michael Potter</t>
  </si>
  <si>
    <t>Julietown</t>
  </si>
  <si>
    <t>vanderson@hotmail.com</t>
  </si>
  <si>
    <t>(271)400-8724</t>
  </si>
  <si>
    <t>Kathleen Matthews</t>
  </si>
  <si>
    <t>Bryantview</t>
  </si>
  <si>
    <t>david87@hotmail.com</t>
  </si>
  <si>
    <t>003.297.0004x0707</t>
  </si>
  <si>
    <t>Leslie Leon</t>
  </si>
  <si>
    <t>Ronaldburgh</t>
  </si>
  <si>
    <t>charlesbrown@myers.com</t>
  </si>
  <si>
    <t>(728)777-7120</t>
  </si>
  <si>
    <t>John Jones</t>
  </si>
  <si>
    <t>Marcushaven</t>
  </si>
  <si>
    <t>debra00@gmail.com</t>
  </si>
  <si>
    <t>1702554584</t>
  </si>
  <si>
    <t>Lauren Schmidt</t>
  </si>
  <si>
    <t>North Curtis</t>
  </si>
  <si>
    <t>ricardo10@hotmail.com</t>
  </si>
  <si>
    <t>001-863-834-6788x24794</t>
  </si>
  <si>
    <t>Joel Hopkins</t>
  </si>
  <si>
    <t>Port Amandaburgh</t>
  </si>
  <si>
    <t>henry67@gmail</t>
  </si>
  <si>
    <t>(776)682-9661x840</t>
  </si>
  <si>
    <t>Karen Hoffman</t>
  </si>
  <si>
    <t>ortegaann@may.com</t>
  </si>
  <si>
    <t>-7567</t>
  </si>
  <si>
    <t>Matthew Lee</t>
  </si>
  <si>
    <t>Scottview</t>
  </si>
  <si>
    <t>iarnold@gmail</t>
  </si>
  <si>
    <t>+1-283-488-5226x435</t>
  </si>
  <si>
    <t>Timothy Anderson Jr.</t>
  </si>
  <si>
    <t>Nelsonshire</t>
  </si>
  <si>
    <t>rodriguezcrystal@wang.org</t>
  </si>
  <si>
    <t>001-286-827-6567x690</t>
  </si>
  <si>
    <t>Anthony Nguyen</t>
  </si>
  <si>
    <t>Port Christina</t>
  </si>
  <si>
    <t>michael47@gmail</t>
  </si>
  <si>
    <t>-5749</t>
  </si>
  <si>
    <t>Nicholas Ferguson</t>
  </si>
  <si>
    <t>North Barbarabury</t>
  </si>
  <si>
    <t>garciarobert@hotmail.com</t>
  </si>
  <si>
    <t>+16314149881x9409</t>
  </si>
  <si>
    <t>Sarah Dyer</t>
  </si>
  <si>
    <t>Kevinstad</t>
  </si>
  <si>
    <t>robertsharp@gmail.com</t>
  </si>
  <si>
    <t>477-151-4816</t>
  </si>
  <si>
    <t>Laura Meyer</t>
  </si>
  <si>
    <t>Sancheztown</t>
  </si>
  <si>
    <t>kclark@yahoo.com</t>
  </si>
  <si>
    <t>001-697-246-3893x70128</t>
  </si>
  <si>
    <t>Tyler Bowen</t>
  </si>
  <si>
    <t>Bellbury</t>
  </si>
  <si>
    <t>lisa84@smith.org</t>
  </si>
  <si>
    <t>864.484.9857</t>
  </si>
  <si>
    <t>Olivia Garcia</t>
  </si>
  <si>
    <t>tomberry@leach.com</t>
  </si>
  <si>
    <t>066.118.0577x7192</t>
  </si>
  <si>
    <t>William Hill</t>
  </si>
  <si>
    <t>rodneyarmstrong@gmail</t>
  </si>
  <si>
    <t>121.248.7766</t>
  </si>
  <si>
    <t>Victor Ramirez</t>
  </si>
  <si>
    <t>Port Pamelaview</t>
  </si>
  <si>
    <t>stephen84@gmail.com</t>
  </si>
  <si>
    <t>001-215-590-2220</t>
  </si>
  <si>
    <t>Luke Kim</t>
  </si>
  <si>
    <t>Katelynhaven</t>
  </si>
  <si>
    <t>casey37@gmail.com</t>
  </si>
  <si>
    <t>978-607-6241</t>
  </si>
  <si>
    <t>Kyle Cummings</t>
  </si>
  <si>
    <t>Port Thomasberg</t>
  </si>
  <si>
    <t>+1-221-719-3845x34411</t>
  </si>
  <si>
    <t>Julie Jacobs</t>
  </si>
  <si>
    <t>Bowersfort</t>
  </si>
  <si>
    <t>norrispatricia@hotmail.com</t>
  </si>
  <si>
    <t>173-498-1030x28049</t>
  </si>
  <si>
    <t>Stephanie Evans</t>
  </si>
  <si>
    <t>zwade@duarte-adams.org</t>
  </si>
  <si>
    <t>001-470-965-6396x685</t>
  </si>
  <si>
    <t>South Gabriel</t>
  </si>
  <si>
    <t>chambersshelley@gmail.com</t>
  </si>
  <si>
    <t>+1-633-821-6776x02564</t>
  </si>
  <si>
    <t>Melissa Nichols</t>
  </si>
  <si>
    <t>Hinesfurt</t>
  </si>
  <si>
    <t>vcross@duncan-jones.com</t>
  </si>
  <si>
    <t>(968)655-5403x91589</t>
  </si>
  <si>
    <t>Alexander Thompson</t>
  </si>
  <si>
    <t>frederick48@jackson.net</t>
  </si>
  <si>
    <t>745-625-0161</t>
  </si>
  <si>
    <t>Sheila Ramirez</t>
  </si>
  <si>
    <t>cvega@baker-jimenez.com</t>
  </si>
  <si>
    <t>(055)618-6047x0534</t>
  </si>
  <si>
    <t>Monica Coleman</t>
  </si>
  <si>
    <t>Lake Erik</t>
  </si>
  <si>
    <t>wterry@gmail</t>
  </si>
  <si>
    <t>(600)821-1115x17612</t>
  </si>
  <si>
    <t>Thomas Lucas</t>
  </si>
  <si>
    <t>bryantgregory@houston.com</t>
  </si>
  <si>
    <t>(572)779-6123x2071</t>
  </si>
  <si>
    <t>Andrew Reynolds</t>
  </si>
  <si>
    <t>zsmith@gmail</t>
  </si>
  <si>
    <t>501-065-0182</t>
  </si>
  <si>
    <t>Kenneth Silva</t>
  </si>
  <si>
    <t>Jamiechester</t>
  </si>
  <si>
    <t>woodsamanda@yahoo.com</t>
  </si>
  <si>
    <t>955.515.3057x8786</t>
  </si>
  <si>
    <t>Damon Barnett</t>
  </si>
  <si>
    <t>Mcdanielshire</t>
  </si>
  <si>
    <t>bfrazier@castillo.org</t>
  </si>
  <si>
    <t>554-323-4320</t>
  </si>
  <si>
    <t>Katherine Harmon</t>
  </si>
  <si>
    <t>Port Peterville</t>
  </si>
  <si>
    <t>andreakennedy@yahoo.com</t>
  </si>
  <si>
    <t>(463)338-2323</t>
  </si>
  <si>
    <t>Bethany Silva</t>
  </si>
  <si>
    <t>East Savannah</t>
  </si>
  <si>
    <t>greenlarry@aguilar.com</t>
  </si>
  <si>
    <t>145.576.0959x24591</t>
  </si>
  <si>
    <t>Jonathan Cook</t>
  </si>
  <si>
    <t>Lake Markburgh</t>
  </si>
  <si>
    <t>bsmith@gmail.com</t>
  </si>
  <si>
    <t>418-113-7607x433</t>
  </si>
  <si>
    <t>William Cummings</t>
  </si>
  <si>
    <t>thomasthompson@garcia.com</t>
  </si>
  <si>
    <t>001-819-106-4792x910</t>
  </si>
  <si>
    <t>Krista Jordan</t>
  </si>
  <si>
    <t>Fuentesmouth</t>
  </si>
  <si>
    <t>louis69@gmail</t>
  </si>
  <si>
    <t>(629)883-6530</t>
  </si>
  <si>
    <t>Ana Mendoza</t>
  </si>
  <si>
    <t>nbridges@yahoo.com</t>
  </si>
  <si>
    <t>001-350-158-7054x696</t>
  </si>
  <si>
    <t>Holly Garner</t>
  </si>
  <si>
    <t>East Stephaniechester</t>
  </si>
  <si>
    <t>hflores@hotmail.com</t>
  </si>
  <si>
    <t>8479111734</t>
  </si>
  <si>
    <t>Austin Tyler</t>
  </si>
  <si>
    <t>Courtneymouth</t>
  </si>
  <si>
    <t>hansoncrystal@stephens.com</t>
  </si>
  <si>
    <t>001-511-307-5010x81262</t>
  </si>
  <si>
    <t>Terri Levy</t>
  </si>
  <si>
    <t>North Josephton</t>
  </si>
  <si>
    <t>ericbrown@gmail.com</t>
  </si>
  <si>
    <t>334.668.6138</t>
  </si>
  <si>
    <t>Bruce Henderson</t>
  </si>
  <si>
    <t>Noahhaven</t>
  </si>
  <si>
    <t>rwashington@gmail.com</t>
  </si>
  <si>
    <t>170.841.8525x87722</t>
  </si>
  <si>
    <t>Samuel Chen</t>
  </si>
  <si>
    <t>South Valeriemouth</t>
  </si>
  <si>
    <t>stephaniemorales@hernandez-casey.com</t>
  </si>
  <si>
    <t>643.783.1637x71942</t>
  </si>
  <si>
    <t>Jessica Richards</t>
  </si>
  <si>
    <t>East Katiestad</t>
  </si>
  <si>
    <t>hillgary@gmail</t>
  </si>
  <si>
    <t>047-046-3381x60741</t>
  </si>
  <si>
    <t>Jose Schmidt</t>
  </si>
  <si>
    <t>Ryanberg</t>
  </si>
  <si>
    <t>hunter22@gmail</t>
  </si>
  <si>
    <t>(532)920-1352</t>
  </si>
  <si>
    <t>Kelli Lee</t>
  </si>
  <si>
    <t>margaret49@gmail</t>
  </si>
  <si>
    <t>800.787.5380x9413</t>
  </si>
  <si>
    <t>James Clark</t>
  </si>
  <si>
    <t>Kristinshire</t>
  </si>
  <si>
    <t>jsmith@harper-ramirez.com</t>
  </si>
  <si>
    <t>+1-123-349-3344x981</t>
  </si>
  <si>
    <t>Sarah Parker</t>
  </si>
  <si>
    <t>Port Reginaview</t>
  </si>
  <si>
    <t>heather66@wilson.com</t>
  </si>
  <si>
    <t>3985805104</t>
  </si>
  <si>
    <t>Nicole Roberts</t>
  </si>
  <si>
    <t>lancechristian@gmail</t>
  </si>
  <si>
    <t>-6257</t>
  </si>
  <si>
    <t>Dustin Summers</t>
  </si>
  <si>
    <t>Kathleenmouth</t>
  </si>
  <si>
    <t>christiansaunders@yahoo.com</t>
  </si>
  <si>
    <t>695504936</t>
  </si>
  <si>
    <t>Kelsey Weiss</t>
  </si>
  <si>
    <t>Castrofort</t>
  </si>
  <si>
    <t>meadowsjustin@rodriguez.com</t>
  </si>
  <si>
    <t>971.073.1026x58177</t>
  </si>
  <si>
    <t>Danielle Vincent</t>
  </si>
  <si>
    <t>rebeccamassey@carr.com</t>
  </si>
  <si>
    <t>+1-002-868-7825x5267</t>
  </si>
  <si>
    <t>Christopher Potter</t>
  </si>
  <si>
    <t>mfisher@gmail</t>
  </si>
  <si>
    <t>001-081-852-7562</t>
  </si>
  <si>
    <t>William Harrison</t>
  </si>
  <si>
    <t>Carrollshire</t>
  </si>
  <si>
    <t>grace90@hotmail.com</t>
  </si>
  <si>
    <t>9193459714</t>
  </si>
  <si>
    <t>Michael Singleton</t>
  </si>
  <si>
    <t>Andersonfort</t>
  </si>
  <si>
    <t>christopher47@hamilton.org</t>
  </si>
  <si>
    <t>4000703360</t>
  </si>
  <si>
    <t>Stephen Cunningham</t>
  </si>
  <si>
    <t>Wardstad</t>
  </si>
  <si>
    <t>daniellenorman@liu.com</t>
  </si>
  <si>
    <t>+1-696-458-9789x17319</t>
  </si>
  <si>
    <t>Mr. Andre Jenkins MD</t>
  </si>
  <si>
    <t>New Dawntown</t>
  </si>
  <si>
    <t>ssalazar@hotmail.com</t>
  </si>
  <si>
    <t>001-058-090-4555x71524</t>
  </si>
  <si>
    <t>Sandra Edwards</t>
  </si>
  <si>
    <t>Morristown</t>
  </si>
  <si>
    <t>jonathanjones@klein.info</t>
  </si>
  <si>
    <t>+1-230-485-1772x34183</t>
  </si>
  <si>
    <t>Linda Smith</t>
  </si>
  <si>
    <t>kristinabell@gmail.com</t>
  </si>
  <si>
    <t>060.814.1607x48658</t>
  </si>
  <si>
    <t>Ashley Dawson</t>
  </si>
  <si>
    <t>Kelleyburgh</t>
  </si>
  <si>
    <t>ppatel@gmail</t>
  </si>
  <si>
    <t>138-752-6645x355</t>
  </si>
  <si>
    <t>Matthew Singh</t>
  </si>
  <si>
    <t>Brandibury</t>
  </si>
  <si>
    <t>icarlson@jackson-vasquez.com</t>
  </si>
  <si>
    <t>(113)450-4374x4684</t>
  </si>
  <si>
    <t>Paula Brown</t>
  </si>
  <si>
    <t>Lake Johnnybury</t>
  </si>
  <si>
    <t>davidhuynh@gmail.com</t>
  </si>
  <si>
    <t>0010592419065x26080</t>
  </si>
  <si>
    <t>New Nathanville</t>
  </si>
  <si>
    <t>jenna88@hotmail.com</t>
  </si>
  <si>
    <t>2482471969</t>
  </si>
  <si>
    <t>Donald Allen</t>
  </si>
  <si>
    <t>Mooretown</t>
  </si>
  <si>
    <t>nlove@young.com</t>
  </si>
  <si>
    <t>-667</t>
  </si>
  <si>
    <t>Gary Bowman</t>
  </si>
  <si>
    <t>Georgeberg</t>
  </si>
  <si>
    <t>steven53@hotmail.com</t>
  </si>
  <si>
    <t>+1-349-902-1406x060</t>
  </si>
  <si>
    <t>Dustin Riggs</t>
  </si>
  <si>
    <t>South Edward</t>
  </si>
  <si>
    <t>salinasscott@yahoo.com</t>
  </si>
  <si>
    <t>001-367-649-8117x914</t>
  </si>
  <si>
    <t>Brittany Turner</t>
  </si>
  <si>
    <t>Chaneyland</t>
  </si>
  <si>
    <t>gary68@gmail.com</t>
  </si>
  <si>
    <t>085.078.1760x3061</t>
  </si>
  <si>
    <t>Meghan Myers</t>
  </si>
  <si>
    <t>Lake Roger</t>
  </si>
  <si>
    <t>lpeters@thomas-smith.org</t>
  </si>
  <si>
    <t>007-929-6298x4574</t>
  </si>
  <si>
    <t>South Bethanytown</t>
  </si>
  <si>
    <t>donna41@yahoo.com</t>
  </si>
  <si>
    <t>033.710.5879x75054</t>
  </si>
  <si>
    <t>ile@young.com</t>
  </si>
  <si>
    <t>9710031044x48538</t>
  </si>
  <si>
    <t>Timothy Webb</t>
  </si>
  <si>
    <t>East Scott</t>
  </si>
  <si>
    <t>peterssharon@gmail</t>
  </si>
  <si>
    <t>1752789607</t>
  </si>
  <si>
    <t>Matthew Gutierrez</t>
  </si>
  <si>
    <t>West Johnstad</t>
  </si>
  <si>
    <t>hannahcrawford@campos.com</t>
  </si>
  <si>
    <t>(143)631-3873</t>
  </si>
  <si>
    <t>Laurie Mclaughlin</t>
  </si>
  <si>
    <t>Andrewsburgh</t>
  </si>
  <si>
    <t>kdillon@gmail.com</t>
  </si>
  <si>
    <t>+1-895-457-1574x60256</t>
  </si>
  <si>
    <t>Chris Ibarra</t>
  </si>
  <si>
    <t>Port Johnshire</t>
  </si>
  <si>
    <t>bradley58@gmail.com</t>
  </si>
  <si>
    <t>834-982-0545</t>
  </si>
  <si>
    <t>Heather Murray</t>
  </si>
  <si>
    <t>New Antoniomouth</t>
  </si>
  <si>
    <t>amy91@yahoo.com</t>
  </si>
  <si>
    <t>240-117-0868</t>
  </si>
  <si>
    <t>Elizabeth Craig</t>
  </si>
  <si>
    <t>New Heathertown</t>
  </si>
  <si>
    <t>adamsseth@hotmail.com</t>
  </si>
  <si>
    <t>(709)667-9942x1338</t>
  </si>
  <si>
    <t>lisaandrews@yahoo.com</t>
  </si>
  <si>
    <t>135-446-4053</t>
  </si>
  <si>
    <t>Perry Mays</t>
  </si>
  <si>
    <t>South Michaelfurt</t>
  </si>
  <si>
    <t>kfarmer@hotmail.com</t>
  </si>
  <si>
    <t>+1-213-765-9263x28440</t>
  </si>
  <si>
    <t>Nicole Freeman</t>
  </si>
  <si>
    <t>East Charlesside</t>
  </si>
  <si>
    <t>morgansabrina@yahoo.com</t>
  </si>
  <si>
    <t>7184064365</t>
  </si>
  <si>
    <t>Heather Dunn</t>
  </si>
  <si>
    <t>Stephensonchester</t>
  </si>
  <si>
    <t>dakota39@coleman-barnes.com</t>
  </si>
  <si>
    <t>688-820-2217x9036</t>
  </si>
  <si>
    <t>Tracey Price</t>
  </si>
  <si>
    <t>South Sherifurt</t>
  </si>
  <si>
    <t>tatekimberly@smith.org</t>
  </si>
  <si>
    <t>338.735.3399x06151</t>
  </si>
  <si>
    <t>Charles Jefferson</t>
  </si>
  <si>
    <t>Orozcoton</t>
  </si>
  <si>
    <t>dgoodman@yahoo.com</t>
  </si>
  <si>
    <t>+1-043-247-8048x252</t>
  </si>
  <si>
    <t>Caleb Brown</t>
  </si>
  <si>
    <t>North Caitlinhaven</t>
  </si>
  <si>
    <t>laurentrujillo@gmail.com</t>
  </si>
  <si>
    <t>+1-347-596-2493x0891</t>
  </si>
  <si>
    <t>Sean Stanton</t>
  </si>
  <si>
    <t>East Doris</t>
  </si>
  <si>
    <t>nshaw@gmail</t>
  </si>
  <si>
    <t>(256)462-1183x6824</t>
  </si>
  <si>
    <t>Marcus Scott</t>
  </si>
  <si>
    <t>Nathanmouth</t>
  </si>
  <si>
    <t>cwallace@ruiz.org</t>
  </si>
  <si>
    <t>+1-044-846-6684x596</t>
  </si>
  <si>
    <t>Betty Jones</t>
  </si>
  <si>
    <t>Bushstad</t>
  </si>
  <si>
    <t>andersenrachel@yahoo.com</t>
  </si>
  <si>
    <t>(893)927-4216x0940</t>
  </si>
  <si>
    <t>Douglas Reed</t>
  </si>
  <si>
    <t>North Charlottefort</t>
  </si>
  <si>
    <t>ifuller@gmail</t>
  </si>
  <si>
    <t>001-017-460-9965x329</t>
  </si>
  <si>
    <t>Kenneth Williamson</t>
  </si>
  <si>
    <t>laurie76@callahan.net</t>
  </si>
  <si>
    <t>+1-298-765-7649x67361</t>
  </si>
  <si>
    <t>Sharon Scott</t>
  </si>
  <si>
    <t>Mosestown</t>
  </si>
  <si>
    <t>williamskimberly@gmail.com</t>
  </si>
  <si>
    <t>(464)179-6314</t>
  </si>
  <si>
    <t>Kelly Sosa</t>
  </si>
  <si>
    <t>Port Bobby</t>
  </si>
  <si>
    <t>ypatel@lynn.com</t>
  </si>
  <si>
    <t>658-325-9738</t>
  </si>
  <si>
    <t>Christina Hicks</t>
  </si>
  <si>
    <t>Jacobsshire</t>
  </si>
  <si>
    <t>xcampbell@wise-weeks.org</t>
  </si>
  <si>
    <t>158-143-5671</t>
  </si>
  <si>
    <t>Justin Jimenez</t>
  </si>
  <si>
    <t>Jillside</t>
  </si>
  <si>
    <t>kenneth17@gmail</t>
  </si>
  <si>
    <t>(090)772-8499x31799</t>
  </si>
  <si>
    <t>Margaret Hughes</t>
  </si>
  <si>
    <t>East Johnland</t>
  </si>
  <si>
    <t>kararamirez@gmail</t>
  </si>
  <si>
    <t>3303631288</t>
  </si>
  <si>
    <t>Derek Singh</t>
  </si>
  <si>
    <t>Knappland</t>
  </si>
  <si>
    <t>melissameza@perez.com</t>
  </si>
  <si>
    <t>2541715481</t>
  </si>
  <si>
    <t>Craig Kelly</t>
  </si>
  <si>
    <t>Port Moniquehaven</t>
  </si>
  <si>
    <t>henrykenneth@yahoo.com</t>
  </si>
  <si>
    <t>350.738.2537</t>
  </si>
  <si>
    <t>Michelle Gonzalez</t>
  </si>
  <si>
    <t>Maureenmouth</t>
  </si>
  <si>
    <t>cynthiadaugherty@gmail</t>
  </si>
  <si>
    <t>995.047.2357x24577</t>
  </si>
  <si>
    <t>Elizabeth Dudley</t>
  </si>
  <si>
    <t>South Leslie</t>
  </si>
  <si>
    <t>jilldennis@gmail.com</t>
  </si>
  <si>
    <t>(014)073-7673x9319</t>
  </si>
  <si>
    <t>Jack Barry</t>
  </si>
  <si>
    <t>New Patricia</t>
  </si>
  <si>
    <t>brownzachary@mullins.com</t>
  </si>
  <si>
    <t>001-478-751-2569x2833</t>
  </si>
  <si>
    <t>tsmith@gmail.com</t>
  </si>
  <si>
    <t>519.209.2086x0440</t>
  </si>
  <si>
    <t>Sean Thomas</t>
  </si>
  <si>
    <t>samanthahoward@hotmail.com</t>
  </si>
  <si>
    <t>(755)764-1979</t>
  </si>
  <si>
    <t>Kathy Bush</t>
  </si>
  <si>
    <t>Kennethberg</t>
  </si>
  <si>
    <t>perrymelissa@hotmail.com</t>
  </si>
  <si>
    <t>814-782-3747x8803</t>
  </si>
  <si>
    <t>Susan Osborne</t>
  </si>
  <si>
    <t>matthew10@hotmail.com</t>
  </si>
  <si>
    <t>166.892.5443</t>
  </si>
  <si>
    <t>Port Kylieview</t>
  </si>
  <si>
    <t>iadams@hotmail.com</t>
  </si>
  <si>
    <t>(331)223-3072x9367</t>
  </si>
  <si>
    <t>Andrea Freeman</t>
  </si>
  <si>
    <t>Jessicashire</t>
  </si>
  <si>
    <t>james84@gmail</t>
  </si>
  <si>
    <t>001-485-524-0493x9601</t>
  </si>
  <si>
    <t>Melissa Douglas</t>
  </si>
  <si>
    <t>West Duane</t>
  </si>
  <si>
    <t>alexander40@hotmail.com</t>
  </si>
  <si>
    <t>334.412.6881</t>
  </si>
  <si>
    <t>John Parks Jr.</t>
  </si>
  <si>
    <t>randallgoodwin@gmail.com</t>
  </si>
  <si>
    <t>439.431.2598x180</t>
  </si>
  <si>
    <t>Kevin Lopez</t>
  </si>
  <si>
    <t>North Anitastad</t>
  </si>
  <si>
    <t>phamclayton@harris-wilson.org</t>
  </si>
  <si>
    <t>-10564</t>
  </si>
  <si>
    <t>James Powers II</t>
  </si>
  <si>
    <t>Watkinsville</t>
  </si>
  <si>
    <t>buchananashley@moran-howell.com</t>
  </si>
  <si>
    <t>350-998-7342</t>
  </si>
  <si>
    <t>Walter Serrano</t>
  </si>
  <si>
    <t>catherine32@cox.org</t>
  </si>
  <si>
    <t>+1-245-984-4308x10251</t>
  </si>
  <si>
    <t>Denise Mccarthy</t>
  </si>
  <si>
    <t>Robertsfort</t>
  </si>
  <si>
    <t>xdean@macdonald.com</t>
  </si>
  <si>
    <t>(141)483-8042x413</t>
  </si>
  <si>
    <t>Joshua Burke</t>
  </si>
  <si>
    <t>Kevinfurt</t>
  </si>
  <si>
    <t>daniel53@west.com</t>
  </si>
  <si>
    <t>(731)4528437x01075</t>
  </si>
  <si>
    <t>Eric Hernandez</t>
  </si>
  <si>
    <t>Wisechester</t>
  </si>
  <si>
    <t>rjimenez@yahoo.com</t>
  </si>
  <si>
    <t>+1-742-542-8217x969</t>
  </si>
  <si>
    <t>Hailey Forbes</t>
  </si>
  <si>
    <t>West Dawn</t>
  </si>
  <si>
    <t>shermanmisty@yahoo.com</t>
  </si>
  <si>
    <t>001-409-526-7875</t>
  </si>
  <si>
    <t>Justin Sanders</t>
  </si>
  <si>
    <t>West Robertfurt</t>
  </si>
  <si>
    <t>gbentley@yahoo.com</t>
  </si>
  <si>
    <t>+1-988-025-2650x80016</t>
  </si>
  <si>
    <t>Randy French</t>
  </si>
  <si>
    <t>mwilliams@yahoo.com</t>
  </si>
  <si>
    <t>780.176.4012x688</t>
  </si>
  <si>
    <t>Raven Ali</t>
  </si>
  <si>
    <t>rhonda93@thomas-vaughn.org</t>
  </si>
  <si>
    <t>2866677219</t>
  </si>
  <si>
    <t>Elizabeth Foster</t>
  </si>
  <si>
    <t>Burgessside</t>
  </si>
  <si>
    <t>xcollins@hotmail.com</t>
  </si>
  <si>
    <t>001-848-906-5532x8010</t>
  </si>
  <si>
    <t>Stephanie Black</t>
  </si>
  <si>
    <t>New Christinestad</t>
  </si>
  <si>
    <t>diane67@gmail</t>
  </si>
  <si>
    <t>+1-766-628-4402x161</t>
  </si>
  <si>
    <t>Jessica Brown</t>
  </si>
  <si>
    <t>New Ianchester</t>
  </si>
  <si>
    <t>lopeztammy@yahoo.com</t>
  </si>
  <si>
    <t>731-986-6451x207</t>
  </si>
  <si>
    <t>Brett Morgan</t>
  </si>
  <si>
    <t>East Erin</t>
  </si>
  <si>
    <t>silvajoe@hotmail.com</t>
  </si>
  <si>
    <t>+1-815-179-4089x1612</t>
  </si>
  <si>
    <t>Elizabeth Williams</t>
  </si>
  <si>
    <t>michael04@gmail.com</t>
  </si>
  <si>
    <t>366-765-6415</t>
  </si>
  <si>
    <t>Brenda Gibbs</t>
  </si>
  <si>
    <t>douglas90@gmail</t>
  </si>
  <si>
    <t>140-965-4038</t>
  </si>
  <si>
    <t>Vincent Gomez</t>
  </si>
  <si>
    <t>New Sethborough</t>
  </si>
  <si>
    <t>kolson@gmail.com</t>
  </si>
  <si>
    <t>626.588.3263x0823</t>
  </si>
  <si>
    <t>Debra West</t>
  </si>
  <si>
    <t>Port Jacob</t>
  </si>
  <si>
    <t>carlsonjeffrey@cervantes-cruz.com</t>
  </si>
  <si>
    <t>891-798-9610x4783</t>
  </si>
  <si>
    <t>Richard Gregory</t>
  </si>
  <si>
    <t>North Russell</t>
  </si>
  <si>
    <t>walkermatthew@hotmail.com</t>
  </si>
  <si>
    <t>282.741.6445</t>
  </si>
  <si>
    <t>Christopher Montgomery</t>
  </si>
  <si>
    <t>West William</t>
  </si>
  <si>
    <t>flemingmaurice@russell-hardy.net</t>
  </si>
  <si>
    <t>001-735-381-6667</t>
  </si>
  <si>
    <t>Joshua Ware</t>
  </si>
  <si>
    <t>North Williamfurt</t>
  </si>
  <si>
    <t>mauricehernandez@gmail</t>
  </si>
  <si>
    <t>001-203-203-8526x1229</t>
  </si>
  <si>
    <t>Daniel Mayo</t>
  </si>
  <si>
    <t>Ortizborough</t>
  </si>
  <si>
    <t>dixonangela@yahoo.com</t>
  </si>
  <si>
    <t>001-293-484-0580x49547</t>
  </si>
  <si>
    <t>Kelly Sutton</t>
  </si>
  <si>
    <t>New Joseph</t>
  </si>
  <si>
    <t>lisasmith@williams.com</t>
  </si>
  <si>
    <t>+1-732-407-0948x1253</t>
  </si>
  <si>
    <t>Jeremy Lewis</t>
  </si>
  <si>
    <t>New Savannah</t>
  </si>
  <si>
    <t>reesekevin@hotmail.com</t>
  </si>
  <si>
    <t>459.460.3505</t>
  </si>
  <si>
    <t>Randall Smith</t>
  </si>
  <si>
    <t>Lynchfort</t>
  </si>
  <si>
    <t>vdennis@herrera-rodriguez.biz</t>
  </si>
  <si>
    <t>5779123368</t>
  </si>
  <si>
    <t>Nathan Baker</t>
  </si>
  <si>
    <t>Moralesborough</t>
  </si>
  <si>
    <t>bbarr@medina-gillespie.com</t>
  </si>
  <si>
    <t>001-205-672-1852x39879</t>
  </si>
  <si>
    <t>Travis Clark</t>
  </si>
  <si>
    <t>Nicolefort</t>
  </si>
  <si>
    <t>ryansantana@yahoo.com</t>
  </si>
  <si>
    <t>070-855-6726</t>
  </si>
  <si>
    <t>Kara Smith</t>
  </si>
  <si>
    <t>Timothyville</t>
  </si>
  <si>
    <t>caitlin16@gmail</t>
  </si>
  <si>
    <t>323.084.9238</t>
  </si>
  <si>
    <t>Molly Taylor</t>
  </si>
  <si>
    <t>North Garrett</t>
  </si>
  <si>
    <t>jason42@rivera-patton.org</t>
  </si>
  <si>
    <t>001-774-747-0971x35629</t>
  </si>
  <si>
    <t>schmittkristi@gmail.com</t>
  </si>
  <si>
    <t>(093)407-4971</t>
  </si>
  <si>
    <t>Ana Elliott</t>
  </si>
  <si>
    <t>Gabrielstad</t>
  </si>
  <si>
    <t>shawncontreras@robinson.com</t>
  </si>
  <si>
    <t>001-117-336-0650x6354</t>
  </si>
  <si>
    <t>Andrew Nelson</t>
  </si>
  <si>
    <t>Brownbury</t>
  </si>
  <si>
    <t>hharrington@hotmail.com</t>
  </si>
  <si>
    <t>+1-275-441-8478x000</t>
  </si>
  <si>
    <t>Amy Yu</t>
  </si>
  <si>
    <t>South Dianaton</t>
  </si>
  <si>
    <t>oconnorscott@gmail.com</t>
  </si>
  <si>
    <t>0016998865440x1691</t>
  </si>
  <si>
    <t>Jose Murphy</t>
  </si>
  <si>
    <t>Lake Abigail</t>
  </si>
  <si>
    <t>turnerjason@thomas.org</t>
  </si>
  <si>
    <t>001-988-846-3568x67865</t>
  </si>
  <si>
    <t>Velasquezmouth</t>
  </si>
  <si>
    <t>peterwhitehead@gmail</t>
  </si>
  <si>
    <t>228.873.7740x3750</t>
  </si>
  <si>
    <t>Kyle Jacobs</t>
  </si>
  <si>
    <t>Rachelfort</t>
  </si>
  <si>
    <t>ortizderrick@gmail.com</t>
  </si>
  <si>
    <t>001-520-374-3756x0117</t>
  </si>
  <si>
    <t>Mr. Christopher Barnes PhD</t>
  </si>
  <si>
    <t>alexanderstevenson@jones.com</t>
  </si>
  <si>
    <t>6183994362</t>
  </si>
  <si>
    <t>Devin Paul</t>
  </si>
  <si>
    <t>Port Cherylland</t>
  </si>
  <si>
    <t>gonzalezbrianna@atkinson.net</t>
  </si>
  <si>
    <t>(371)977-7165x5211</t>
  </si>
  <si>
    <t>Julie Pacheco</t>
  </si>
  <si>
    <t>nhall@yahoo.com</t>
  </si>
  <si>
    <t>(438)707-9699x1536</t>
  </si>
  <si>
    <t>Amy Griffith</t>
  </si>
  <si>
    <t>West Whitneybury</t>
  </si>
  <si>
    <t>michael57@hotmail.com</t>
  </si>
  <si>
    <t>6150174857x424</t>
  </si>
  <si>
    <t>Jennifer Foster</t>
  </si>
  <si>
    <t>Hansenside</t>
  </si>
  <si>
    <t>cespinoza@walker.com</t>
  </si>
  <si>
    <t>114-446-5416</t>
  </si>
  <si>
    <t>Michael Moore</t>
  </si>
  <si>
    <t>Jorgefort</t>
  </si>
  <si>
    <t>smallkimberly@hotmail.com</t>
  </si>
  <si>
    <t>8395798135</t>
  </si>
  <si>
    <t>Kristina Baldwin</t>
  </si>
  <si>
    <t>Howardport</t>
  </si>
  <si>
    <t>hawkinscarmen@thomas-howard.com</t>
  </si>
  <si>
    <t>001-985-564-2035</t>
  </si>
  <si>
    <t>Catherine Mueller</t>
  </si>
  <si>
    <t>daykim@snyder.biz</t>
  </si>
  <si>
    <t>(255)586-4687x458</t>
  </si>
  <si>
    <t>Sandra Chandler</t>
  </si>
  <si>
    <t>Brittanyburgh</t>
  </si>
  <si>
    <t>jharmon@sparks.com</t>
  </si>
  <si>
    <t>370-800-0134x6983</t>
  </si>
  <si>
    <t>Danny Shelton</t>
  </si>
  <si>
    <t>ocortez@dean-avila.biz</t>
  </si>
  <si>
    <t>128.186.2506</t>
  </si>
  <si>
    <t>Mrs. Jody Villarreal</t>
  </si>
  <si>
    <t>tcalderon@taylor-rosales.com</t>
  </si>
  <si>
    <t>(732)652-5550</t>
  </si>
  <si>
    <t>Mr. Jay Swanson MD</t>
  </si>
  <si>
    <t>Lake Sarahchester</t>
  </si>
  <si>
    <t>jamespierce@coleman.com</t>
  </si>
  <si>
    <t>(080)151-7472x06754</t>
  </si>
  <si>
    <t>Diana Gonzales</t>
  </si>
  <si>
    <t>East Justinside</t>
  </si>
  <si>
    <t>wardalyssa@yahoo.com</t>
  </si>
  <si>
    <t>835-993-2530x100</t>
  </si>
  <si>
    <t>Antonio Snyder</t>
  </si>
  <si>
    <t>Lake Alanchester</t>
  </si>
  <si>
    <t>marissa88@hotmail.com</t>
  </si>
  <si>
    <t>001-065-015-0054x684</t>
  </si>
  <si>
    <t>Mitchell Foster</t>
  </si>
  <si>
    <t>East Dawnhaven</t>
  </si>
  <si>
    <t>sanderslisa@oconnell-bolton.org</t>
  </si>
  <si>
    <t>0013451602506x28132</t>
  </si>
  <si>
    <t>Hamiltonmouth</t>
  </si>
  <si>
    <t>lcooper@richards-taylor.com</t>
  </si>
  <si>
    <t>(900)225-4529x3589</t>
  </si>
  <si>
    <t>Lauren Taylor</t>
  </si>
  <si>
    <t>Lake Devin</t>
  </si>
  <si>
    <t>lambertlacey@foster.com</t>
  </si>
  <si>
    <t>343.704.9734x4472</t>
  </si>
  <si>
    <t>James Shields</t>
  </si>
  <si>
    <t>West Emily</t>
  </si>
  <si>
    <t>kenneth59@gmail.com</t>
  </si>
  <si>
    <t>141.016.5212x006</t>
  </si>
  <si>
    <t>Tony Boyer</t>
  </si>
  <si>
    <t>Lake Maria</t>
  </si>
  <si>
    <t>hudsonmark@gmail.com</t>
  </si>
  <si>
    <t>172.424.8823x0804</t>
  </si>
  <si>
    <t>Lindsey Pineda</t>
  </si>
  <si>
    <t>Lake Douglasbury</t>
  </si>
  <si>
    <t>clarktyler@gmail</t>
  </si>
  <si>
    <t>0017464551389x4107</t>
  </si>
  <si>
    <t>Debra Knight</t>
  </si>
  <si>
    <t>Craigtown</t>
  </si>
  <si>
    <t>christopher20@baker.org</t>
  </si>
  <si>
    <t>001-384-069-5699x169</t>
  </si>
  <si>
    <t>Jordan Farmer</t>
  </si>
  <si>
    <t>East Jodiland</t>
  </si>
  <si>
    <t>acarter@gmail.com</t>
  </si>
  <si>
    <t>2825877803</t>
  </si>
  <si>
    <t>Melissa Carter</t>
  </si>
  <si>
    <t>Williamsburgh</t>
  </si>
  <si>
    <t>frankreyes@yahoo.com</t>
  </si>
  <si>
    <t>-1976</t>
  </si>
  <si>
    <t>Christine Brown</t>
  </si>
  <si>
    <t>Lake Yeseniaport</t>
  </si>
  <si>
    <t>tiffany60@walton.net</t>
  </si>
  <si>
    <t>+1-421-133-8415x282</t>
  </si>
  <si>
    <t>Kevin Tran</t>
  </si>
  <si>
    <t>paulmelissa@johnson.com</t>
  </si>
  <si>
    <t>740.244.4283x255</t>
  </si>
  <si>
    <t>Maria Warren</t>
  </si>
  <si>
    <t>Arthurchester</t>
  </si>
  <si>
    <t>william31@yahoo.com</t>
  </si>
  <si>
    <t>+1-983-950-7557x728</t>
  </si>
  <si>
    <t>Victoria Osborne</t>
  </si>
  <si>
    <t>West Jeffery</t>
  </si>
  <si>
    <t>wmoreno@yahoo.com</t>
  </si>
  <si>
    <t>+1-613-459-6569x1680</t>
  </si>
  <si>
    <t>Alexander Mcdonald</t>
  </si>
  <si>
    <t>richard78@dalton.com</t>
  </si>
  <si>
    <t>001-380-436-5091x317</t>
  </si>
  <si>
    <t>Sandra Nelson</t>
  </si>
  <si>
    <t>West Curtisbury</t>
  </si>
  <si>
    <t>rebekahpatton@gmail</t>
  </si>
  <si>
    <t>193-761-7669x3408</t>
  </si>
  <si>
    <t>Christina Cook</t>
  </si>
  <si>
    <t>daltonchristopher@guerrero.com</t>
  </si>
  <si>
    <t>5135607100x59143</t>
  </si>
  <si>
    <t>Jonathan Rice</t>
  </si>
  <si>
    <t>tinadavis@gmail.com</t>
  </si>
  <si>
    <t>641.569.3491x72084</t>
  </si>
  <si>
    <t>Jeremiah Scott</t>
  </si>
  <si>
    <t>Jeanstad</t>
  </si>
  <si>
    <t>barajasjohn@gmail</t>
  </si>
  <si>
    <t>459-505-0244x5401</t>
  </si>
  <si>
    <t>Brittany Hughes</t>
  </si>
  <si>
    <t>South Crystalfurt</t>
  </si>
  <si>
    <t>williamsmichelle@yahoo.com</t>
  </si>
  <si>
    <t>896.634.6562x098</t>
  </si>
  <si>
    <t>Debra Jackson</t>
  </si>
  <si>
    <t>Port Harold</t>
  </si>
  <si>
    <t>jamesmoore@gmail</t>
  </si>
  <si>
    <t>938.766.0221</t>
  </si>
  <si>
    <t>Madeline Lopez</t>
  </si>
  <si>
    <t>South Allisonport</t>
  </si>
  <si>
    <t>bbradley@ferguson-lee.org</t>
  </si>
  <si>
    <t>518.126.3341x3590</t>
  </si>
  <si>
    <t>David Joseph</t>
  </si>
  <si>
    <t>East Melissaside</t>
  </si>
  <si>
    <t>christina06@gmail.com</t>
  </si>
  <si>
    <t>378-836-3496x98268</t>
  </si>
  <si>
    <t>Jeffrey Whitney</t>
  </si>
  <si>
    <t>Allisonberg</t>
  </si>
  <si>
    <t>darlene96@gmail</t>
  </si>
  <si>
    <t>001-235-897-5348x3692</t>
  </si>
  <si>
    <t>Edward Hall</t>
  </si>
  <si>
    <t>Port Keithborough</t>
  </si>
  <si>
    <t>joshua83@shaw-hill.com</t>
  </si>
  <si>
    <t>878-358-7675</t>
  </si>
  <si>
    <t>Kelly Perry</t>
  </si>
  <si>
    <t>Hannahport</t>
  </si>
  <si>
    <t>gbrown@james.com</t>
  </si>
  <si>
    <t>848-565-0876</t>
  </si>
  <si>
    <t>Donald Pope</t>
  </si>
  <si>
    <t>Colemouth</t>
  </si>
  <si>
    <t>vanessafrazier@gmail</t>
  </si>
  <si>
    <t>087-402-6519x80597</t>
  </si>
  <si>
    <t>Gregory Adams</t>
  </si>
  <si>
    <t>North Jacobhaven</t>
  </si>
  <si>
    <t>alexis64@hotmail.com</t>
  </si>
  <si>
    <t>084.124.0851x4675</t>
  </si>
  <si>
    <t>Port Alexandrahaven</t>
  </si>
  <si>
    <t>michael07@gmail.com</t>
  </si>
  <si>
    <t>001-341-537-8577</t>
  </si>
  <si>
    <t>Bruce Pratt</t>
  </si>
  <si>
    <t>Smithshire</t>
  </si>
  <si>
    <t>lozanojustin@perkins.com</t>
  </si>
  <si>
    <t>337.312.5992</t>
  </si>
  <si>
    <t>Margaret Morrison</t>
  </si>
  <si>
    <t>eric08@gmail.com</t>
  </si>
  <si>
    <t>814-565-9675</t>
  </si>
  <si>
    <t>Charles Ramirez</t>
  </si>
  <si>
    <t>Chadtown</t>
  </si>
  <si>
    <t>nbenitez@hotmail.com</t>
  </si>
  <si>
    <t>(247)7066282</t>
  </si>
  <si>
    <t>Andrea Khan</t>
  </si>
  <si>
    <t>nancy52@gmail.com</t>
  </si>
  <si>
    <t>722-075-4220</t>
  </si>
  <si>
    <t>Alison Hall</t>
  </si>
  <si>
    <t>jameshart@howard.biz</t>
  </si>
  <si>
    <t>+1-004-688-3877x125</t>
  </si>
  <si>
    <t>Bradley Wells</t>
  </si>
  <si>
    <t>East Alexisside</t>
  </si>
  <si>
    <t>michael94@gmail</t>
  </si>
  <si>
    <t>+1-718-051-1643x92941</t>
  </si>
  <si>
    <t>Michelle Lee</t>
  </si>
  <si>
    <t>Jennaberg</t>
  </si>
  <si>
    <t>joshuadennis@gmail.com</t>
  </si>
  <si>
    <t>+10456806321x975</t>
  </si>
  <si>
    <t>John Weaver</t>
  </si>
  <si>
    <t>North Nicholasberg</t>
  </si>
  <si>
    <t>bcox@martin.com</t>
  </si>
  <si>
    <t>773-200-6366x4206</t>
  </si>
  <si>
    <t>Sabrina Williams</t>
  </si>
  <si>
    <t>travisbaker@hudson.com</t>
  </si>
  <si>
    <t>847-993-7563</t>
  </si>
  <si>
    <t>Joel Meyer</t>
  </si>
  <si>
    <t>South Matthewburgh</t>
  </si>
  <si>
    <t>kenneth38@gmail</t>
  </si>
  <si>
    <t>001-883-849-1822x340</t>
  </si>
  <si>
    <t>Sean Davis</t>
  </si>
  <si>
    <t>East Angela</t>
  </si>
  <si>
    <t>xacosta@hotmail.com</t>
  </si>
  <si>
    <t>116.827.7400x237</t>
  </si>
  <si>
    <t>Fred Cline</t>
  </si>
  <si>
    <t>New Douglas</t>
  </si>
  <si>
    <t>ashley99@randall.com</t>
  </si>
  <si>
    <t>618-166-3427</t>
  </si>
  <si>
    <t>Rebecca Thomas</t>
  </si>
  <si>
    <t>annetteellis@gmail.com</t>
  </si>
  <si>
    <t>001-013-208-5619x8126</t>
  </si>
  <si>
    <t>Jade Knight</t>
  </si>
  <si>
    <t>Kruegerview</t>
  </si>
  <si>
    <t>bryanbarnes@mills.com</t>
  </si>
  <si>
    <t>+1-598-166-5325x769</t>
  </si>
  <si>
    <t>angelicawilson@murillo.com</t>
  </si>
  <si>
    <t>534-219-4442x1918</t>
  </si>
  <si>
    <t>David Leon</t>
  </si>
  <si>
    <t>East Harold</t>
  </si>
  <si>
    <t>jmclean@mccoy-lee.com</t>
  </si>
  <si>
    <t>366.278.0020x4894</t>
  </si>
  <si>
    <t>morrisoncrystal@burke.com</t>
  </si>
  <si>
    <t>443.001.3811x3214</t>
  </si>
  <si>
    <t>Anthony Smith</t>
  </si>
  <si>
    <t>Port Michele</t>
  </si>
  <si>
    <t>taylorbaxter@hotmail.com</t>
  </si>
  <si>
    <t>001-009-449-4557</t>
  </si>
  <si>
    <t>Elijah Reese</t>
  </si>
  <si>
    <t>East Susanberg</t>
  </si>
  <si>
    <t>ddavis@yahoo.com</t>
  </si>
  <si>
    <t>795.249.6508x765</t>
  </si>
  <si>
    <t>Melissa Montgomery</t>
  </si>
  <si>
    <t>kyle00@gmail.com</t>
  </si>
  <si>
    <t>7256589182</t>
  </si>
  <si>
    <t>Dustin Robertson</t>
  </si>
  <si>
    <t>daniellehensley@gmail.com</t>
  </si>
  <si>
    <t>363.635.8061x6677</t>
  </si>
  <si>
    <t>Glenda Nelson</t>
  </si>
  <si>
    <t>New Shawn</t>
  </si>
  <si>
    <t>collierkyle@kennedy-rodriguez.org</t>
  </si>
  <si>
    <t>(959)333-3119x1823</t>
  </si>
  <si>
    <t>Chris Schultz</t>
  </si>
  <si>
    <t>Ivanland</t>
  </si>
  <si>
    <t>roygreen@patterson.org</t>
  </si>
  <si>
    <t>(706)577-3988x36869</t>
  </si>
  <si>
    <t>Ashley Moore</t>
  </si>
  <si>
    <t>Simpsonland</t>
  </si>
  <si>
    <t>gordonvanessa@gmail</t>
  </si>
  <si>
    <t>001-750-695-0854x95568</t>
  </si>
  <si>
    <t>Clifford Wyatt</t>
  </si>
  <si>
    <t>Stephanieborough</t>
  </si>
  <si>
    <t>amanda08@yahoo.com</t>
  </si>
  <si>
    <t>+1-205-335-0604x95904</t>
  </si>
  <si>
    <t>Michael Thomas</t>
  </si>
  <si>
    <t>Danielfort</t>
  </si>
  <si>
    <t>hunterhall@garcia.com</t>
  </si>
  <si>
    <t>(843)805-2257x3475</t>
  </si>
  <si>
    <t>Gloria Watson</t>
  </si>
  <si>
    <t>megan14@yahoo.com</t>
  </si>
  <si>
    <t>+1-318-786-8114x840</t>
  </si>
  <si>
    <t>Tony Chang</t>
  </si>
  <si>
    <t>Port Bradton</t>
  </si>
  <si>
    <t>rbaker@mendoza.biz</t>
  </si>
  <si>
    <t>695-937-8184x450</t>
  </si>
  <si>
    <t>andrewbrown@roberts-allen.org</t>
  </si>
  <si>
    <t>001-673-232-3312</t>
  </si>
  <si>
    <t>bashley@sandoval-webb.info</t>
  </si>
  <si>
    <t>712390210</t>
  </si>
  <si>
    <t>nharvey@smith-hansen.com</t>
  </si>
  <si>
    <t>3586096295</t>
  </si>
  <si>
    <t>kgraham@hotmail.com</t>
  </si>
  <si>
    <t>001-511-918-6766x10641</t>
  </si>
  <si>
    <t>christinaperez@yahoo.com</t>
  </si>
  <si>
    <t>001-800-317-8089x22073</t>
  </si>
  <si>
    <t>tonyatucker@lee.com</t>
  </si>
  <si>
    <t>388.023.6844x76744</t>
  </si>
  <si>
    <t>mariagilbert@yahoo.com</t>
  </si>
  <si>
    <t>(014)848-6124x6388</t>
  </si>
  <si>
    <t>Ashley Eaton</t>
  </si>
  <si>
    <t>(015)469-3954x992</t>
  </si>
  <si>
    <t>Roberta Ortega</t>
  </si>
  <si>
    <t>Singletonberg</t>
  </si>
  <si>
    <t>(982)619-7254x25618</t>
  </si>
  <si>
    <t>Natasha Friedman</t>
  </si>
  <si>
    <t>Sherryville</t>
  </si>
  <si>
    <t>(939)405-8662x7479</t>
  </si>
  <si>
    <t>Allen Shaffer</t>
  </si>
  <si>
    <t>558.984.3845</t>
  </si>
  <si>
    <t>Manuel Taylor</t>
  </si>
  <si>
    <t>Derekbury</t>
  </si>
  <si>
    <t>966.232.3687x186</t>
  </si>
  <si>
    <t>Andrew Kim</t>
  </si>
  <si>
    <t>West Rhonda</t>
  </si>
  <si>
    <t>910.789.3552x2017</t>
  </si>
  <si>
    <t>Julia Allen</t>
  </si>
  <si>
    <t>(944)930-5879x154</t>
  </si>
  <si>
    <t>Patrick Clark</t>
  </si>
  <si>
    <t>Lake Lisatown</t>
  </si>
  <si>
    <t>991-737-4812x480</t>
  </si>
  <si>
    <t>Willisburgh</t>
  </si>
  <si>
    <t>001-867-408-9297x8875</t>
  </si>
  <si>
    <t>Martha Garrison</t>
  </si>
  <si>
    <t>East Christian</t>
  </si>
  <si>
    <t>848-435-4377x5988</t>
  </si>
  <si>
    <t>Lee Garcia</t>
  </si>
  <si>
    <t>Lake Shelbymouth</t>
  </si>
  <si>
    <t>-3686</t>
  </si>
  <si>
    <t>Destiny Hays</t>
  </si>
  <si>
    <t>East Mary</t>
  </si>
  <si>
    <t>(972)750-1781</t>
  </si>
  <si>
    <t>Justin Robinson</t>
  </si>
  <si>
    <t>Benjamintown</t>
  </si>
  <si>
    <t>+1-706-802-4269x40524</t>
  </si>
  <si>
    <t>Christina Olson</t>
  </si>
  <si>
    <t>South Savannah</t>
  </si>
  <si>
    <t>(303)678-2618</t>
  </si>
  <si>
    <t>Amanda Smith</t>
  </si>
  <si>
    <t>Andrewhaven</t>
  </si>
  <si>
    <t>006.276.5768</t>
  </si>
  <si>
    <t>Mary Underwood</t>
  </si>
  <si>
    <t>Wilkersonville</t>
  </si>
  <si>
    <t>+11971279671x104</t>
  </si>
  <si>
    <t>Lauren Hughes</t>
  </si>
  <si>
    <t>001-199-935-4425</t>
  </si>
  <si>
    <t>Dr. Erin Kim</t>
  </si>
  <si>
    <t>North Williamborough</t>
  </si>
  <si>
    <t>120.325.0289x14173</t>
  </si>
  <si>
    <t>Karen Clark</t>
  </si>
  <si>
    <t>Port Danielside</t>
  </si>
  <si>
    <t>515-008-0109x02118</t>
  </si>
  <si>
    <t>-10281</t>
  </si>
  <si>
    <t>Teresa Bryan</t>
  </si>
  <si>
    <t>(472)989-9765</t>
  </si>
  <si>
    <t>Nancy Choi</t>
  </si>
  <si>
    <t>South Jessicaburgh</t>
  </si>
  <si>
    <t>621918501</t>
  </si>
  <si>
    <t>Audrey Hendrix</t>
  </si>
  <si>
    <t>New Deborah</t>
  </si>
  <si>
    <t>-6919</t>
  </si>
  <si>
    <t>Jennifer Gilbert</t>
  </si>
  <si>
    <t>South Emilyfurt</t>
  </si>
  <si>
    <t>199-894-8660x1140</t>
  </si>
  <si>
    <t>Jose Flynn</t>
  </si>
  <si>
    <t>South Chrismouth</t>
  </si>
  <si>
    <t>658.506.6044</t>
  </si>
  <si>
    <t>Jennifer Rogers</t>
  </si>
  <si>
    <t>Lake Amy</t>
  </si>
  <si>
    <t>872.917.7945x7521</t>
  </si>
  <si>
    <t>Elaine Walker</t>
  </si>
  <si>
    <t>Lake Jasonport</t>
  </si>
  <si>
    <t>197.758.3341</t>
  </si>
  <si>
    <t>Aaron Smith</t>
  </si>
  <si>
    <t>Cooperside</t>
  </si>
  <si>
    <t>+1-570-666-8536x177</t>
  </si>
  <si>
    <t>Jonathan Vasquez</t>
  </si>
  <si>
    <t>869.596.9888x330</t>
  </si>
  <si>
    <t>Jennifer Murphy</t>
  </si>
  <si>
    <t>1003049555</t>
  </si>
  <si>
    <t>Melanie Hughes</t>
  </si>
  <si>
    <t>Port Ashleyland</t>
  </si>
  <si>
    <t>-2766</t>
  </si>
  <si>
    <t>Matthew Martin</t>
  </si>
  <si>
    <t>Seanbury</t>
  </si>
  <si>
    <t>(485)205-6135x468</t>
  </si>
  <si>
    <t>Lauren Thompson</t>
  </si>
  <si>
    <t>Port Stevenside</t>
  </si>
  <si>
    <t>958-850-7116</t>
  </si>
  <si>
    <t>Matthew Jordan</t>
  </si>
  <si>
    <t>West Cathyfurt</t>
  </si>
  <si>
    <t>800.369.8803x28757</t>
  </si>
  <si>
    <t>Sarah Carpenter</t>
  </si>
  <si>
    <t>Markstad</t>
  </si>
  <si>
    <t>550.453.3208</t>
  </si>
  <si>
    <t>Kelly Turner</t>
  </si>
  <si>
    <t>Lindsaybury</t>
  </si>
  <si>
    <t>373.560.2667</t>
  </si>
  <si>
    <t>Leslie Griffith</t>
  </si>
  <si>
    <t>Lake Kevinton</t>
  </si>
  <si>
    <t>880.837.2795x873</t>
  </si>
  <si>
    <t>Timothy Mitchell</t>
  </si>
  <si>
    <t>Port Melissafort</t>
  </si>
  <si>
    <t>+14988584912x818</t>
  </si>
  <si>
    <t>Jacob Munoz</t>
  </si>
  <si>
    <t>Port Tarafurt</t>
  </si>
  <si>
    <t>856.301.0820x55286</t>
  </si>
  <si>
    <t>William Alvarado</t>
  </si>
  <si>
    <t>001-695-745-9640</t>
  </si>
  <si>
    <t>Jonathon Hicks</t>
  </si>
  <si>
    <t>Teresaburgh</t>
  </si>
  <si>
    <t>5874718488</t>
  </si>
  <si>
    <t>Linda Fisher</t>
  </si>
  <si>
    <t>Priceview</t>
  </si>
  <si>
    <t>000-161-9196</t>
  </si>
  <si>
    <t>Nicholas Collier</t>
  </si>
  <si>
    <t>West Danielleshire</t>
  </si>
  <si>
    <t>4389118024</t>
  </si>
  <si>
    <t>Madeline Love</t>
  </si>
  <si>
    <t>Cunninghamland</t>
  </si>
  <si>
    <t>001-575-820-8547x892</t>
  </si>
  <si>
    <t>Gene Nelson</t>
  </si>
  <si>
    <t>Susanbury</t>
  </si>
  <si>
    <t>(827)740-2856x6808</t>
  </si>
  <si>
    <t>Elizabeth Torres</t>
  </si>
  <si>
    <t>Carpenterfort</t>
  </si>
  <si>
    <t>582.126.6700x260</t>
  </si>
  <si>
    <t>Destiny Smith</t>
  </si>
  <si>
    <t>Joelfort</t>
  </si>
  <si>
    <t>(439)506-0493x3952</t>
  </si>
  <si>
    <t>Sarah Turner</t>
  </si>
  <si>
    <t>Johnview</t>
  </si>
  <si>
    <t>541.387.5353</t>
  </si>
  <si>
    <t>Rick Potter</t>
  </si>
  <si>
    <t>(983)118-4786x381</t>
  </si>
  <si>
    <t>Jason Beasley</t>
  </si>
  <si>
    <t>+1-128-742-7459x95572</t>
  </si>
  <si>
    <t>West Damon</t>
  </si>
  <si>
    <t>414-636-5869</t>
  </si>
  <si>
    <t>Brian Nichols</t>
  </si>
  <si>
    <t>Aguilarberg</t>
  </si>
  <si>
    <t>2030779640</t>
  </si>
  <si>
    <t>Anthony Davis</t>
  </si>
  <si>
    <t>Samanthabury</t>
  </si>
  <si>
    <t>5784767829</t>
  </si>
  <si>
    <t>Jacqueline Harrison</t>
  </si>
  <si>
    <t>Davisfurt</t>
  </si>
  <si>
    <t>1188395807</t>
  </si>
  <si>
    <t>Jason Owen</t>
  </si>
  <si>
    <t>East Lisafurt</t>
  </si>
  <si>
    <t>(946)986-6646x91909</t>
  </si>
  <si>
    <t>Martin Clarke</t>
  </si>
  <si>
    <t>South Christian</t>
  </si>
  <si>
    <t>001-585-731-9942x670</t>
  </si>
  <si>
    <t>Rebecca Evans</t>
  </si>
  <si>
    <t>6501806719</t>
  </si>
  <si>
    <t>Anna Adams</t>
  </si>
  <si>
    <t>Lake Ronaldfurt</t>
  </si>
  <si>
    <t>(690)270-0209x1246</t>
  </si>
  <si>
    <t>Rachel Williams</t>
  </si>
  <si>
    <t>East Amandaville</t>
  </si>
  <si>
    <t>948.717.9313x28150</t>
  </si>
  <si>
    <t>North Lawrencebury</t>
  </si>
  <si>
    <t>020.631.0250x2999</t>
  </si>
  <si>
    <t>Brad Nguyen</t>
  </si>
  <si>
    <t>+1-674-426-8135x765</t>
  </si>
  <si>
    <t>Andrew Mueller</t>
  </si>
  <si>
    <t>Woodwardville</t>
  </si>
  <si>
    <t>505-150-8802x745</t>
  </si>
  <si>
    <t>Adam Allen</t>
  </si>
  <si>
    <t>309-852-3690x7031</t>
  </si>
  <si>
    <t>Teresa Zimmerman</t>
  </si>
  <si>
    <t>West Gregory</t>
  </si>
  <si>
    <t>+1-710-828-8051x114</t>
  </si>
  <si>
    <t>Charles Smith</t>
  </si>
  <si>
    <t>Laramouth</t>
  </si>
  <si>
    <t>+17772230595x877</t>
  </si>
  <si>
    <t>Emily Hall</t>
  </si>
  <si>
    <t>North Markville</t>
  </si>
  <si>
    <t>865.098.9460x02340</t>
  </si>
  <si>
    <t>Heidi Finley</t>
  </si>
  <si>
    <t>Port Johnnybury</t>
  </si>
  <si>
    <t>019.375.4191x2494</t>
  </si>
  <si>
    <t>Colleen Jones</t>
  </si>
  <si>
    <t>Lake Robertborough</t>
  </si>
  <si>
    <t>573.238.3139x73694</t>
  </si>
  <si>
    <t>Scott Thompson</t>
  </si>
  <si>
    <t>Lake Michelleburgh</t>
  </si>
  <si>
    <t>+1-637-350-7768x5190</t>
  </si>
  <si>
    <t>Paula Harrison</t>
  </si>
  <si>
    <t>Shermanmouth</t>
  </si>
  <si>
    <t>885-870-0288</t>
  </si>
  <si>
    <t>Erin Evans</t>
  </si>
  <si>
    <t>Port Renee</t>
  </si>
  <si>
    <t>754.350.5856x79485</t>
  </si>
  <si>
    <t>1405254758</t>
  </si>
  <si>
    <t>Casey Jackson II</t>
  </si>
  <si>
    <t>Lake Lauren</t>
  </si>
  <si>
    <t>9387835721</t>
  </si>
  <si>
    <t>Patrick Olsen</t>
  </si>
  <si>
    <t>West Carlosborough</t>
  </si>
  <si>
    <t>5989792841</t>
  </si>
  <si>
    <t>Sheila Murphy MD</t>
  </si>
  <si>
    <t>Michelleland</t>
  </si>
  <si>
    <t>8035431140</t>
  </si>
  <si>
    <t>Edward Jackson</t>
  </si>
  <si>
    <t>Port Williamshire</t>
  </si>
  <si>
    <t>122.841.6611</t>
  </si>
  <si>
    <t>Leah Moore</t>
  </si>
  <si>
    <t>East Brandonton</t>
  </si>
  <si>
    <t>772.980.5237x796</t>
  </si>
  <si>
    <t>Matthew Gomez</t>
  </si>
  <si>
    <t>824-923-7706x998</t>
  </si>
  <si>
    <t>Maria Kline</t>
  </si>
  <si>
    <t>672.289.3397</t>
  </si>
  <si>
    <t>Edward Atkins</t>
  </si>
  <si>
    <t>Woodstad</t>
  </si>
  <si>
    <t>126-685-0536x06729</t>
  </si>
  <si>
    <t>Stephanie Lewis MD</t>
  </si>
  <si>
    <t>South Allen</t>
  </si>
  <si>
    <t>-4746</t>
  </si>
  <si>
    <t>Lori Bailey</t>
  </si>
  <si>
    <t>Foxburgh</t>
  </si>
  <si>
    <t>865.383.9926</t>
  </si>
  <si>
    <t>Lisa Crawford</t>
  </si>
  <si>
    <t>Castroshire</t>
  </si>
  <si>
    <t>609.701.3994x95229</t>
  </si>
  <si>
    <t>Judith Vazquez</t>
  </si>
  <si>
    <t>Sherrymouth</t>
  </si>
  <si>
    <t>560-382-1215</t>
  </si>
  <si>
    <t>Sarah Ferrell</t>
  </si>
  <si>
    <t>South Lindsey</t>
  </si>
  <si>
    <t>+1-017-699-9551x58178</t>
  </si>
  <si>
    <t>Jordan Blake</t>
  </si>
  <si>
    <t>New Amberborough</t>
  </si>
  <si>
    <t>669.771.2699</t>
  </si>
  <si>
    <t>Mark Monroe</t>
  </si>
  <si>
    <t>North Emilybury</t>
  </si>
  <si>
    <t>+18641367952x4150</t>
  </si>
  <si>
    <t>Eric Craig</t>
  </si>
  <si>
    <t>Humphreychester</t>
  </si>
  <si>
    <t>1526604452</t>
  </si>
  <si>
    <t>Lisa Woods</t>
  </si>
  <si>
    <t>South Eric</t>
  </si>
  <si>
    <t>+1-719-013-4509x71961</t>
  </si>
  <si>
    <t>Olivia Sosa</t>
  </si>
  <si>
    <t>Ryanfurt</t>
  </si>
  <si>
    <t>001-730-915-8347x82772</t>
  </si>
  <si>
    <t>Justin Dyer</t>
  </si>
  <si>
    <t>North Tylerbury</t>
  </si>
  <si>
    <t>+1-852-743-0903x50269</t>
  </si>
  <si>
    <t>Wendy Griffin</t>
  </si>
  <si>
    <t>New Stacystad</t>
  </si>
  <si>
    <t>680-488-2464</t>
  </si>
  <si>
    <t>Mrs. Erica Howard</t>
  </si>
  <si>
    <t>Lake Timothy</t>
  </si>
  <si>
    <t>043-921-7856x48670</t>
  </si>
  <si>
    <t>Samuel Peterson</t>
  </si>
  <si>
    <t>New Raymond</t>
  </si>
  <si>
    <t>+1-528-140-2107x600</t>
  </si>
  <si>
    <t>Elizabeth Nixon</t>
  </si>
  <si>
    <t>Port Williamside</t>
  </si>
  <si>
    <t>335-331-4589x383</t>
  </si>
  <si>
    <t>Rebecca Knapp</t>
  </si>
  <si>
    <t>North Denisechester</t>
  </si>
  <si>
    <t>951-988-1776x770</t>
  </si>
  <si>
    <t>Brandon Henry</t>
  </si>
  <si>
    <t>+1-732-784-5067x80408</t>
  </si>
  <si>
    <t>Taylor Lane</t>
  </si>
  <si>
    <t>923-208-0193x482</t>
  </si>
  <si>
    <t>Susan Gonzales</t>
  </si>
  <si>
    <t>+11201992375x950</t>
  </si>
  <si>
    <t>Mariah Gibbs</t>
  </si>
  <si>
    <t>898-974-9475x060</t>
  </si>
  <si>
    <t>Jack Lopez</t>
  </si>
  <si>
    <t>4902192117</t>
  </si>
  <si>
    <t>Jennifer Newman</t>
  </si>
  <si>
    <t>4659875010</t>
  </si>
  <si>
    <t>Rhonda Sparks</t>
  </si>
  <si>
    <t>Lake Michellemouth</t>
  </si>
  <si>
    <t>001-172-396-4090</t>
  </si>
  <si>
    <t>Edgar Hayes</t>
  </si>
  <si>
    <t>Lake Matthew</t>
  </si>
  <si>
    <t>(689)237-9330x04764</t>
  </si>
  <si>
    <t>William Powell</t>
  </si>
  <si>
    <t>Christopherview</t>
  </si>
  <si>
    <t>(974)776-0543x838</t>
  </si>
  <si>
    <t>Alexis Harvey</t>
  </si>
  <si>
    <t>+1-339-137-5145x058</t>
  </si>
  <si>
    <t>Shawn Harmon</t>
  </si>
  <si>
    <t>East Karen</t>
  </si>
  <si>
    <t>792408482</t>
  </si>
  <si>
    <t>786.050.5771</t>
  </si>
  <si>
    <t>Maurice Thompson</t>
  </si>
  <si>
    <t>Cannonport</t>
  </si>
  <si>
    <t>1732953093</t>
  </si>
  <si>
    <t>Rachel Hood</t>
  </si>
  <si>
    <t>264-119-6896</t>
  </si>
  <si>
    <t>Suzanne Greene</t>
  </si>
  <si>
    <t>East Anntown</t>
  </si>
  <si>
    <t>(466)759-0865</t>
  </si>
  <si>
    <t>Peter Adams</t>
  </si>
  <si>
    <t>Valdezburgh</t>
  </si>
  <si>
    <t>(430)6544484x275</t>
  </si>
  <si>
    <t>Paul Small</t>
  </si>
  <si>
    <t>Monroemouth</t>
  </si>
  <si>
    <t>001-478-258-6884x41517</t>
  </si>
  <si>
    <t>Judy Johnson</t>
  </si>
  <si>
    <t>North Nicholasfurt</t>
  </si>
  <si>
    <t>(595)536-7770</t>
  </si>
  <si>
    <t>Jessica Watkins</t>
  </si>
  <si>
    <t>(046)242-5734x57028</t>
  </si>
  <si>
    <t>Robert Little</t>
  </si>
  <si>
    <t>Billyberg</t>
  </si>
  <si>
    <t>988-378-2351</t>
  </si>
  <si>
    <t>Jason Owens</t>
  </si>
  <si>
    <t>New Barry</t>
  </si>
  <si>
    <t>+12454287899x88819</t>
  </si>
  <si>
    <t>Mr. Paul Smith</t>
  </si>
  <si>
    <t>West Annafurt</t>
  </si>
  <si>
    <t>-2987</t>
  </si>
  <si>
    <t>Lawrence Moody</t>
  </si>
  <si>
    <t>Medinaside</t>
  </si>
  <si>
    <t>513.976.6512x4286</t>
  </si>
  <si>
    <t>Stuart Wilkins</t>
  </si>
  <si>
    <t>New Jennafort</t>
  </si>
  <si>
    <t>2075776034</t>
  </si>
  <si>
    <t>Stephanie Raymond</t>
  </si>
  <si>
    <t>920-524-6785x51814</t>
  </si>
  <si>
    <t>Timothy Caldwell</t>
  </si>
  <si>
    <t>Port Kathrynland</t>
  </si>
  <si>
    <t>905.753.8630</t>
  </si>
  <si>
    <t>Kelly Moore</t>
  </si>
  <si>
    <t>West Dustin</t>
  </si>
  <si>
    <t>001-794-757-4482</t>
  </si>
  <si>
    <t>Crystal Rivera</t>
  </si>
  <si>
    <t>West Sarahville</t>
  </si>
  <si>
    <t>(400)4049828x049</t>
  </si>
  <si>
    <t>Curtis Foley</t>
  </si>
  <si>
    <t>Danielsville</t>
  </si>
  <si>
    <t>896.964.5447x484</t>
  </si>
  <si>
    <t>Baileymouth</t>
  </si>
  <si>
    <t>279.973.5217x60247</t>
  </si>
  <si>
    <t>Ashley Evans</t>
  </si>
  <si>
    <t>(853)305-6441</t>
  </si>
  <si>
    <t>Danielle Jackson</t>
  </si>
  <si>
    <t>Codyville</t>
  </si>
  <si>
    <t>-9199</t>
  </si>
  <si>
    <t>Ronald Bowen</t>
  </si>
  <si>
    <t>Beckchester</t>
  </si>
  <si>
    <t>288-987-4228x623</t>
  </si>
  <si>
    <t>Kimberly Kent</t>
  </si>
  <si>
    <t>Port Jorge</t>
  </si>
  <si>
    <t>001-695-164-1313x41053</t>
  </si>
  <si>
    <t>Jacqueline Moreno</t>
  </si>
  <si>
    <t>South Amyton</t>
  </si>
  <si>
    <t>670-687-4738x515</t>
  </si>
  <si>
    <t>+1-526-326-3869x47008</t>
  </si>
  <si>
    <t>Bryan Rodriguez</t>
  </si>
  <si>
    <t>(079)672-4882</t>
  </si>
  <si>
    <t>Darlene Erickson</t>
  </si>
  <si>
    <t>Howardchester</t>
  </si>
  <si>
    <t>001-543-738-9909x0615</t>
  </si>
  <si>
    <t>Wesley Barnes</t>
  </si>
  <si>
    <t>Port Brandontown</t>
  </si>
  <si>
    <t>329-043-2884</t>
  </si>
  <si>
    <t>Haley Bolton</t>
  </si>
  <si>
    <t>677.882.0137</t>
  </si>
  <si>
    <t>Caitlin Espinoza</t>
  </si>
  <si>
    <t>001-017-830-7921x2352</t>
  </si>
  <si>
    <t>Joshua Finley</t>
  </si>
  <si>
    <t>New Thomasburgh</t>
  </si>
  <si>
    <t>439-629-6957</t>
  </si>
  <si>
    <t>Stephanie Joseph DVM</t>
  </si>
  <si>
    <t>+1-604-913-8080x8305</t>
  </si>
  <si>
    <t>Tiffany Cantrell</t>
  </si>
  <si>
    <t>Justinborough</t>
  </si>
  <si>
    <t>-3495</t>
  </si>
  <si>
    <t>Daniel Stanton</t>
  </si>
  <si>
    <t>Christon</t>
  </si>
  <si>
    <t>001-473-094-3198x327</t>
  </si>
  <si>
    <t>Mataton</t>
  </si>
  <si>
    <t>6509753637</t>
  </si>
  <si>
    <t>Melanie Faulkner</t>
  </si>
  <si>
    <t>Port Jacqueline</t>
  </si>
  <si>
    <t>568-693-3339</t>
  </si>
  <si>
    <t>Christopher Reynolds</t>
  </si>
  <si>
    <t>East Markmouth</t>
  </si>
  <si>
    <t>(087)735-4540</t>
  </si>
  <si>
    <t>Edward Davidson</t>
  </si>
  <si>
    <t>Lake Bradley</t>
  </si>
  <si>
    <t>4928199988x013</t>
  </si>
  <si>
    <t>Melissa Diaz</t>
  </si>
  <si>
    <t>(924)921-4502</t>
  </si>
  <si>
    <t>Rebekah Sweeney</t>
  </si>
  <si>
    <t>Savannahland</t>
  </si>
  <si>
    <t>278-571-3478</t>
  </si>
  <si>
    <t>Benjamin Kaiser</t>
  </si>
  <si>
    <t>(405)211-8402x807</t>
  </si>
  <si>
    <t>Joseph Miller</t>
  </si>
  <si>
    <t>001-325-480-5504x35564</t>
  </si>
  <si>
    <t>Tammy Stewart</t>
  </si>
  <si>
    <t>769.162.6067x37693</t>
  </si>
  <si>
    <t>Adam Wood</t>
  </si>
  <si>
    <t>East Aliciatown</t>
  </si>
  <si>
    <t>375-995-0129x455</t>
  </si>
  <si>
    <t>Roberta Mcdaniel</t>
  </si>
  <si>
    <t>North Jasonport</t>
  </si>
  <si>
    <t>001-632-334-0114x91372</t>
  </si>
  <si>
    <t>Jason Bennett</t>
  </si>
  <si>
    <t>New Aprilhaven</t>
  </si>
  <si>
    <t>(235)447-8264</t>
  </si>
  <si>
    <t>Melissa Green</t>
  </si>
  <si>
    <t>Port Petershire</t>
  </si>
  <si>
    <t>(903)842-8203x2687</t>
  </si>
  <si>
    <t>Ibarraborough</t>
  </si>
  <si>
    <t>(218)211-5885</t>
  </si>
  <si>
    <t>Lauren Walton</t>
  </si>
  <si>
    <t>New Josephborough</t>
  </si>
  <si>
    <t>183.503.2531x328</t>
  </si>
  <si>
    <t>Joshua Gardner</t>
  </si>
  <si>
    <t>Wilsontown</t>
  </si>
  <si>
    <t>247-098-9067</t>
  </si>
  <si>
    <t>Kent Romero</t>
  </si>
  <si>
    <t>North Micheleton</t>
  </si>
  <si>
    <t>+1-554-596-6886x278</t>
  </si>
  <si>
    <t>Ann Brown</t>
  </si>
  <si>
    <t>(399)547-5381</t>
  </si>
  <si>
    <t>Julie Smith</t>
  </si>
  <si>
    <t>Penachester</t>
  </si>
  <si>
    <t>-5363</t>
  </si>
  <si>
    <t>Kent Washington</t>
  </si>
  <si>
    <t>486-189-2733x547</t>
  </si>
  <si>
    <t>Shannon Haynes</t>
  </si>
  <si>
    <t>Carrieland</t>
  </si>
  <si>
    <t>(875)444-8059x669</t>
  </si>
  <si>
    <t>Joseph Moore</t>
  </si>
  <si>
    <t>Lake Debraville</t>
  </si>
  <si>
    <t>304-118-9994x14434</t>
  </si>
  <si>
    <t>West Kevin</t>
  </si>
  <si>
    <t>(933)979-5708</t>
  </si>
  <si>
    <t>Keith Schultz</t>
  </si>
  <si>
    <t>West Kristenland</t>
  </si>
  <si>
    <t>001-142-661-5222</t>
  </si>
  <si>
    <t>Karen Vasquez</t>
  </si>
  <si>
    <t>Marymouth</t>
  </si>
  <si>
    <t>339-820-8959x48711</t>
  </si>
  <si>
    <t>Mary Martin</t>
  </si>
  <si>
    <t>Churchshire</t>
  </si>
  <si>
    <t>-8064</t>
  </si>
  <si>
    <t>Shannon Rose</t>
  </si>
  <si>
    <t>Brownside</t>
  </si>
  <si>
    <t>554-054-2630x903</t>
  </si>
  <si>
    <t>Thomas Ross</t>
  </si>
  <si>
    <t>West Randy</t>
  </si>
  <si>
    <t>(968)753-3036</t>
  </si>
  <si>
    <t>Kara Wright</t>
  </si>
  <si>
    <t>Bennetthaven</t>
  </si>
  <si>
    <t>333.026.0088</t>
  </si>
  <si>
    <t>John Lee</t>
  </si>
  <si>
    <t>New Roberto</t>
  </si>
  <si>
    <t>350063979</t>
  </si>
  <si>
    <t>Jacqueline Murray</t>
  </si>
  <si>
    <t>West Bryan</t>
  </si>
  <si>
    <t>812.437.2231x99940</t>
  </si>
  <si>
    <t>David Wolf DVM</t>
  </si>
  <si>
    <t>South Paul</t>
  </si>
  <si>
    <t>-5789</t>
  </si>
  <si>
    <t>Madeline Kelly</t>
  </si>
  <si>
    <t>Johnsonhaven</t>
  </si>
  <si>
    <t>172.979.8947x6353</t>
  </si>
  <si>
    <t>Martin Joseph</t>
  </si>
  <si>
    <t>478.358.9392x929</t>
  </si>
  <si>
    <t>Ashley Adams</t>
  </si>
  <si>
    <t>Schneiderport</t>
  </si>
  <si>
    <t>(097)130-6941</t>
  </si>
  <si>
    <t>Mrs. Jennifer Drake</t>
  </si>
  <si>
    <t>North Danielle</t>
  </si>
  <si>
    <t>001-035-817-3347</t>
  </si>
  <si>
    <t>Megan Patrick</t>
  </si>
  <si>
    <t>East Monicamouth</t>
  </si>
  <si>
    <t>001-513-829-4288</t>
  </si>
  <si>
    <t>Janet Wong</t>
  </si>
  <si>
    <t>South Bethany</t>
  </si>
  <si>
    <t>(279)490-0107x62952</t>
  </si>
  <si>
    <t>Kim Hoover</t>
  </si>
  <si>
    <t>Bellborough</t>
  </si>
  <si>
    <t>001-774-337-4611x09292</t>
  </si>
  <si>
    <t>Christian Watson</t>
  </si>
  <si>
    <t>Joshuamouth</t>
  </si>
  <si>
    <t>5850925674x670</t>
  </si>
  <si>
    <t>Mary Hunt</t>
  </si>
  <si>
    <t>South Kristinchester</t>
  </si>
  <si>
    <t>+1-393-125-4058x6459</t>
  </si>
  <si>
    <t>Paul Anderson</t>
  </si>
  <si>
    <t>South Louisberg</t>
  </si>
  <si>
    <t>0011341220259x62965</t>
  </si>
  <si>
    <t>Timothy Martinez</t>
  </si>
  <si>
    <t>0010900806561x4842</t>
  </si>
  <si>
    <t>Elizabeth Walters</t>
  </si>
  <si>
    <t>North Phillip</t>
  </si>
  <si>
    <t>(902)825-4295x56861</t>
  </si>
  <si>
    <t>+1-736-111-1845x9648</t>
  </si>
  <si>
    <t>Anthony Becker</t>
  </si>
  <si>
    <t>Higginsview</t>
  </si>
  <si>
    <t>219-727-5261</t>
  </si>
  <si>
    <t>Brandon Thompson</t>
  </si>
  <si>
    <t>Johnsonville</t>
  </si>
  <si>
    <t>(089)155-5789</t>
  </si>
  <si>
    <t>Lindsay Davidson</t>
  </si>
  <si>
    <t>Andrewfort</t>
  </si>
  <si>
    <t>001-389-824-7460x2141</t>
  </si>
  <si>
    <t>Rita Cross</t>
  </si>
  <si>
    <t>Lake Jack</t>
  </si>
  <si>
    <t>+1-250-799-6871x0340</t>
  </si>
  <si>
    <t>Taylor Johnson</t>
  </si>
  <si>
    <t>Lake Joe</t>
  </si>
  <si>
    <t>001-056-622-2764</t>
  </si>
  <si>
    <t>Michelle Lyons</t>
  </si>
  <si>
    <t>Rosebury</t>
  </si>
  <si>
    <t>+1-850-708-3301x293</t>
  </si>
  <si>
    <t>Joe Webster</t>
  </si>
  <si>
    <t>001-688-492-5029</t>
  </si>
  <si>
    <t>Joshua Hull</t>
  </si>
  <si>
    <t>New Jessicaville</t>
  </si>
  <si>
    <t>-2854</t>
  </si>
  <si>
    <t>Kelsey Brown</t>
  </si>
  <si>
    <t>-5853</t>
  </si>
  <si>
    <t>Jacob Robertson</t>
  </si>
  <si>
    <t>Port Allison</t>
  </si>
  <si>
    <t>+1-461-651-0943x29132</t>
  </si>
  <si>
    <t>Derek Gregory</t>
  </si>
  <si>
    <t>East Joshua</t>
  </si>
  <si>
    <t>117-139-6595x8541</t>
  </si>
  <si>
    <t>Michael Bennett</t>
  </si>
  <si>
    <t>Port Zacharychester</t>
  </si>
  <si>
    <t>089-803-2897x18118</t>
  </si>
  <si>
    <t>Jonathan Copeland Jr.</t>
  </si>
  <si>
    <t>North Caitlinview</t>
  </si>
  <si>
    <t>790-430-0559</t>
  </si>
  <si>
    <t>Samantha Alexander</t>
  </si>
  <si>
    <t>(254)3029298</t>
  </si>
  <si>
    <t>Chris Peterson</t>
  </si>
  <si>
    <t>North Davidtown</t>
  </si>
  <si>
    <t>001-442-367-3422x7194</t>
  </si>
  <si>
    <t>Ms. Alicia Hicks DDS</t>
  </si>
  <si>
    <t>Lake Edwardmouth</t>
  </si>
  <si>
    <t>1036266446</t>
  </si>
  <si>
    <t>Charles Robinson</t>
  </si>
  <si>
    <t>581-016-6767</t>
  </si>
  <si>
    <t>Cody Golden</t>
  </si>
  <si>
    <t>+1-655-237-2545x054</t>
  </si>
  <si>
    <t>Catherine Ferguson</t>
  </si>
  <si>
    <t>Smithtown</t>
  </si>
  <si>
    <t>(670)511-2910x65345</t>
  </si>
  <si>
    <t>James Lee</t>
  </si>
  <si>
    <t>Lake Kyleview</t>
  </si>
  <si>
    <t>+1-647-801-2398x66583</t>
  </si>
  <si>
    <t>Colin Gutierrez</t>
  </si>
  <si>
    <t>Angelaside</t>
  </si>
  <si>
    <t>(541)231-3140</t>
  </si>
  <si>
    <t>Raymond Allen</t>
  </si>
  <si>
    <t>Lake Michaelshire</t>
  </si>
  <si>
    <t>531-620-6614x050</t>
  </si>
  <si>
    <t>Sydney Gilbert</t>
  </si>
  <si>
    <t>New Justinfurt</t>
  </si>
  <si>
    <t>384.180.2534</t>
  </si>
  <si>
    <t>001-991-153-8482x48786</t>
  </si>
  <si>
    <t>(705)373-9741</t>
  </si>
  <si>
    <t>(061)520-7218x46927</t>
  </si>
  <si>
    <t>(692)756-6436x261</t>
  </si>
  <si>
    <t>(854)146-0748</t>
  </si>
  <si>
    <t>Debbie Jones</t>
  </si>
  <si>
    <t>+1-498-998-2361x6649</t>
  </si>
  <si>
    <t>Kevin Green</t>
  </si>
  <si>
    <t>North Brendaville</t>
  </si>
  <si>
    <t>167.978.3788x920</t>
  </si>
  <si>
    <t>Rodney Robinson</t>
  </si>
  <si>
    <t>Lake Jordanville</t>
  </si>
  <si>
    <t>+1-876-086-6533x3713</t>
  </si>
  <si>
    <t>Timothy Little</t>
  </si>
  <si>
    <t>West Scottland</t>
  </si>
  <si>
    <t>001-990-406-3764x2079</t>
  </si>
  <si>
    <t>Andrew Price</t>
  </si>
  <si>
    <t>East Paulside</t>
  </si>
  <si>
    <t>(688)455-9603</t>
  </si>
  <si>
    <t>Matthew Woods</t>
  </si>
  <si>
    <t>Brewerport</t>
  </si>
  <si>
    <t>+1-343-623-6138x28059</t>
  </si>
  <si>
    <t>South Michaelview</t>
  </si>
  <si>
    <t>Cynthia Freeman</t>
  </si>
  <si>
    <t>615.350.0228</t>
  </si>
  <si>
    <t>Darin Garcia</t>
  </si>
  <si>
    <t>Lake Erika</t>
  </si>
  <si>
    <t>359-427-3878</t>
  </si>
  <si>
    <t>Tara Alexander</t>
  </si>
  <si>
    <t>West Aprilfurt</t>
  </si>
  <si>
    <t>400.484.4579x0040</t>
  </si>
  <si>
    <t>Thomas Chavez</t>
  </si>
  <si>
    <t>Lewisfort</t>
  </si>
  <si>
    <t>024-759-4171x244</t>
  </si>
  <si>
    <t>Dale Howard</t>
  </si>
  <si>
    <t>Lake Justintown</t>
  </si>
  <si>
    <t>612-920-9273x85907</t>
  </si>
  <si>
    <t>Keith Harris</t>
  </si>
  <si>
    <t>East Dwayneburgh</t>
  </si>
  <si>
    <t>085.528.7124</t>
  </si>
  <si>
    <t>Kathy Cantrell</t>
  </si>
  <si>
    <t>Littleborough</t>
  </si>
  <si>
    <t>071.352.9092x7322</t>
  </si>
  <si>
    <t>Thomas Martinez</t>
  </si>
  <si>
    <t>East Sabrinachester</t>
  </si>
  <si>
    <t>001-713-634-8384x316</t>
  </si>
  <si>
    <t>Brett Little</t>
  </si>
  <si>
    <t>Xaviershire</t>
  </si>
  <si>
    <t>001-974-948-2103</t>
  </si>
  <si>
    <t>Jack Nguyen</t>
  </si>
  <si>
    <t>South Kristin</t>
  </si>
  <si>
    <t>001-681-925-7429x9173</t>
  </si>
  <si>
    <t>Derek Mayo</t>
  </si>
  <si>
    <t>West Elizabethburgh</t>
  </si>
  <si>
    <t>003-992-1293</t>
  </si>
  <si>
    <t>Melissa Lara</t>
  </si>
  <si>
    <t>896-104-6996x17624</t>
  </si>
  <si>
    <t>Russellbury</t>
  </si>
  <si>
    <t>0013572505024x22485</t>
  </si>
  <si>
    <t>Austin French</t>
  </si>
  <si>
    <t>001-747-960-4609x848</t>
  </si>
  <si>
    <t>Desireeberg</t>
  </si>
  <si>
    <t>(791)680-0386</t>
  </si>
  <si>
    <t>Brandon Thornton</t>
  </si>
  <si>
    <t>948.730.7163x80155</t>
  </si>
  <si>
    <t>John Phillips</t>
  </si>
  <si>
    <t>Delacruzhaven</t>
  </si>
  <si>
    <t>162-269-4419x18981</t>
  </si>
  <si>
    <t>John Reynolds</t>
  </si>
  <si>
    <t>+1-124-951-6516x7862</t>
  </si>
  <si>
    <t>Connie Stephens</t>
  </si>
  <si>
    <t>Lake Kayla</t>
  </si>
  <si>
    <t>+1-804-802-3939x3302</t>
  </si>
  <si>
    <t>Nicole Gillespie</t>
  </si>
  <si>
    <t>Hollytown</t>
  </si>
  <si>
    <t>892-764-9812x1938</t>
  </si>
  <si>
    <t>Robin Medina</t>
  </si>
  <si>
    <t>145505222</t>
  </si>
  <si>
    <t>Derrick Collins</t>
  </si>
  <si>
    <t>Lake Cassandrafort</t>
  </si>
  <si>
    <t>3370545058</t>
  </si>
  <si>
    <t>David Martinez</t>
  </si>
  <si>
    <t>Lewisbury</t>
  </si>
  <si>
    <t>(849)0797119</t>
  </si>
  <si>
    <t>Dennishaven</t>
  </si>
  <si>
    <t>001-387-284-1431</t>
  </si>
  <si>
    <t>Andrew Clark</t>
  </si>
  <si>
    <t>South Christopherhaven</t>
  </si>
  <si>
    <t>001-276-814-7977x08331</t>
  </si>
  <si>
    <t>Sharon Cline</t>
  </si>
  <si>
    <t>Elizabethland</t>
  </si>
  <si>
    <t>359-116-0214</t>
  </si>
  <si>
    <t>Steven Ramirez</t>
  </si>
  <si>
    <t>8628324628</t>
  </si>
  <si>
    <t>Kevin Patterson</t>
  </si>
  <si>
    <t>West Joannport</t>
  </si>
  <si>
    <t>593-421-3550x6225</t>
  </si>
  <si>
    <t>Samuel Perez</t>
  </si>
  <si>
    <t>Jimmychester</t>
  </si>
  <si>
    <t>066-160-0984</t>
  </si>
  <si>
    <t>Thomas Blair</t>
  </si>
  <si>
    <t>Loriton</t>
  </si>
  <si>
    <t>(996)5871171</t>
  </si>
  <si>
    <t>Natasha Carpenter</t>
  </si>
  <si>
    <t>Charlesberg</t>
  </si>
  <si>
    <t>(050)956-6134x8038</t>
  </si>
  <si>
    <t>Diane Carey</t>
  </si>
  <si>
    <t>Jerrybury</t>
  </si>
  <si>
    <t>6905171642</t>
  </si>
  <si>
    <t>Sharon Hood</t>
  </si>
  <si>
    <t>Davisland</t>
  </si>
  <si>
    <t>1548271479</t>
  </si>
  <si>
    <t>Brandon Ingram</t>
  </si>
  <si>
    <t>East Lisa</t>
  </si>
  <si>
    <t>700.896.4311</t>
  </si>
  <si>
    <t>+1-768-747-9424x06099</t>
  </si>
  <si>
    <t>Cheryl Miller</t>
  </si>
  <si>
    <t>Butlerville</t>
  </si>
  <si>
    <t>324-689-3506</t>
  </si>
  <si>
    <t>Vanessa Braun</t>
  </si>
  <si>
    <t>001-503-160-3032</t>
  </si>
  <si>
    <t>Jennifer Sanders MD</t>
  </si>
  <si>
    <t>Lake Melvinberg</t>
  </si>
  <si>
    <t>8078059684</t>
  </si>
  <si>
    <t>Natalie Carpenter</t>
  </si>
  <si>
    <t>Ruizside</t>
  </si>
  <si>
    <t>+1-861-929-0938x733</t>
  </si>
  <si>
    <t>Cheryl Murray</t>
  </si>
  <si>
    <t>Allenshire</t>
  </si>
  <si>
    <t>(956)775-7448x9849</t>
  </si>
  <si>
    <t>001-416-474-6444x955</t>
  </si>
  <si>
    <t>668-126-2015</t>
  </si>
  <si>
    <t>Elizabeth Cannon</t>
  </si>
  <si>
    <t>Johnsonbury</t>
  </si>
  <si>
    <t>965-268-9746x92573</t>
  </si>
  <si>
    <t>Isaac Peterson</t>
  </si>
  <si>
    <t>Gibbsburgh</t>
  </si>
  <si>
    <t>020.369.9919x504</t>
  </si>
  <si>
    <t>Justin Stevens</t>
  </si>
  <si>
    <t>West Ericfort</t>
  </si>
  <si>
    <t>+1-781-962-9374x407</t>
  </si>
  <si>
    <t>Paul Munoz</t>
  </si>
  <si>
    <t>Burgessland</t>
  </si>
  <si>
    <t>001-729-082-4580x065</t>
  </si>
  <si>
    <t>William Diaz</t>
  </si>
  <si>
    <t>North Ruthville</t>
  </si>
  <si>
    <t>001-918-978-1445x1379</t>
  </si>
  <si>
    <t>Melissa Lane</t>
  </si>
  <si>
    <t>Donaldburgh</t>
  </si>
  <si>
    <t>19239776405</t>
  </si>
  <si>
    <t>Alan Wade</t>
  </si>
  <si>
    <t>Rogershire</t>
  </si>
  <si>
    <t>498.730.2414x12198</t>
  </si>
  <si>
    <t>John Kirk</t>
  </si>
  <si>
    <t>Wattsport</t>
  </si>
  <si>
    <t>8029130528</t>
  </si>
  <si>
    <t>Paul Gonzalez</t>
  </si>
  <si>
    <t>Leonardton</t>
  </si>
  <si>
    <t>155213731</t>
  </si>
  <si>
    <t>South April</t>
  </si>
  <si>
    <t>121-106-2611x69323</t>
  </si>
  <si>
    <t>Philip Hernandez</t>
  </si>
  <si>
    <t>686.279.7008</t>
  </si>
  <si>
    <t>(351)187-1600x592</t>
  </si>
  <si>
    <t>Steven Dickerson</t>
  </si>
  <si>
    <t>(228)961-6797x71606</t>
  </si>
  <si>
    <t>Samantha Pierce</t>
  </si>
  <si>
    <t>Deborahton</t>
  </si>
  <si>
    <t>177.351.9051x363</t>
  </si>
  <si>
    <t>William Dunn</t>
  </si>
  <si>
    <t>Mcdonaldside</t>
  </si>
  <si>
    <t>(365)152-0762x7260</t>
  </si>
  <si>
    <t>Nancy Villarreal</t>
  </si>
  <si>
    <t>South Danielletown</t>
  </si>
  <si>
    <t>(745)1085588x89431</t>
  </si>
  <si>
    <t>794-814-6576</t>
  </si>
  <si>
    <t>14237212200</t>
  </si>
  <si>
    <t>Kimberly Wright</t>
  </si>
  <si>
    <t>885-041-4411x88628</t>
  </si>
  <si>
    <t>Kelly Hawkins</t>
  </si>
  <si>
    <t>+1-847-592-1347x14200</t>
  </si>
  <si>
    <t>Robert Liu</t>
  </si>
  <si>
    <t>East Shannonburgh</t>
  </si>
  <si>
    <t>306.436.7944</t>
  </si>
  <si>
    <t>Jennifer Newton</t>
  </si>
  <si>
    <t>Louisside</t>
  </si>
  <si>
    <t>189-439-5810</t>
  </si>
  <si>
    <t>Donald Simmons</t>
  </si>
  <si>
    <t>Lake Jessica</t>
  </si>
  <si>
    <t>001-198-411-6131x1883</t>
  </si>
  <si>
    <t>Paul Hart</t>
  </si>
  <si>
    <t>South Steventown</t>
  </si>
  <si>
    <t>159.719.2888</t>
  </si>
  <si>
    <t>Lisa Villa</t>
  </si>
  <si>
    <t>Lukeside</t>
  </si>
  <si>
    <t>(870)503-8267x73586</t>
  </si>
  <si>
    <t>Laura Martinez</t>
  </si>
  <si>
    <t>Millerton</t>
  </si>
  <si>
    <t>(285)599-5961</t>
  </si>
  <si>
    <t>Duane Wells</t>
  </si>
  <si>
    <t>Lake Christophershire</t>
  </si>
  <si>
    <t>933.335.7673x01222</t>
  </si>
  <si>
    <t>Michael Anderson</t>
  </si>
  <si>
    <t>Port Marcfort</t>
  </si>
  <si>
    <t>3925077337</t>
  </si>
  <si>
    <t>Suzanne Hurst</t>
  </si>
  <si>
    <t>Gavinview</t>
  </si>
  <si>
    <t>565.913.0402x1994</t>
  </si>
  <si>
    <t>Sean Gross</t>
  </si>
  <si>
    <t>879.375.3375</t>
  </si>
  <si>
    <t>Michael Wilson</t>
  </si>
  <si>
    <t>Nelsonstad</t>
  </si>
  <si>
    <t>412.209.4450</t>
  </si>
  <si>
    <t>(555)069-6413x244</t>
  </si>
  <si>
    <t>Holly Miller</t>
  </si>
  <si>
    <t>Zacharyland</t>
  </si>
  <si>
    <t>360.366.9256x84009</t>
  </si>
  <si>
    <t>David Dean</t>
  </si>
  <si>
    <t>Lisahaven</t>
  </si>
  <si>
    <t>3186973190</t>
  </si>
  <si>
    <t>Shawn Acevedo</t>
  </si>
  <si>
    <t>North Steven</t>
  </si>
  <si>
    <t>354.606.3833x30179</t>
  </si>
  <si>
    <t>Walter Hardy</t>
  </si>
  <si>
    <t>Juanville</t>
  </si>
  <si>
    <t>-9910</t>
  </si>
  <si>
    <t>David Miller</t>
  </si>
  <si>
    <t>Port Kristenborough</t>
  </si>
  <si>
    <t>071-222-9154x817</t>
  </si>
  <si>
    <t>Mallory Weeks</t>
  </si>
  <si>
    <t>North Debbiefort</t>
  </si>
  <si>
    <t>(260)001-0879x70249</t>
  </si>
  <si>
    <t>Megan Vang</t>
  </si>
  <si>
    <t>New Steven</t>
  </si>
  <si>
    <t>+1-989-577-7720x15457</t>
  </si>
  <si>
    <t>Darrell Wilson</t>
  </si>
  <si>
    <t>West Beckychester</t>
  </si>
  <si>
    <t>001-757-175-0264</t>
  </si>
  <si>
    <t>Debra Browning</t>
  </si>
  <si>
    <t>Lake Christopherview</t>
  </si>
  <si>
    <t>222.160.7350</t>
  </si>
  <si>
    <t>Isabel Johnson</t>
  </si>
  <si>
    <t>Vazquezborough</t>
  </si>
  <si>
    <t>(442)531-6400</t>
  </si>
  <si>
    <t>Linda Hoffman</t>
  </si>
  <si>
    <t>Luisville</t>
  </si>
  <si>
    <t>-6699</t>
  </si>
  <si>
    <t>Sarah Kim</t>
  </si>
  <si>
    <t>691-420-7531x28930</t>
  </si>
  <si>
    <t>Lindsey Rodriguez</t>
  </si>
  <si>
    <t>Brenthaven</t>
  </si>
  <si>
    <t>734.893.6390x949</t>
  </si>
  <si>
    <t>Brian Hill</t>
  </si>
  <si>
    <t>East Juliamouth</t>
  </si>
  <si>
    <t>431.859.8972x1609</t>
  </si>
  <si>
    <t>Christopher Bailey</t>
  </si>
  <si>
    <t>New Daniel</t>
  </si>
  <si>
    <t>554-717-0556x62804</t>
  </si>
  <si>
    <t>William Walters</t>
  </si>
  <si>
    <t>West Christopherton</t>
  </si>
  <si>
    <t>460.569.9306x539</t>
  </si>
  <si>
    <t>James Wilson</t>
  </si>
  <si>
    <t>New Richardshire</t>
  </si>
  <si>
    <t>(235)082-5841x942</t>
  </si>
  <si>
    <t>Dawn Garner</t>
  </si>
  <si>
    <t>South Aprilville</t>
  </si>
  <si>
    <t>001-670-008-5447x33365</t>
  </si>
  <si>
    <t>Nathan Padilla</t>
  </si>
  <si>
    <t>329.037.9941x68029</t>
  </si>
  <si>
    <t>Debra Fleming</t>
  </si>
  <si>
    <t>813.196.8365</t>
  </si>
  <si>
    <t>Nicole Garcia</t>
  </si>
  <si>
    <t>Tonyborough</t>
  </si>
  <si>
    <t>4258053477</t>
  </si>
  <si>
    <t>Kevin Torres</t>
  </si>
  <si>
    <t>Kristenborough</t>
  </si>
  <si>
    <t>680-512-9976x36055</t>
  </si>
  <si>
    <t>Andrew Shepherd</t>
  </si>
  <si>
    <t>New Karenshire</t>
  </si>
  <si>
    <t>+1-993-064-9308x1916</t>
  </si>
  <si>
    <t>Brandon Crawford</t>
  </si>
  <si>
    <t>North Richardfurt</t>
  </si>
  <si>
    <t>-4137</t>
  </si>
  <si>
    <t>Wayne Morales</t>
  </si>
  <si>
    <t>West Michaelstad</t>
  </si>
  <si>
    <t>964-119-0839x75678</t>
  </si>
  <si>
    <t>Brittany Taylor</t>
  </si>
  <si>
    <t>221.884.5098</t>
  </si>
  <si>
    <t>Thomas Daniels</t>
  </si>
  <si>
    <t>North Paulastad</t>
  </si>
  <si>
    <t>(401)8082060x6844</t>
  </si>
  <si>
    <t>Melinda Leach</t>
  </si>
  <si>
    <t>(066)7414348x3759</t>
  </si>
  <si>
    <t>Christine Hayes</t>
  </si>
  <si>
    <t>Allisonside</t>
  </si>
  <si>
    <t>-9682</t>
  </si>
  <si>
    <t>Lunaview</t>
  </si>
  <si>
    <t>391-605-6358</t>
  </si>
  <si>
    <t>Salinasburgh</t>
  </si>
  <si>
    <t>+19381139875x816</t>
  </si>
  <si>
    <t>Frank Collins</t>
  </si>
  <si>
    <t>Port Gloriabury</t>
  </si>
  <si>
    <t>194.946.1010</t>
  </si>
  <si>
    <t>Richard Gordon</t>
  </si>
  <si>
    <t>North Jillianberg</t>
  </si>
  <si>
    <t>836.809.3720</t>
  </si>
  <si>
    <t>626.421.1812</t>
  </si>
  <si>
    <t>Derrick Johnson</t>
  </si>
  <si>
    <t>East Isaac</t>
  </si>
  <si>
    <t>683.496.3289x5872</t>
  </si>
  <si>
    <t>Angela Holder</t>
  </si>
  <si>
    <t>Nicholasborough</t>
  </si>
  <si>
    <t>221.470.9362x42117</t>
  </si>
  <si>
    <t>Vanessa Campbell</t>
  </si>
  <si>
    <t>Thomasfort</t>
  </si>
  <si>
    <t>642.058.3341x746</t>
  </si>
  <si>
    <t>Vincent Holmes</t>
  </si>
  <si>
    <t>Nathanborough</t>
  </si>
  <si>
    <t>001-919-936-7651x4697</t>
  </si>
  <si>
    <t>Eric Jones</t>
  </si>
  <si>
    <t>Banksstad</t>
  </si>
  <si>
    <t>840-464-8013x65446</t>
  </si>
  <si>
    <t>Cynthia Gray</t>
  </si>
  <si>
    <t>Frankstad</t>
  </si>
  <si>
    <t>+1-515-143-3066x754</t>
  </si>
  <si>
    <t>Christine Ward</t>
  </si>
  <si>
    <t>Gregoryside</t>
  </si>
  <si>
    <t>(758)532-7526x91129</t>
  </si>
  <si>
    <t>Angela Noble</t>
  </si>
  <si>
    <t>Mullinschester</t>
  </si>
  <si>
    <t>745-899-8655x1557</t>
  </si>
  <si>
    <t>Beth Clark</t>
  </si>
  <si>
    <t>Port Emilyville</t>
  </si>
  <si>
    <t>076.152.1919x29930</t>
  </si>
  <si>
    <t>Eileen Johnson</t>
  </si>
  <si>
    <t>Larsonville</t>
  </si>
  <si>
    <t>796.282.6742</t>
  </si>
  <si>
    <t>Amanda Gomez</t>
  </si>
  <si>
    <t>(361)351-1237x2255</t>
  </si>
  <si>
    <t>Jake Morris</t>
  </si>
  <si>
    <t>Allenburgh</t>
  </si>
  <si>
    <t>(109)8999193x8455</t>
  </si>
  <si>
    <t>Jessica Gilbert</t>
  </si>
  <si>
    <t>(518)254-7470</t>
  </si>
  <si>
    <t>Joel Lamb</t>
  </si>
  <si>
    <t>Davidberg</t>
  </si>
  <si>
    <t>+1-241-153-4340x2967</t>
  </si>
  <si>
    <t>Christopher Medina</t>
  </si>
  <si>
    <t>861-141-0613x06316</t>
  </si>
  <si>
    <t>Amy Sanders</t>
  </si>
  <si>
    <t>North Waynetown</t>
  </si>
  <si>
    <t>2978341531</t>
  </si>
  <si>
    <t>Robin Reed</t>
  </si>
  <si>
    <t>Ellismouth</t>
  </si>
  <si>
    <t>15166096600</t>
  </si>
  <si>
    <t>Maurice Cruz</t>
  </si>
  <si>
    <t>Port Sharonview</t>
  </si>
  <si>
    <t>254.561.6394x464</t>
  </si>
  <si>
    <t>Renee King</t>
  </si>
  <si>
    <t>Tanyaville</t>
  </si>
  <si>
    <t>669-943-1946</t>
  </si>
  <si>
    <t>Joshua Hall</t>
  </si>
  <si>
    <t>West Jeffreyton</t>
  </si>
  <si>
    <t>844-413-9949</t>
  </si>
  <si>
    <t>Lisa Hicks DVM</t>
  </si>
  <si>
    <t>Jessicamouth</t>
  </si>
  <si>
    <t>372.289.9588</t>
  </si>
  <si>
    <t>Nicole Johnson</t>
  </si>
  <si>
    <t>+1-120-206-8907x74708</t>
  </si>
  <si>
    <t>Linda Taylor</t>
  </si>
  <si>
    <t>135.146.1782x104</t>
  </si>
  <si>
    <t>Hunter Perry</t>
  </si>
  <si>
    <t>Port Tylerhaven</t>
  </si>
  <si>
    <t>+1-038-510-6012x52741</t>
  </si>
  <si>
    <t>Patrick Hughes</t>
  </si>
  <si>
    <t>Staceyside</t>
  </si>
  <si>
    <t>+1-253-902-6296x19988</t>
  </si>
  <si>
    <t>Felicia Baird</t>
  </si>
  <si>
    <t>Port Courtney</t>
  </si>
  <si>
    <t>001-469-300-8530</t>
  </si>
  <si>
    <t>Sean Peck</t>
  </si>
  <si>
    <t>(138)635-3280</t>
  </si>
  <si>
    <t>Daniel Matthews</t>
  </si>
  <si>
    <t>Sarahbury</t>
  </si>
  <si>
    <t>001-124-524-9642x73764</t>
  </si>
  <si>
    <t>Blake Howard</t>
  </si>
  <si>
    <t>Port Devonshire</t>
  </si>
  <si>
    <t>558-369-1757</t>
  </si>
  <si>
    <t>Tracy Lee</t>
  </si>
  <si>
    <t>New Josephland</t>
  </si>
  <si>
    <t>7221016368</t>
  </si>
  <si>
    <t>Taylor Shaw</t>
  </si>
  <si>
    <t>Lake Stacy</t>
  </si>
  <si>
    <t>7273642510</t>
  </si>
  <si>
    <t>Port Alexandraview</t>
  </si>
  <si>
    <t>001-440-673-1959x65580</t>
  </si>
  <si>
    <t>Erika Alvarez</t>
  </si>
  <si>
    <t>+1-808-137-9389x00255</t>
  </si>
  <si>
    <t>Douglas Lee</t>
  </si>
  <si>
    <t>Lake Davidville</t>
  </si>
  <si>
    <t>971.288.2149</t>
  </si>
  <si>
    <t>Cynthia Anderson</t>
  </si>
  <si>
    <t>Lake Rebekahborough</t>
  </si>
  <si>
    <t>+1-776-525-3765x4834</t>
  </si>
  <si>
    <t>Latoya Gonzalez</t>
  </si>
  <si>
    <t>Kellyview</t>
  </si>
  <si>
    <t>942-452-1527x573</t>
  </si>
  <si>
    <t>Danielle Burton</t>
  </si>
  <si>
    <t>East Jenniferstad</t>
  </si>
  <si>
    <t>-10726</t>
  </si>
  <si>
    <t>Megan Buchanan</t>
  </si>
  <si>
    <t>5520080079</t>
  </si>
  <si>
    <t>Casey Nixon</t>
  </si>
  <si>
    <t>Rachelville</t>
  </si>
  <si>
    <t>921-577-3237x78479</t>
  </si>
  <si>
    <t>Perry Williams</t>
  </si>
  <si>
    <t>West Bretttown</t>
  </si>
  <si>
    <t>020-627-2600</t>
  </si>
  <si>
    <t>Carol Lee</t>
  </si>
  <si>
    <t>Julieview</t>
  </si>
  <si>
    <t>(766)322-0491x8470</t>
  </si>
  <si>
    <t>Bradley Cherry</t>
  </si>
  <si>
    <t>Brownland</t>
  </si>
  <si>
    <t>762.570.6815</t>
  </si>
  <si>
    <t>Frances Clark</t>
  </si>
  <si>
    <t>965-765-7318</t>
  </si>
  <si>
    <t>Katherine Hernandez</t>
  </si>
  <si>
    <t>New Henryborough</t>
  </si>
  <si>
    <t>001-907-512-9597x007</t>
  </si>
  <si>
    <t>Jerry Blevins</t>
  </si>
  <si>
    <t>Lake Jorge</t>
  </si>
  <si>
    <t>387-072-8428</t>
  </si>
  <si>
    <t>Jonathan Henry</t>
  </si>
  <si>
    <t>Bruceshire</t>
  </si>
  <si>
    <t>-4348</t>
  </si>
  <si>
    <t>Jason Holland</t>
  </si>
  <si>
    <t>Jimmyside</t>
  </si>
  <si>
    <t>2364271400</t>
  </si>
  <si>
    <t>William Petersen</t>
  </si>
  <si>
    <t>537.987.2124</t>
  </si>
  <si>
    <t>Eddie Sexton</t>
  </si>
  <si>
    <t>Port Amberfort</t>
  </si>
  <si>
    <t>001-137-333-4500x064</t>
  </si>
  <si>
    <t>Justin White</t>
  </si>
  <si>
    <t>New Shannonton</t>
  </si>
  <si>
    <t>+1-184-949-8383x5470</t>
  </si>
  <si>
    <t>Debbie Velasquez</t>
  </si>
  <si>
    <t>Amandaland</t>
  </si>
  <si>
    <t>329.385.1321x8871</t>
  </si>
  <si>
    <t>Susan Sanchez</t>
  </si>
  <si>
    <t>Friedmanshire</t>
  </si>
  <si>
    <t>342-013-3155</t>
  </si>
  <si>
    <t>Stephanie Lewis</t>
  </si>
  <si>
    <t>Teresaberg</t>
  </si>
  <si>
    <t>(146)007-2531x11809</t>
  </si>
  <si>
    <t>+1-803-773-3942x570</t>
  </si>
  <si>
    <t>001-487-809-4133</t>
  </si>
  <si>
    <t>(657)242-0046x0015</t>
  </si>
  <si>
    <t>(122)587-7283x547</t>
  </si>
  <si>
    <t>369-704-9243x170</t>
  </si>
  <si>
    <t>274-840-0387x4306</t>
  </si>
  <si>
    <t>7187673811</t>
  </si>
  <si>
    <t>001-161-838-1863x7463</t>
  </si>
  <si>
    <t>Kerry Gonzalez</t>
  </si>
  <si>
    <t>Port Ann</t>
  </si>
  <si>
    <t>972.178.1044x860</t>
  </si>
  <si>
    <t>Harpermouth</t>
  </si>
  <si>
    <t>(321)580-8004</t>
  </si>
  <si>
    <t>Frances Fields</t>
  </si>
  <si>
    <t>Port Jonathonburgh</t>
  </si>
  <si>
    <t>+1-688-328-6343x007</t>
  </si>
  <si>
    <t>Elizabeth Burke</t>
  </si>
  <si>
    <t>North Patriciahaven</t>
  </si>
  <si>
    <t>1786870024</t>
  </si>
  <si>
    <t>David Wood</t>
  </si>
  <si>
    <t>477-114-8148</t>
  </si>
  <si>
    <t>Month</t>
  </si>
  <si>
    <t>High Value</t>
  </si>
  <si>
    <t>Day</t>
  </si>
  <si>
    <t>Quarter</t>
  </si>
  <si>
    <t>Sum of Profit</t>
  </si>
  <si>
    <t>Row Labels</t>
  </si>
  <si>
    <t>Sum of Price</t>
  </si>
  <si>
    <t>Count of Model</t>
  </si>
  <si>
    <t>Sum of Cost</t>
  </si>
  <si>
    <t>Sum of Mileage</t>
  </si>
  <si>
    <t>Distinct Count of Model</t>
  </si>
  <si>
    <t>Distinct Count of Brand</t>
  </si>
  <si>
    <t>Average of Car Age at Sale</t>
  </si>
  <si>
    <t>Distinct Count of Fuel_Type</t>
  </si>
  <si>
    <t>Total Profit</t>
  </si>
  <si>
    <t>Total Mileage</t>
  </si>
  <si>
    <t>Total Cost</t>
  </si>
  <si>
    <t>Avg Car Age</t>
  </si>
  <si>
    <t>Total Sales</t>
  </si>
  <si>
    <t>Total Models</t>
  </si>
  <si>
    <t>Total Brands</t>
  </si>
  <si>
    <t>Total Fuel Types</t>
  </si>
  <si>
    <t>Profit Margin</t>
  </si>
  <si>
    <t>Apr</t>
  </si>
  <si>
    <t>Aug</t>
  </si>
  <si>
    <t>Dec</t>
  </si>
  <si>
    <t>Feb</t>
  </si>
  <si>
    <t>Jan</t>
  </si>
  <si>
    <t>Jul</t>
  </si>
  <si>
    <t>Jun</t>
  </si>
  <si>
    <t>Mar</t>
  </si>
  <si>
    <t>May</t>
  </si>
  <si>
    <t>Nov</t>
  </si>
  <si>
    <t>Oct</t>
  </si>
  <si>
    <t>Sep</t>
  </si>
  <si>
    <t>Month Wise Sales</t>
  </si>
  <si>
    <t>Friday</t>
  </si>
  <si>
    <t>Monday</t>
  </si>
  <si>
    <t>Saturday</t>
  </si>
  <si>
    <t>Sunday</t>
  </si>
  <si>
    <t>Thursday</t>
  </si>
  <si>
    <t>Tuesday</t>
  </si>
  <si>
    <t>Wednesday</t>
  </si>
  <si>
    <t>Day  Wise Sales</t>
  </si>
  <si>
    <t>Top 5 Models/Sales</t>
  </si>
  <si>
    <t>Top 5 Brands/Sales</t>
  </si>
  <si>
    <t>Top 5 Customers as per Profit/Sales</t>
  </si>
  <si>
    <t>Count of Buyer_Name</t>
  </si>
  <si>
    <t>Top 5 Models/Units Sold</t>
  </si>
  <si>
    <t>Normal</t>
  </si>
  <si>
    <t>Average of Profit</t>
  </si>
  <si>
    <t>High Value Models/Avg Profit</t>
  </si>
  <si>
    <t>Top 3 Brands/Profit</t>
  </si>
  <si>
    <t>Raw for Cards</t>
  </si>
  <si>
    <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</si>
</sst>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
    <numFmt numFmtId="165" formatCode="0.00000"/>
    <numFmt numFmtId="166" formatCode="0.0"/>
  </numFmts>
  <fonts count="5" x14ac:knownFonts="1">
    <font>
      <sz val="11"/>
      <color theme="1"/>
      <name val="Aptos Narrow"/>
      <family val="2"/>
      <scheme val="minor"/>
    </font>
    <font>
      <sz val="11"/>
      <color indexed="8"/>
      <name val="Calibri"/>
      <family val="2"/>
    </font>
    <font>
      <b/>
      <sz val="11"/>
      <color indexed="8"/>
      <name val="Calibri"/>
      <family val="2"/>
    </font>
    <font>
      <b/>
      <sz val="12"/>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0" tint="-4.9989318521683403E-2"/>
        <bgColor theme="4"/>
      </patternFill>
    </fill>
    <fill>
      <patternFill patternType="solid">
        <fgColor theme="0" tint="-4.9989318521683403E-2"/>
        <bgColor theme="4" tint="0.79998168889431442"/>
      </patternFill>
    </fill>
    <fill>
      <patternFill patternType="solid">
        <fgColor theme="0" tint="-4.9989318521683403E-2"/>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1">
    <xf numFmtId="0" fontId="0" fillId="0" borderId="0"/>
  </cellStyleXfs>
  <cellXfs count="57">
    <xf numFmtId="0" fontId="0" fillId="0" borderId="0" xfId="0"/>
    <xf numFmtId="0" fontId="0" fillId="0" borderId="0" xfId="0" applyAlignment="1">
      <alignment horizontal="center"/>
    </xf>
    <xf numFmtId="0" fontId="1" fillId="3" borderId="1" xfId="0" applyFont="1" applyFill="1" applyBorder="1" applyAlignment="1">
      <alignment horizontal="center" vertical="center"/>
    </xf>
    <xf numFmtId="1" fontId="1" fillId="3" borderId="1" xfId="0" applyNumberFormat="1" applyFont="1" applyFill="1" applyBorder="1" applyAlignment="1">
      <alignment horizontal="center" vertical="center"/>
    </xf>
    <xf numFmtId="0" fontId="0" fillId="3" borderId="1" xfId="0" applyFill="1" applyBorder="1" applyAlignment="1">
      <alignment horizontal="center"/>
    </xf>
    <xf numFmtId="15" fontId="1" fillId="3"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1" fontId="1" fillId="4" borderId="1" xfId="0" applyNumberFormat="1" applyFont="1" applyFill="1" applyBorder="1" applyAlignment="1">
      <alignment horizontal="center" vertical="center"/>
    </xf>
    <xf numFmtId="15" fontId="1" fillId="4" borderId="1" xfId="0" applyNumberFormat="1" applyFont="1" applyFill="1" applyBorder="1" applyAlignment="1">
      <alignment horizontal="center" vertical="center"/>
    </xf>
    <xf numFmtId="2" fontId="0" fillId="3" borderId="1" xfId="0" applyNumberFormat="1" applyFill="1" applyBorder="1" applyAlignment="1">
      <alignment horizontal="center"/>
    </xf>
    <xf numFmtId="2" fontId="0" fillId="0" borderId="0" xfId="0" applyNumberFormat="1"/>
    <xf numFmtId="2" fontId="1" fillId="3" borderId="1" xfId="0" applyNumberFormat="1" applyFont="1" applyFill="1" applyBorder="1" applyAlignment="1">
      <alignment horizontal="center" vertical="center"/>
    </xf>
    <xf numFmtId="0" fontId="1" fillId="3" borderId="2" xfId="0" applyFont="1" applyFill="1" applyBorder="1" applyAlignment="1">
      <alignment horizontal="center" vertical="center"/>
    </xf>
    <xf numFmtId="0" fontId="1" fillId="4" borderId="2" xfId="0" applyFont="1" applyFill="1" applyBorder="1" applyAlignment="1">
      <alignment horizontal="center" vertical="center"/>
    </xf>
    <xf numFmtId="0" fontId="0" fillId="4" borderId="3" xfId="0" applyFill="1" applyBorder="1" applyAlignment="1">
      <alignment horizont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2" fontId="2" fillId="2" borderId="5" xfId="0" applyNumberFormat="1" applyFont="1" applyFill="1" applyBorder="1" applyAlignment="1">
      <alignment horizontal="center" vertical="center"/>
    </xf>
    <xf numFmtId="0" fontId="2" fillId="2" borderId="6"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8" xfId="0" applyFont="1" applyFill="1" applyBorder="1" applyAlignment="1">
      <alignment horizontal="center" vertical="center"/>
    </xf>
    <xf numFmtId="1" fontId="1" fillId="4" borderId="8" xfId="0" applyNumberFormat="1" applyFont="1" applyFill="1" applyBorder="1" applyAlignment="1">
      <alignment horizontal="center" vertical="center"/>
    </xf>
    <xf numFmtId="0" fontId="0" fillId="3" borderId="8" xfId="0" applyFill="1" applyBorder="1" applyAlignment="1">
      <alignment horizontal="center"/>
    </xf>
    <xf numFmtId="2" fontId="0" fillId="3" borderId="8" xfId="0" applyNumberFormat="1" applyFill="1" applyBorder="1" applyAlignment="1">
      <alignment horizontal="center"/>
    </xf>
    <xf numFmtId="2" fontId="1" fillId="3" borderId="8" xfId="0" applyNumberFormat="1" applyFont="1" applyFill="1" applyBorder="1" applyAlignment="1">
      <alignment horizontal="center" vertical="center"/>
    </xf>
    <xf numFmtId="15" fontId="1" fillId="4" borderId="8" xfId="0" applyNumberFormat="1" applyFont="1" applyFill="1" applyBorder="1" applyAlignment="1">
      <alignment horizontal="center" vertical="center"/>
    </xf>
    <xf numFmtId="15" fontId="1" fillId="3" borderId="8" xfId="0" applyNumberFormat="1" applyFont="1" applyFill="1" applyBorder="1" applyAlignment="1">
      <alignment horizontal="center" vertical="center"/>
    </xf>
    <xf numFmtId="0" fontId="0" fillId="4" borderId="9" xfId="0" applyFill="1" applyBorder="1" applyAlignment="1">
      <alignment horizontal="center"/>
    </xf>
    <xf numFmtId="0" fontId="3" fillId="0" borderId="1" xfId="0" applyFont="1" applyBorder="1" applyAlignment="1">
      <alignment horizontal="center" vertical="center"/>
    </xf>
    <xf numFmtId="0" fontId="0" fillId="0" borderId="1" xfId="0" applyBorder="1" applyAlignment="1">
      <alignment horizontal="center" vertical="center"/>
    </xf>
    <xf numFmtId="2" fontId="0" fillId="0" borderId="1" xfId="0" applyNumberFormat="1" applyBorder="1" applyAlignment="1">
      <alignment horizontal="center" vertical="center"/>
    </xf>
    <xf numFmtId="0" fontId="0" fillId="0" borderId="1" xfId="0" pivotButton="1" applyBorder="1"/>
    <xf numFmtId="0" fontId="0" fillId="0" borderId="1" xfId="0" applyBorder="1"/>
    <xf numFmtId="0" fontId="0" fillId="0" borderId="1" xfId="0" pivotButton="1" applyBorder="1" applyAlignment="1">
      <alignment vertical="center"/>
    </xf>
    <xf numFmtId="0" fontId="0" fillId="0" borderId="1" xfId="0" applyBorder="1" applyAlignment="1">
      <alignment vertical="center"/>
    </xf>
    <xf numFmtId="0" fontId="0" fillId="0" borderId="1" xfId="0" pivotButton="1" applyBorder="1" applyAlignment="1">
      <alignment horizontal="center" vertical="center"/>
    </xf>
    <xf numFmtId="1" fontId="0" fillId="0" borderId="1" xfId="0" applyNumberFormat="1" applyBorder="1" applyAlignment="1">
      <alignment horizontal="center" vertical="center"/>
    </xf>
    <xf numFmtId="165"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0" fillId="0" borderId="1" xfId="0" pivotButton="1" applyBorder="1" applyAlignment="1">
      <alignment horizontal="center"/>
    </xf>
    <xf numFmtId="0" fontId="0" fillId="0" borderId="1" xfId="0" applyBorder="1" applyAlignment="1">
      <alignment horizontal="center"/>
    </xf>
    <xf numFmtId="166" fontId="0" fillId="0" borderId="1" xfId="0" applyNumberFormat="1" applyBorder="1" applyAlignment="1">
      <alignment horizontal="center"/>
    </xf>
    <xf numFmtId="1" fontId="0" fillId="0" borderId="1" xfId="0" applyNumberFormat="1" applyBorder="1" applyAlignment="1">
      <alignment horizontal="center"/>
    </xf>
    <xf numFmtId="166" fontId="0" fillId="0" borderId="1" xfId="0" applyNumberFormat="1" applyBorder="1" applyAlignment="1">
      <alignment horizontal="center" vertical="center"/>
    </xf>
    <xf numFmtId="0" fontId="4" fillId="0" borderId="0" xfId="0" applyFont="1" applyAlignment="1">
      <alignment horizontal="center"/>
    </xf>
    <xf numFmtId="0" fontId="3" fillId="5" borderId="3" xfId="0" applyFont="1" applyFill="1" applyBorder="1" applyAlignment="1">
      <alignment horizontal="center" vertical="center"/>
    </xf>
    <xf numFmtId="0" fontId="3" fillId="5" borderId="2" xfId="0" applyFont="1" applyFill="1" applyBorder="1" applyAlignment="1">
      <alignment horizontal="center" vertical="center"/>
    </xf>
    <xf numFmtId="0" fontId="3" fillId="5" borderId="3" xfId="0" applyFont="1" applyFill="1" applyBorder="1" applyAlignment="1">
      <alignment horizontal="center"/>
    </xf>
    <xf numFmtId="0" fontId="3" fillId="5" borderId="2" xfId="0" applyFont="1" applyFill="1" applyBorder="1" applyAlignment="1">
      <alignment horizontal="center"/>
    </xf>
    <xf numFmtId="0" fontId="3" fillId="5" borderId="10" xfId="0" applyFont="1" applyFill="1" applyBorder="1" applyAlignment="1">
      <alignment horizontal="center" vertical="center"/>
    </xf>
    <xf numFmtId="0" fontId="3" fillId="5" borderId="1" xfId="0" applyFont="1" applyFill="1" applyBorder="1" applyAlignment="1">
      <alignment horizontal="center"/>
    </xf>
    <xf numFmtId="0" fontId="0" fillId="5" borderId="1" xfId="0" applyFill="1" applyBorder="1" applyAlignment="1">
      <alignment horizontal="center"/>
    </xf>
    <xf numFmtId="0" fontId="4" fillId="5" borderId="1" xfId="0" applyFont="1" applyFill="1" applyBorder="1" applyAlignment="1">
      <alignment horizontal="center"/>
    </xf>
    <xf numFmtId="0" fontId="3" fillId="0" borderId="1" xfId="0" applyFont="1" applyFill="1" applyBorder="1" applyAlignment="1">
      <alignment horizontal="center" vertical="center"/>
    </xf>
    <xf numFmtId="2" fontId="0" fillId="0" borderId="1" xfId="0" applyNumberFormat="1" applyBorder="1" applyAlignment="1">
      <alignment horizontal="center"/>
    </xf>
    <xf numFmtId="0" fontId="0" fillId="0" borderId="0" xfId="0" applyNumberFormat="1"/>
    <xf numFmtId="0" fontId="0" fillId="0" borderId="1" xfId="0" applyNumberFormat="1" applyBorder="1" applyAlignment="1">
      <alignment horizontal="center" vertical="center"/>
    </xf>
  </cellXfs>
  <cellStyles count="1">
    <cellStyle name="Normal" xfId="0" builtinId="0"/>
  </cellStyles>
  <dxfs count="124">
    <dxf>
      <font>
        <b/>
        <color theme="1"/>
      </font>
      <border>
        <bottom style="thin">
          <color theme="4"/>
        </bottom>
        <vertical/>
        <horizontal/>
      </border>
    </dxf>
    <dxf>
      <font>
        <color theme="1"/>
      </font>
      <fill>
        <patternFill>
          <bgColor rgb="FF0070C0"/>
        </patternFill>
      </fill>
      <border>
        <left style="thin">
          <color theme="4"/>
        </left>
        <right style="thin">
          <color theme="4"/>
        </right>
        <top style="thin">
          <color theme="4"/>
        </top>
        <bottom style="thin">
          <color theme="4"/>
        </bottom>
        <vertical/>
        <horizontal/>
      </border>
    </dxf>
    <dxf>
      <font>
        <b/>
        <color theme="1"/>
      </font>
      <border>
        <bottom style="thin">
          <color theme="5"/>
        </bottom>
        <vertical/>
        <horizontal/>
      </border>
    </dxf>
    <dxf>
      <font>
        <color theme="1"/>
      </font>
      <fill>
        <patternFill>
          <bgColor theme="5"/>
        </patternFill>
      </fill>
      <border>
        <left style="thin">
          <color theme="5"/>
        </left>
        <right style="thin">
          <color theme="5"/>
        </right>
        <top style="thin">
          <color theme="5"/>
        </top>
        <bottom style="thin">
          <color theme="5"/>
        </bottom>
        <vertical/>
        <horizontal/>
      </border>
    </dxf>
    <dxf>
      <font>
        <b/>
        <color theme="1"/>
      </font>
      <border>
        <bottom style="thin">
          <color theme="4"/>
        </bottom>
        <vertical/>
        <horizontal/>
      </border>
    </dxf>
    <dxf>
      <font>
        <color theme="1"/>
      </font>
      <fill>
        <patternFill>
          <bgColor rgb="FF00B0F0"/>
        </patternFill>
      </fill>
      <border>
        <left style="thin">
          <color theme="4"/>
        </left>
        <right style="thin">
          <color theme="4"/>
        </right>
        <top style="thin">
          <color theme="4"/>
        </top>
        <bottom style="thin">
          <color theme="4"/>
        </bottom>
        <vertical/>
        <horizontal/>
      </border>
    </dxf>
    <dxf>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numFmt numFmtId="20" formatCode="dd/mmm/yy"/>
      <fill>
        <patternFill patternType="solid">
          <fgColor theme="4" tint="0.79998168889431442"/>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numFmt numFmtId="20" formatCode="dd/mmm/yy"/>
      <fill>
        <patternFill patternType="solid">
          <fgColor theme="4" tint="0.79998168889431442"/>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numFmt numFmtId="20" formatCode="dd/mmm/yy"/>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numFmt numFmtId="2" formatCode="0.00"/>
      <fill>
        <patternFill patternType="solid">
          <fgColor theme="4" tint="0.79998168889431442"/>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numFmt numFmtId="2" formatCode="0.00"/>
      <fill>
        <patternFill patternType="solid">
          <fgColor theme="4" tint="0.79998168889431442"/>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numFmt numFmtId="2" formatCode="0.00"/>
      <fill>
        <patternFill patternType="solid">
          <fgColor theme="4" tint="0.79998168889431442"/>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fill>
        <patternFill patternType="solid">
          <fgColor theme="4" tint="0.79998168889431442"/>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fill>
        <patternFill patternType="solid">
          <fgColor theme="4" tint="0.79998168889431442"/>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numFmt numFmtId="1" formatCode="0"/>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fill>
        <patternFill patternType="solid">
          <fgColor theme="4" tint="0.79998168889431442"/>
          <bgColor theme="0" tint="-4.9989318521683403E-2"/>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indexed="8"/>
        <name val="Calibri"/>
        <family val="2"/>
        <scheme val="none"/>
      </font>
      <fill>
        <patternFill patternType="solid">
          <fgColor theme="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6"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00"/>
    </dxf>
    <dxf>
      <numFmt numFmtId="165" formatCode="0.00000"/>
    </dxf>
    <dxf>
      <numFmt numFmtId="1" formatCode="0"/>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6" formatCode="0.0"/>
    </dxf>
    <dxf>
      <numFmt numFmtId="1" formatCode="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numFmt numFmtId="166" formatCode="0.0"/>
    </dxf>
  </dxfs>
  <tableStyles count="3" defaultTableStyle="TableStyleMedium2" defaultPivotStyle="PivotStyleLight16">
    <tableStyle name="SlicerStyleLight1 2" pivot="0" table="0" count="10" xr9:uid="{B8668EA3-D740-4ED1-B1B8-A52547468413}">
      <tableStyleElement type="wholeTable" dxfId="5"/>
      <tableStyleElement type="headerRow" dxfId="4"/>
    </tableStyle>
    <tableStyle name="SlicerStyleLight1 3" pivot="0" table="0" count="10" xr9:uid="{5C1DB28D-598A-4DE5-A1FC-3F90D622942E}">
      <tableStyleElement type="wholeTable" dxfId="1"/>
      <tableStyleElement type="headerRow" dxfId="0"/>
    </tableStyle>
    <tableStyle name="SlicerStyleLight2 2" pivot="0" table="0" count="10" xr9:uid="{E7DC5204-8B6E-4069-A53D-6396A21E7568}">
      <tableStyleElement type="wholeTable" dxfId="3"/>
      <tableStyleElement type="headerRow" dxfId="2"/>
    </tableStyle>
  </tableStyles>
  <colors>
    <mruColors>
      <color rgb="FFD7EB15"/>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Graphs!$B$3</c:f>
              <c:strCache>
                <c:ptCount val="1"/>
                <c:pt idx="0">
                  <c:v>Total</c:v>
                </c:pt>
              </c:strCache>
            </c:strRef>
          </c:tx>
          <c:spPr>
            <a:ln w="28575" cap="rnd">
              <a:solidFill>
                <a:schemeClr val="accent1"/>
              </a:solidFill>
              <a:round/>
            </a:ln>
            <a:effectLst/>
          </c:spPr>
          <c:marker>
            <c:symbol val="none"/>
          </c:marker>
          <c:cat>
            <c:strRef>
              <c:f>Graphs!$A$4:$A$15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Graphs!$B$4:$B$15</c:f>
              <c:numCache>
                <c:formatCode>General</c:formatCode>
                <c:ptCount val="12"/>
                <c:pt idx="0">
                  <c:v>11156796.210000001</c:v>
                </c:pt>
                <c:pt idx="1">
                  <c:v>10029208.18</c:v>
                </c:pt>
                <c:pt idx="2">
                  <c:v>11887568</c:v>
                </c:pt>
                <c:pt idx="3">
                  <c:v>11144265.15</c:v>
                </c:pt>
                <c:pt idx="4">
                  <c:v>13043025.859999999</c:v>
                </c:pt>
                <c:pt idx="5">
                  <c:v>11855799.59</c:v>
                </c:pt>
                <c:pt idx="6">
                  <c:v>11456560.42</c:v>
                </c:pt>
                <c:pt idx="7">
                  <c:v>11815833.16</c:v>
                </c:pt>
                <c:pt idx="8">
                  <c:v>11091922.550000001</c:v>
                </c:pt>
                <c:pt idx="9">
                  <c:v>10958529.93</c:v>
                </c:pt>
                <c:pt idx="10">
                  <c:v>10676458.449999999</c:v>
                </c:pt>
                <c:pt idx="11">
                  <c:v>12540176.529999999</c:v>
                </c:pt>
              </c:numCache>
            </c:numRef>
          </c:val>
          <c:smooth val="0"/>
          <c:extLst>
            <c:ext xmlns:c16="http://schemas.microsoft.com/office/drawing/2014/chart" uri="{C3380CC4-5D6E-409C-BE32-E72D297353CC}">
              <c16:uniqueId val="{00000000-5E34-4CCF-952F-1A4D88378408}"/>
            </c:ext>
          </c:extLst>
        </c:ser>
        <c:dLbls>
          <c:showLegendKey val="0"/>
          <c:showVal val="0"/>
          <c:showCatName val="0"/>
          <c:showSerName val="0"/>
          <c:showPercent val="0"/>
          <c:showBubbleSize val="0"/>
        </c:dLbls>
        <c:smooth val="0"/>
        <c:axId val="1719621231"/>
        <c:axId val="1629481487"/>
      </c:lineChart>
      <c:catAx>
        <c:axId val="171962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481487"/>
        <c:crosses val="autoZero"/>
        <c:auto val="1"/>
        <c:lblAlgn val="ctr"/>
        <c:lblOffset val="100"/>
        <c:noMultiLvlLbl val="0"/>
      </c:catAx>
      <c:valAx>
        <c:axId val="1629481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62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Graphs!$G$3</c:f>
              <c:strCache>
                <c:ptCount val="1"/>
                <c:pt idx="0">
                  <c:v>Total</c:v>
                </c:pt>
              </c:strCache>
            </c:strRef>
          </c:tx>
          <c:spPr>
            <a:solidFill>
              <a:srgbClr val="0070C0"/>
            </a:solidFill>
            <a:ln>
              <a:noFill/>
            </a:ln>
            <a:effectLst/>
          </c:spPr>
          <c:invertIfNegative val="0"/>
          <c:cat>
            <c:strRef>
              <c:f>Graphs!$F$4:$F$10</c:f>
              <c:strCache>
                <c:ptCount val="7"/>
                <c:pt idx="0">
                  <c:v>Sunday</c:v>
                </c:pt>
                <c:pt idx="1">
                  <c:v>Monday</c:v>
                </c:pt>
                <c:pt idx="2">
                  <c:v>Tuesday</c:v>
                </c:pt>
                <c:pt idx="3">
                  <c:v>Wednesday</c:v>
                </c:pt>
                <c:pt idx="4">
                  <c:v>Thursday</c:v>
                </c:pt>
                <c:pt idx="5">
                  <c:v>Friday</c:v>
                </c:pt>
                <c:pt idx="6">
                  <c:v>Saturday</c:v>
                </c:pt>
              </c:strCache>
            </c:strRef>
          </c:cat>
          <c:val>
            <c:numRef>
              <c:f>Graphs!$G$4:$G$10</c:f>
              <c:numCache>
                <c:formatCode>0.0</c:formatCode>
                <c:ptCount val="7"/>
                <c:pt idx="0">
                  <c:v>18293216.109999999</c:v>
                </c:pt>
                <c:pt idx="1">
                  <c:v>20327172.649999999</c:v>
                </c:pt>
                <c:pt idx="2">
                  <c:v>19123569.129999999</c:v>
                </c:pt>
                <c:pt idx="3">
                  <c:v>19494843.879999999</c:v>
                </c:pt>
                <c:pt idx="4">
                  <c:v>20136102.940000001</c:v>
                </c:pt>
                <c:pt idx="5">
                  <c:v>19920363.379999999</c:v>
                </c:pt>
                <c:pt idx="6">
                  <c:v>20360875.940000001</c:v>
                </c:pt>
              </c:numCache>
            </c:numRef>
          </c:val>
          <c:extLst>
            <c:ext xmlns:c16="http://schemas.microsoft.com/office/drawing/2014/chart" uri="{C3380CC4-5D6E-409C-BE32-E72D297353CC}">
              <c16:uniqueId val="{00000000-4D3D-4EB3-A1F2-8506B56B049B}"/>
            </c:ext>
          </c:extLst>
        </c:ser>
        <c:dLbls>
          <c:showLegendKey val="0"/>
          <c:showVal val="0"/>
          <c:showCatName val="0"/>
          <c:showSerName val="0"/>
          <c:showPercent val="0"/>
          <c:showBubbleSize val="0"/>
        </c:dLbls>
        <c:gapWidth val="219"/>
        <c:overlap val="-27"/>
        <c:axId val="1614774799"/>
        <c:axId val="1614777199"/>
      </c:barChart>
      <c:catAx>
        <c:axId val="161477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777199"/>
        <c:crosses val="autoZero"/>
        <c:auto val="1"/>
        <c:lblAlgn val="ctr"/>
        <c:lblOffset val="100"/>
        <c:noMultiLvlLbl val="0"/>
      </c:catAx>
      <c:valAx>
        <c:axId val="161477719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77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Models/Sales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Graphs!$K$3</c:f>
              <c:strCache>
                <c:ptCount val="1"/>
                <c:pt idx="0">
                  <c:v>Total</c:v>
                </c:pt>
              </c:strCache>
            </c:strRef>
          </c:tx>
          <c:spPr>
            <a:solidFill>
              <a:schemeClr val="accent2"/>
            </a:solidFill>
            <a:ln>
              <a:noFill/>
            </a:ln>
            <a:effectLst/>
          </c:spPr>
          <c:invertIfNegative val="0"/>
          <c:cat>
            <c:strRef>
              <c:f>Graphs!$J$4:$J$8</c:f>
              <c:strCache>
                <c:ptCount val="5"/>
                <c:pt idx="0">
                  <c:v>SONATA</c:v>
                </c:pt>
                <c:pt idx="1">
                  <c:v>GLA</c:v>
                </c:pt>
                <c:pt idx="2">
                  <c:v>TIGUAN</c:v>
                </c:pt>
                <c:pt idx="3">
                  <c:v>CR-V</c:v>
                </c:pt>
                <c:pt idx="4">
                  <c:v>GOLF</c:v>
                </c:pt>
              </c:strCache>
            </c:strRef>
          </c:cat>
          <c:val>
            <c:numRef>
              <c:f>Graphs!$K$4:$K$8</c:f>
              <c:numCache>
                <c:formatCode>0.0</c:formatCode>
                <c:ptCount val="5"/>
                <c:pt idx="0">
                  <c:v>5460432.4400000004</c:v>
                </c:pt>
                <c:pt idx="1">
                  <c:v>5412690.6900000004</c:v>
                </c:pt>
                <c:pt idx="2">
                  <c:v>5255652.26</c:v>
                </c:pt>
                <c:pt idx="3">
                  <c:v>5105449.43</c:v>
                </c:pt>
                <c:pt idx="4">
                  <c:v>5059371.59</c:v>
                </c:pt>
              </c:numCache>
            </c:numRef>
          </c:val>
          <c:extLst>
            <c:ext xmlns:c16="http://schemas.microsoft.com/office/drawing/2014/chart" uri="{C3380CC4-5D6E-409C-BE32-E72D297353CC}">
              <c16:uniqueId val="{00000000-DCE5-4B9A-B026-072411B1DCB6}"/>
            </c:ext>
          </c:extLst>
        </c:ser>
        <c:dLbls>
          <c:showLegendKey val="0"/>
          <c:showVal val="0"/>
          <c:showCatName val="0"/>
          <c:showSerName val="0"/>
          <c:showPercent val="0"/>
          <c:showBubbleSize val="0"/>
        </c:dLbls>
        <c:gapWidth val="150"/>
        <c:overlap val="100"/>
        <c:axId val="1629480047"/>
        <c:axId val="1629479087"/>
      </c:barChart>
      <c:catAx>
        <c:axId val="162948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479087"/>
        <c:crosses val="autoZero"/>
        <c:auto val="1"/>
        <c:lblAlgn val="ctr"/>
        <c:lblOffset val="100"/>
        <c:noMultiLvlLbl val="0"/>
      </c:catAx>
      <c:valAx>
        <c:axId val="16294790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48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Brands/Sales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Graphs!$P$4</c:f>
              <c:strCache>
                <c:ptCount val="1"/>
                <c:pt idx="0">
                  <c:v>Total</c:v>
                </c:pt>
              </c:strCache>
            </c:strRef>
          </c:tx>
          <c:spPr>
            <a:solidFill>
              <a:srgbClr val="0070C0"/>
            </a:solidFill>
            <a:ln>
              <a:noFill/>
            </a:ln>
            <a:effectLst/>
          </c:spPr>
          <c:invertIfNegative val="0"/>
          <c:cat>
            <c:strRef>
              <c:f>Graphs!$O$5:$O$9</c:f>
              <c:strCache>
                <c:ptCount val="5"/>
                <c:pt idx="0">
                  <c:v>VOLKSWAGEN</c:v>
                </c:pt>
                <c:pt idx="1">
                  <c:v>HYUNDAI</c:v>
                </c:pt>
                <c:pt idx="2">
                  <c:v>MERCEDES</c:v>
                </c:pt>
                <c:pt idx="3">
                  <c:v>BMW</c:v>
                </c:pt>
                <c:pt idx="4">
                  <c:v>HONDA</c:v>
                </c:pt>
              </c:strCache>
            </c:strRef>
          </c:cat>
          <c:val>
            <c:numRef>
              <c:f>Graphs!$P$5:$P$9</c:f>
              <c:numCache>
                <c:formatCode>0.0</c:formatCode>
                <c:ptCount val="5"/>
                <c:pt idx="0">
                  <c:v>14931734.73</c:v>
                </c:pt>
                <c:pt idx="1">
                  <c:v>14691332.949999999</c:v>
                </c:pt>
                <c:pt idx="2">
                  <c:v>14522915.609999999</c:v>
                </c:pt>
                <c:pt idx="3">
                  <c:v>14328501.17</c:v>
                </c:pt>
                <c:pt idx="4">
                  <c:v>13604527.25</c:v>
                </c:pt>
              </c:numCache>
            </c:numRef>
          </c:val>
          <c:extLst>
            <c:ext xmlns:c16="http://schemas.microsoft.com/office/drawing/2014/chart" uri="{C3380CC4-5D6E-409C-BE32-E72D297353CC}">
              <c16:uniqueId val="{00000000-26A8-449A-8E40-BB396ABB6D2D}"/>
            </c:ext>
          </c:extLst>
        </c:ser>
        <c:dLbls>
          <c:showLegendKey val="0"/>
          <c:showVal val="0"/>
          <c:showCatName val="0"/>
          <c:showSerName val="0"/>
          <c:showPercent val="0"/>
          <c:showBubbleSize val="0"/>
        </c:dLbls>
        <c:gapWidth val="182"/>
        <c:axId val="1614788239"/>
        <c:axId val="1614785359"/>
      </c:barChart>
      <c:catAx>
        <c:axId val="1614788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785359"/>
        <c:crosses val="autoZero"/>
        <c:auto val="1"/>
        <c:lblAlgn val="ctr"/>
        <c:lblOffset val="100"/>
        <c:noMultiLvlLbl val="0"/>
      </c:catAx>
      <c:valAx>
        <c:axId val="1614785359"/>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78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Brands/Profit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F0"/>
          </a:solidFill>
          <a:ln w="19050">
            <a:solidFill>
              <a:schemeClr val="lt1"/>
            </a:solidFill>
          </a:ln>
          <a:effectLst/>
        </c:spPr>
      </c:pivotFmt>
      <c:pivotFmt>
        <c:idx val="2"/>
        <c:spPr>
          <a:solidFill>
            <a:srgbClr val="0070C0"/>
          </a:solidFill>
          <a:ln w="19050">
            <a:solidFill>
              <a:schemeClr val="lt1"/>
            </a:solidFill>
          </a:ln>
          <a:effectLst/>
        </c:spPr>
      </c:pivotFmt>
      <c:pivotFmt>
        <c:idx val="3"/>
        <c:spPr>
          <a:solidFill>
            <a:srgbClr val="FFC000"/>
          </a:solidFill>
          <a:ln w="19050">
            <a:solidFill>
              <a:schemeClr val="lt1"/>
            </a:solidFill>
          </a:ln>
          <a:effectLst/>
        </c:spPr>
      </c:pivotFmt>
    </c:pivotFmts>
    <c:plotArea>
      <c:layout/>
      <c:doughnutChart>
        <c:varyColors val="1"/>
        <c:ser>
          <c:idx val="0"/>
          <c:order val="0"/>
          <c:tx>
            <c:strRef>
              <c:f>Graphs!$T$4</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2-34F5-4AE0-840B-C23B38CF68B0}"/>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4-34F5-4AE0-840B-C23B38CF68B0}"/>
              </c:ext>
            </c:extLst>
          </c:dPt>
          <c:dPt>
            <c:idx val="2"/>
            <c:bubble3D val="0"/>
            <c:spPr>
              <a:solidFill>
                <a:srgbClr val="0070C0"/>
              </a:solidFill>
              <a:ln w="19050">
                <a:solidFill>
                  <a:schemeClr val="lt1"/>
                </a:solidFill>
              </a:ln>
              <a:effectLst/>
            </c:spPr>
            <c:extLst>
              <c:ext xmlns:c16="http://schemas.microsoft.com/office/drawing/2014/chart" uri="{C3380CC4-5D6E-409C-BE32-E72D297353CC}">
                <c16:uniqueId val="{00000003-34F5-4AE0-840B-C23B38CF68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Graphs!$S$5:$S$7</c:f>
              <c:strCache>
                <c:ptCount val="3"/>
                <c:pt idx="0">
                  <c:v>MERCEDES</c:v>
                </c:pt>
                <c:pt idx="1">
                  <c:v>HYUNDAI</c:v>
                </c:pt>
                <c:pt idx="2">
                  <c:v>VOLKSWAGEN</c:v>
                </c:pt>
              </c:strCache>
            </c:strRef>
          </c:cat>
          <c:val>
            <c:numRef>
              <c:f>Graphs!$T$5:$T$7</c:f>
              <c:numCache>
                <c:formatCode>0.0</c:formatCode>
                <c:ptCount val="3"/>
                <c:pt idx="0">
                  <c:v>3018872.1</c:v>
                </c:pt>
                <c:pt idx="1">
                  <c:v>3135155.44</c:v>
                </c:pt>
                <c:pt idx="2">
                  <c:v>3282725.82</c:v>
                </c:pt>
              </c:numCache>
            </c:numRef>
          </c:val>
          <c:extLst>
            <c:ext xmlns:c16="http://schemas.microsoft.com/office/drawing/2014/chart" uri="{C3380CC4-5D6E-409C-BE32-E72D297353CC}">
              <c16:uniqueId val="{00000000-34F5-4AE0-840B-C23B38CF68B0}"/>
            </c:ext>
          </c:extLst>
        </c:ser>
        <c:dLbls>
          <c:showLegendKey val="0"/>
          <c:showVal val="1"/>
          <c:showCatName val="0"/>
          <c:showSerName val="0"/>
          <c:showPercent val="0"/>
          <c:showBubbleSize val="0"/>
          <c:showLeaderLines val="1"/>
        </c:dLbls>
        <c:firstSliceAng val="0"/>
        <c:holeSize val="4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Top</a:t>
            </a:r>
            <a:r>
              <a:rPr lang="en-IN" baseline="0">
                <a:solidFill>
                  <a:schemeClr val="tx1"/>
                </a:solidFill>
              </a:rPr>
              <a:t> 5 Customers per Profit/Sales</a:t>
            </a:r>
            <a:endParaRPr lang="en-IN">
              <a:solidFill>
                <a:schemeClr val="tx1"/>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Graphs!$Z$3</c:f>
              <c:strCache>
                <c:ptCount val="1"/>
                <c:pt idx="0">
                  <c:v>Sum of Profit</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Graphs!$Y$4:$Y$8</c:f>
              <c:strCache>
                <c:ptCount val="5"/>
                <c:pt idx="0">
                  <c:v>Mary Brown</c:v>
                </c:pt>
                <c:pt idx="1">
                  <c:v>Keith Smith</c:v>
                </c:pt>
                <c:pt idx="2">
                  <c:v>Joshua Wilson</c:v>
                </c:pt>
                <c:pt idx="3">
                  <c:v>Ryan Rios</c:v>
                </c:pt>
                <c:pt idx="4">
                  <c:v>Lisa Roberts</c:v>
                </c:pt>
              </c:strCache>
            </c:strRef>
          </c:cat>
          <c:val>
            <c:numRef>
              <c:f>Graphs!$Z$4:$Z$8</c:f>
              <c:numCache>
                <c:formatCode>0.0</c:formatCode>
                <c:ptCount val="5"/>
                <c:pt idx="0">
                  <c:v>32849.699999999997</c:v>
                </c:pt>
                <c:pt idx="1">
                  <c:v>31621.81</c:v>
                </c:pt>
                <c:pt idx="2">
                  <c:v>31050.39</c:v>
                </c:pt>
                <c:pt idx="3">
                  <c:v>30185.79</c:v>
                </c:pt>
                <c:pt idx="4">
                  <c:v>30140.94</c:v>
                </c:pt>
              </c:numCache>
            </c:numRef>
          </c:val>
          <c:extLst>
            <c:ext xmlns:c16="http://schemas.microsoft.com/office/drawing/2014/chart" uri="{C3380CC4-5D6E-409C-BE32-E72D297353CC}">
              <c16:uniqueId val="{00000000-77BE-4D67-8617-3DDED45CB5AB}"/>
            </c:ext>
          </c:extLst>
        </c:ser>
        <c:ser>
          <c:idx val="1"/>
          <c:order val="1"/>
          <c:tx>
            <c:strRef>
              <c:f>Graphs!$AA$3</c:f>
              <c:strCache>
                <c:ptCount val="1"/>
                <c:pt idx="0">
                  <c:v>Sum of Cost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Graphs!$Y$4:$Y$8</c:f>
              <c:strCache>
                <c:ptCount val="5"/>
                <c:pt idx="0">
                  <c:v>Mary Brown</c:v>
                </c:pt>
                <c:pt idx="1">
                  <c:v>Keith Smith</c:v>
                </c:pt>
                <c:pt idx="2">
                  <c:v>Joshua Wilson</c:v>
                </c:pt>
                <c:pt idx="3">
                  <c:v>Ryan Rios</c:v>
                </c:pt>
                <c:pt idx="4">
                  <c:v>Lisa Roberts</c:v>
                </c:pt>
              </c:strCache>
            </c:strRef>
          </c:cat>
          <c:val>
            <c:numRef>
              <c:f>Graphs!$AA$4:$AA$8</c:f>
              <c:numCache>
                <c:formatCode>0.0</c:formatCode>
                <c:ptCount val="5"/>
                <c:pt idx="0">
                  <c:v>129386.46</c:v>
                </c:pt>
                <c:pt idx="1">
                  <c:v>81966.880000000005</c:v>
                </c:pt>
                <c:pt idx="2">
                  <c:v>79793.72</c:v>
                </c:pt>
                <c:pt idx="3">
                  <c:v>94957.73</c:v>
                </c:pt>
                <c:pt idx="4">
                  <c:v>93674.68</c:v>
                </c:pt>
              </c:numCache>
            </c:numRef>
          </c:val>
          <c:extLst>
            <c:ext xmlns:c16="http://schemas.microsoft.com/office/drawing/2014/chart" uri="{C3380CC4-5D6E-409C-BE32-E72D297353CC}">
              <c16:uniqueId val="{00000001-77BE-4D67-8617-3DDED45CB5AB}"/>
            </c:ext>
          </c:extLst>
        </c:ser>
        <c:dLbls>
          <c:dLblPos val="outEnd"/>
          <c:showLegendKey val="0"/>
          <c:showVal val="1"/>
          <c:showCatName val="0"/>
          <c:showSerName val="0"/>
          <c:showPercent val="0"/>
          <c:showBubbleSize val="0"/>
        </c:dLbls>
        <c:gapWidth val="182"/>
        <c:axId val="1197853968"/>
        <c:axId val="1197858768"/>
      </c:barChart>
      <c:catAx>
        <c:axId val="119785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858768"/>
        <c:crosses val="autoZero"/>
        <c:auto val="1"/>
        <c:lblAlgn val="ctr"/>
        <c:lblOffset val="100"/>
        <c:noMultiLvlLbl val="0"/>
      </c:catAx>
      <c:valAx>
        <c:axId val="119785876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85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Models/Units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Graphs!$AH$3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Graphs!$AG$4:$AG$8</c:f>
              <c:strCache>
                <c:ptCount val="5"/>
                <c:pt idx="0">
                  <c:v>CR-V</c:v>
                </c:pt>
                <c:pt idx="1">
                  <c:v>SONATA</c:v>
                </c:pt>
                <c:pt idx="2">
                  <c:v>GLA</c:v>
                </c:pt>
                <c:pt idx="3">
                  <c:v>TIGUAN</c:v>
                </c:pt>
                <c:pt idx="4">
                  <c:v>OPTIMA</c:v>
                </c:pt>
              </c:strCache>
            </c:strRef>
          </c:cat>
          <c:val>
            <c:numRef>
              <c:f>Graphs!$AH$4:$AH$8</c:f>
              <c:numCache>
                <c:formatCode>0</c:formatCode>
                <c:ptCount val="5"/>
                <c:pt idx="0">
                  <c:v>171</c:v>
                </c:pt>
                <c:pt idx="1">
                  <c:v>168</c:v>
                </c:pt>
                <c:pt idx="2">
                  <c:v>167</c:v>
                </c:pt>
                <c:pt idx="3">
                  <c:v>162</c:v>
                </c:pt>
                <c:pt idx="4">
                  <c:v>161</c:v>
                </c:pt>
              </c:numCache>
            </c:numRef>
          </c:val>
          <c:extLst>
            <c:ext xmlns:c16="http://schemas.microsoft.com/office/drawing/2014/chart" uri="{C3380CC4-5D6E-409C-BE32-E72D297353CC}">
              <c16:uniqueId val="{00000000-C2DC-4C7A-A869-C1B506100040}"/>
            </c:ext>
          </c:extLst>
        </c:ser>
        <c:dLbls>
          <c:dLblPos val="outEnd"/>
          <c:showLegendKey val="0"/>
          <c:showVal val="1"/>
          <c:showCatName val="0"/>
          <c:showSerName val="0"/>
          <c:showPercent val="0"/>
          <c:showBubbleSize val="0"/>
        </c:dLbls>
        <c:gapWidth val="182"/>
        <c:axId val="1188601936"/>
        <c:axId val="1188618736"/>
      </c:barChart>
      <c:catAx>
        <c:axId val="11886019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Model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618736"/>
        <c:crosses val="autoZero"/>
        <c:auto val="1"/>
        <c:lblAlgn val="ctr"/>
        <c:lblOffset val="100"/>
        <c:noMultiLvlLbl val="0"/>
      </c:catAx>
      <c:valAx>
        <c:axId val="11886187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Units</a:t>
                </a:r>
                <a:r>
                  <a:rPr lang="en-IN" baseline="0"/>
                  <a:t> Sold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60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a:t>
            </a:r>
            <a:r>
              <a:rPr lang="en-IN" baseline="0"/>
              <a:t> Value Vs Normal: Count &amp; Avg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barChart>
        <c:barDir val="col"/>
        <c:grouping val="clustered"/>
        <c:varyColors val="0"/>
        <c:ser>
          <c:idx val="0"/>
          <c:order val="0"/>
          <c:tx>
            <c:strRef>
              <c:f>Graphs!$AM$3</c:f>
              <c:strCache>
                <c:ptCount val="1"/>
                <c:pt idx="0">
                  <c:v>Count of Model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Graphs!$AL$4:$AL$5</c:f>
              <c:strCache>
                <c:ptCount val="2"/>
                <c:pt idx="0">
                  <c:v>High Value</c:v>
                </c:pt>
                <c:pt idx="1">
                  <c:v>Normal</c:v>
                </c:pt>
              </c:strCache>
            </c:strRef>
          </c:cat>
          <c:val>
            <c:numRef>
              <c:f>Graphs!$AM$4:$AM$5</c:f>
              <c:numCache>
                <c:formatCode>0</c:formatCode>
                <c:ptCount val="2"/>
                <c:pt idx="0">
                  <c:v>2115</c:v>
                </c:pt>
                <c:pt idx="1">
                  <c:v>2265</c:v>
                </c:pt>
              </c:numCache>
            </c:numRef>
          </c:val>
          <c:extLst>
            <c:ext xmlns:c16="http://schemas.microsoft.com/office/drawing/2014/chart" uri="{C3380CC4-5D6E-409C-BE32-E72D297353CC}">
              <c16:uniqueId val="{00000000-A10B-445B-9AC3-28A865C1BCF6}"/>
            </c:ext>
          </c:extLst>
        </c:ser>
        <c:dLbls>
          <c:showLegendKey val="0"/>
          <c:showVal val="1"/>
          <c:showCatName val="0"/>
          <c:showSerName val="0"/>
          <c:showPercent val="0"/>
          <c:showBubbleSize val="0"/>
        </c:dLbls>
        <c:gapWidth val="219"/>
        <c:overlap val="-27"/>
        <c:axId val="1188603376"/>
        <c:axId val="1188596656"/>
      </c:barChart>
      <c:lineChart>
        <c:grouping val="standard"/>
        <c:varyColors val="0"/>
        <c:ser>
          <c:idx val="1"/>
          <c:order val="1"/>
          <c:tx>
            <c:strRef>
              <c:f>Graphs!$AN$3</c:f>
              <c:strCache>
                <c:ptCount val="1"/>
                <c:pt idx="0">
                  <c:v>Average of Profit</c:v>
                </c:pt>
              </c:strCache>
            </c:strRef>
          </c:tx>
          <c:spPr>
            <a:ln w="28575" cap="rnd">
              <a:solidFill>
                <a:schemeClr val="accent2"/>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A10B-445B-9AC3-28A865C1BC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Graphs!$AL$4:$AL$5</c:f>
              <c:strCache>
                <c:ptCount val="2"/>
                <c:pt idx="0">
                  <c:v>High Value</c:v>
                </c:pt>
                <c:pt idx="1">
                  <c:v>Normal</c:v>
                </c:pt>
              </c:strCache>
            </c:strRef>
          </c:cat>
          <c:val>
            <c:numRef>
              <c:f>Graphs!$AN$4:$AN$5</c:f>
              <c:numCache>
                <c:formatCode>General</c:formatCode>
                <c:ptCount val="2"/>
                <c:pt idx="0">
                  <c:v>9703.1512198581549</c:v>
                </c:pt>
                <c:pt idx="1">
                  <c:v>3812.2823090507727</c:v>
                </c:pt>
              </c:numCache>
            </c:numRef>
          </c:val>
          <c:smooth val="0"/>
          <c:extLst>
            <c:ext xmlns:c16="http://schemas.microsoft.com/office/drawing/2014/chart" uri="{C3380CC4-5D6E-409C-BE32-E72D297353CC}">
              <c16:uniqueId val="{00000001-A10B-445B-9AC3-28A865C1BCF6}"/>
            </c:ext>
          </c:extLst>
        </c:ser>
        <c:dLbls>
          <c:showLegendKey val="0"/>
          <c:showVal val="1"/>
          <c:showCatName val="0"/>
          <c:showSerName val="0"/>
          <c:showPercent val="0"/>
          <c:showBubbleSize val="0"/>
        </c:dLbls>
        <c:marker val="1"/>
        <c:smooth val="0"/>
        <c:axId val="1188623056"/>
        <c:axId val="1188622096"/>
      </c:lineChart>
      <c:catAx>
        <c:axId val="118860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596656"/>
        <c:crosses val="autoZero"/>
        <c:auto val="1"/>
        <c:lblAlgn val="ctr"/>
        <c:lblOffset val="100"/>
        <c:noMultiLvlLbl val="0"/>
      </c:catAx>
      <c:valAx>
        <c:axId val="1188596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603376"/>
        <c:crosses val="autoZero"/>
        <c:crossBetween val="between"/>
      </c:valAx>
      <c:valAx>
        <c:axId val="11886220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623056"/>
        <c:crosses val="max"/>
        <c:crossBetween val="between"/>
      </c:valAx>
      <c:catAx>
        <c:axId val="1188623056"/>
        <c:scaling>
          <c:orientation val="minMax"/>
        </c:scaling>
        <c:delete val="1"/>
        <c:axPos val="b"/>
        <c:numFmt formatCode="General" sourceLinked="1"/>
        <c:majorTickMark val="out"/>
        <c:minorTickMark val="none"/>
        <c:tickLblPos val="nextTo"/>
        <c:crossAx val="11886220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Data_VisIV.xlsx]Graphs!PivotTable2</c:name>
    <c:fmtId val="5"/>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Month</a:t>
            </a:r>
            <a:r>
              <a:rPr lang="en-US" sz="1600" b="1" baseline="0">
                <a:solidFill>
                  <a:schemeClr val="bg1"/>
                </a:solidFill>
              </a:rPr>
              <a:t> Wise Sales</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Graphs!$B$3</c:f>
              <c:strCache>
                <c:ptCount val="1"/>
                <c:pt idx="0">
                  <c:v>Total</c:v>
                </c:pt>
              </c:strCache>
            </c:strRef>
          </c:tx>
          <c:spPr>
            <a:ln w="28575" cap="rnd">
              <a:solidFill>
                <a:srgbClr val="00B0F0"/>
              </a:solidFill>
              <a:round/>
            </a:ln>
            <a:effectLst/>
          </c:spPr>
          <c:marker>
            <c:symbol val="none"/>
          </c:marker>
          <c:cat>
            <c:strRef>
              <c:f>Graphs!$A$4:$A$15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Graphs!$B$4:$B$15</c:f>
              <c:numCache>
                <c:formatCode>General</c:formatCode>
                <c:ptCount val="12"/>
                <c:pt idx="0">
                  <c:v>11156796.210000001</c:v>
                </c:pt>
                <c:pt idx="1">
                  <c:v>10029208.18</c:v>
                </c:pt>
                <c:pt idx="2">
                  <c:v>11887568</c:v>
                </c:pt>
                <c:pt idx="3">
                  <c:v>11144265.15</c:v>
                </c:pt>
                <c:pt idx="4">
                  <c:v>13043025.859999999</c:v>
                </c:pt>
                <c:pt idx="5">
                  <c:v>11855799.59</c:v>
                </c:pt>
                <c:pt idx="6">
                  <c:v>11456560.42</c:v>
                </c:pt>
                <c:pt idx="7">
                  <c:v>11815833.16</c:v>
                </c:pt>
                <c:pt idx="8">
                  <c:v>11091922.550000001</c:v>
                </c:pt>
                <c:pt idx="9">
                  <c:v>10958529.93</c:v>
                </c:pt>
                <c:pt idx="10">
                  <c:v>10676458.449999999</c:v>
                </c:pt>
                <c:pt idx="11">
                  <c:v>12540176.529999999</c:v>
                </c:pt>
              </c:numCache>
            </c:numRef>
          </c:val>
          <c:smooth val="0"/>
          <c:extLst>
            <c:ext xmlns:c16="http://schemas.microsoft.com/office/drawing/2014/chart" uri="{C3380CC4-5D6E-409C-BE32-E72D297353CC}">
              <c16:uniqueId val="{00000000-4980-42CA-AFD7-79486834F7B6}"/>
            </c:ext>
          </c:extLst>
        </c:ser>
        <c:dLbls>
          <c:showLegendKey val="0"/>
          <c:showVal val="0"/>
          <c:showCatName val="0"/>
          <c:showSerName val="0"/>
          <c:showPercent val="0"/>
          <c:showBubbleSize val="0"/>
        </c:dLbls>
        <c:smooth val="0"/>
        <c:axId val="1719621231"/>
        <c:axId val="1629481487"/>
      </c:lineChart>
      <c:catAx>
        <c:axId val="171962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9481487"/>
        <c:crosses val="autoZero"/>
        <c:auto val="1"/>
        <c:lblAlgn val="ctr"/>
        <c:lblOffset val="100"/>
        <c:noMultiLvlLbl val="0"/>
      </c:catAx>
      <c:valAx>
        <c:axId val="1629481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962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Data_VisIV.xlsx]Graphs!PivotTable3</c:name>
    <c:fmtId val="3"/>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Day</a:t>
            </a:r>
            <a:r>
              <a:rPr lang="en-US" sz="1600" b="1" baseline="0">
                <a:solidFill>
                  <a:schemeClr val="bg1"/>
                </a:solidFill>
              </a:rPr>
              <a:t> Wise Sales</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Graphs!$G$3</c:f>
              <c:strCache>
                <c:ptCount val="1"/>
                <c:pt idx="0">
                  <c:v>Total</c:v>
                </c:pt>
              </c:strCache>
            </c:strRef>
          </c:tx>
          <c:spPr>
            <a:solidFill>
              <a:schemeClr val="accent2"/>
            </a:solidFill>
            <a:ln>
              <a:noFill/>
            </a:ln>
            <a:effectLst/>
          </c:spPr>
          <c:invertIfNegative val="0"/>
          <c:cat>
            <c:strRef>
              <c:f>Graphs!$F$4:$F$10</c:f>
              <c:strCache>
                <c:ptCount val="7"/>
                <c:pt idx="0">
                  <c:v>Sunday</c:v>
                </c:pt>
                <c:pt idx="1">
                  <c:v>Monday</c:v>
                </c:pt>
                <c:pt idx="2">
                  <c:v>Tuesday</c:v>
                </c:pt>
                <c:pt idx="3">
                  <c:v>Wednesday</c:v>
                </c:pt>
                <c:pt idx="4">
                  <c:v>Thursday</c:v>
                </c:pt>
                <c:pt idx="5">
                  <c:v>Friday</c:v>
                </c:pt>
                <c:pt idx="6">
                  <c:v>Saturday</c:v>
                </c:pt>
              </c:strCache>
            </c:strRef>
          </c:cat>
          <c:val>
            <c:numRef>
              <c:f>Graphs!$G$4:$G$10</c:f>
              <c:numCache>
                <c:formatCode>0.0</c:formatCode>
                <c:ptCount val="7"/>
                <c:pt idx="0">
                  <c:v>18293216.109999999</c:v>
                </c:pt>
                <c:pt idx="1">
                  <c:v>20327172.649999999</c:v>
                </c:pt>
                <c:pt idx="2">
                  <c:v>19123569.129999999</c:v>
                </c:pt>
                <c:pt idx="3">
                  <c:v>19494843.879999999</c:v>
                </c:pt>
                <c:pt idx="4">
                  <c:v>20136102.940000001</c:v>
                </c:pt>
                <c:pt idx="5">
                  <c:v>19920363.379999999</c:v>
                </c:pt>
                <c:pt idx="6">
                  <c:v>20360875.940000001</c:v>
                </c:pt>
              </c:numCache>
            </c:numRef>
          </c:val>
          <c:extLst>
            <c:ext xmlns:c16="http://schemas.microsoft.com/office/drawing/2014/chart" uri="{C3380CC4-5D6E-409C-BE32-E72D297353CC}">
              <c16:uniqueId val="{00000000-E812-4665-AE0A-D0C0567FA9BD}"/>
            </c:ext>
          </c:extLst>
        </c:ser>
        <c:dLbls>
          <c:showLegendKey val="0"/>
          <c:showVal val="0"/>
          <c:showCatName val="0"/>
          <c:showSerName val="0"/>
          <c:showPercent val="0"/>
          <c:showBubbleSize val="0"/>
        </c:dLbls>
        <c:gapWidth val="219"/>
        <c:overlap val="-27"/>
        <c:axId val="1614774799"/>
        <c:axId val="1614777199"/>
      </c:barChart>
      <c:catAx>
        <c:axId val="161477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4777199"/>
        <c:crosses val="autoZero"/>
        <c:auto val="1"/>
        <c:lblAlgn val="ctr"/>
        <c:lblOffset val="100"/>
        <c:noMultiLvlLbl val="0"/>
      </c:catAx>
      <c:valAx>
        <c:axId val="161477719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477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Data_VisIV.xlsx]Graphs!PivotTable5</c:name>
    <c:fmtId val="3"/>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Top</a:t>
            </a:r>
            <a:r>
              <a:rPr lang="en-US" sz="1600" b="1" baseline="0">
                <a:solidFill>
                  <a:schemeClr val="bg1"/>
                </a:solidFill>
              </a:rPr>
              <a:t> 5 Brands/Sales</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Graphs!$P$4</c:f>
              <c:strCache>
                <c:ptCount val="1"/>
                <c:pt idx="0">
                  <c:v>Total</c:v>
                </c:pt>
              </c:strCache>
            </c:strRef>
          </c:tx>
          <c:spPr>
            <a:solidFill>
              <a:srgbClr val="0070C0"/>
            </a:solidFill>
            <a:ln>
              <a:noFill/>
            </a:ln>
            <a:effectLst/>
          </c:spPr>
          <c:invertIfNegative val="0"/>
          <c:cat>
            <c:strRef>
              <c:f>Graphs!$O$5:$O$9</c:f>
              <c:strCache>
                <c:ptCount val="5"/>
                <c:pt idx="0">
                  <c:v>VOLKSWAGEN</c:v>
                </c:pt>
                <c:pt idx="1">
                  <c:v>HYUNDAI</c:v>
                </c:pt>
                <c:pt idx="2">
                  <c:v>MERCEDES</c:v>
                </c:pt>
                <c:pt idx="3">
                  <c:v>BMW</c:v>
                </c:pt>
                <c:pt idx="4">
                  <c:v>HONDA</c:v>
                </c:pt>
              </c:strCache>
            </c:strRef>
          </c:cat>
          <c:val>
            <c:numRef>
              <c:f>Graphs!$P$5:$P$9</c:f>
              <c:numCache>
                <c:formatCode>0.0</c:formatCode>
                <c:ptCount val="5"/>
                <c:pt idx="0">
                  <c:v>14931734.73</c:v>
                </c:pt>
                <c:pt idx="1">
                  <c:v>14691332.949999999</c:v>
                </c:pt>
                <c:pt idx="2">
                  <c:v>14522915.609999999</c:v>
                </c:pt>
                <c:pt idx="3">
                  <c:v>14328501.17</c:v>
                </c:pt>
                <c:pt idx="4">
                  <c:v>13604527.25</c:v>
                </c:pt>
              </c:numCache>
            </c:numRef>
          </c:val>
          <c:extLst>
            <c:ext xmlns:c16="http://schemas.microsoft.com/office/drawing/2014/chart" uri="{C3380CC4-5D6E-409C-BE32-E72D297353CC}">
              <c16:uniqueId val="{00000000-19C4-4C6D-956A-70FB2B21029E}"/>
            </c:ext>
          </c:extLst>
        </c:ser>
        <c:dLbls>
          <c:showLegendKey val="0"/>
          <c:showVal val="0"/>
          <c:showCatName val="0"/>
          <c:showSerName val="0"/>
          <c:showPercent val="0"/>
          <c:showBubbleSize val="0"/>
        </c:dLbls>
        <c:gapWidth val="182"/>
        <c:axId val="1614788239"/>
        <c:axId val="1614785359"/>
      </c:barChart>
      <c:catAx>
        <c:axId val="1614788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4785359"/>
        <c:crosses val="autoZero"/>
        <c:auto val="1"/>
        <c:lblAlgn val="ctr"/>
        <c:lblOffset val="100"/>
        <c:noMultiLvlLbl val="0"/>
      </c:catAx>
      <c:valAx>
        <c:axId val="1614785359"/>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478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Data_VisIV.xlsx]Graphs!PivotTable6</c:name>
    <c:fmtId val="3"/>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Top</a:t>
            </a:r>
            <a:r>
              <a:rPr lang="en-US" sz="1600" b="1" baseline="0">
                <a:solidFill>
                  <a:schemeClr val="bg1"/>
                </a:solidFill>
              </a:rPr>
              <a:t> 3 Brands/Profit</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F0"/>
          </a:solidFill>
          <a:ln w="19050">
            <a:solidFill>
              <a:schemeClr val="lt1"/>
            </a:solidFill>
          </a:ln>
          <a:effectLst/>
        </c:spPr>
      </c:pivotFmt>
      <c:pivotFmt>
        <c:idx val="2"/>
        <c:spPr>
          <a:solidFill>
            <a:srgbClr val="0070C0"/>
          </a:solidFill>
          <a:ln w="19050">
            <a:solidFill>
              <a:schemeClr val="lt1"/>
            </a:solidFill>
          </a:ln>
          <a:effectLst/>
        </c:spPr>
      </c:pivotFmt>
      <c:pivotFmt>
        <c:idx val="3"/>
        <c:spPr>
          <a:solidFill>
            <a:srgbClr val="FFC00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B0F0"/>
          </a:solidFill>
          <a:ln w="19050">
            <a:solidFill>
              <a:schemeClr val="lt1"/>
            </a:solidFill>
          </a:ln>
          <a:effectLst/>
        </c:spPr>
      </c:pivotFmt>
      <c:pivotFmt>
        <c:idx val="6"/>
        <c:spPr>
          <a:solidFill>
            <a:srgbClr val="FFC000"/>
          </a:solidFill>
          <a:ln w="19050">
            <a:solidFill>
              <a:schemeClr val="lt1"/>
            </a:solidFill>
          </a:ln>
          <a:effectLst/>
        </c:spPr>
      </c:pivotFmt>
      <c:pivotFmt>
        <c:idx val="7"/>
        <c:spPr>
          <a:solidFill>
            <a:srgbClr val="0070C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
      </c:pivotFmt>
      <c:pivotFmt>
        <c:idx val="10"/>
        <c:spPr>
          <a:solidFill>
            <a:srgbClr val="FFFF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
      </c:pivotFmt>
      <c:pivotFmt>
        <c:idx val="11"/>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
      </c:pivotFmt>
    </c:pivotFmts>
    <c:plotArea>
      <c:layout/>
      <c:doughnutChart>
        <c:varyColors val="1"/>
        <c:ser>
          <c:idx val="0"/>
          <c:order val="0"/>
          <c:tx>
            <c:strRef>
              <c:f>Graphs!$T$4</c:f>
              <c:strCache>
                <c:ptCount val="1"/>
                <c:pt idx="0">
                  <c:v>Total</c:v>
                </c:pt>
              </c:strCache>
            </c:strRef>
          </c:tx>
          <c:dPt>
            <c:idx val="0"/>
            <c:bubble3D val="0"/>
            <c:spPr>
              <a:solidFill>
                <a:schemeClr val="accent5"/>
              </a:solidFill>
              <a:ln w="19050">
                <a:solidFill>
                  <a:schemeClr val="lt1"/>
                </a:solidFill>
              </a:ln>
              <a:effectLst/>
            </c:spPr>
            <c:extLst>
              <c:ext xmlns:c16="http://schemas.microsoft.com/office/drawing/2014/chart" uri="{C3380CC4-5D6E-409C-BE32-E72D297353CC}">
                <c16:uniqueId val="{00000001-F47C-4FF1-BF3A-03CB7752470D}"/>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F47C-4FF1-BF3A-03CB7752470D}"/>
              </c:ext>
            </c:extLst>
          </c:dPt>
          <c:dPt>
            <c:idx val="2"/>
            <c:bubble3D val="0"/>
            <c:spPr>
              <a:solidFill>
                <a:srgbClr val="0070C0"/>
              </a:solidFill>
              <a:ln w="19050">
                <a:solidFill>
                  <a:schemeClr val="lt1"/>
                </a:solidFill>
              </a:ln>
              <a:effectLst/>
            </c:spPr>
            <c:extLst>
              <c:ext xmlns:c16="http://schemas.microsoft.com/office/drawing/2014/chart" uri="{C3380CC4-5D6E-409C-BE32-E72D297353CC}">
                <c16:uniqueId val="{00000005-F47C-4FF1-BF3A-03CB7752470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Graphs!$S$5:$S$7</c:f>
              <c:strCache>
                <c:ptCount val="3"/>
                <c:pt idx="0">
                  <c:v>MERCEDES</c:v>
                </c:pt>
                <c:pt idx="1">
                  <c:v>HYUNDAI</c:v>
                </c:pt>
                <c:pt idx="2">
                  <c:v>VOLKSWAGEN</c:v>
                </c:pt>
              </c:strCache>
            </c:strRef>
          </c:cat>
          <c:val>
            <c:numRef>
              <c:f>Graphs!$T$5:$T$7</c:f>
              <c:numCache>
                <c:formatCode>0.0</c:formatCode>
                <c:ptCount val="3"/>
                <c:pt idx="0">
                  <c:v>3018872.1</c:v>
                </c:pt>
                <c:pt idx="1">
                  <c:v>3135155.44</c:v>
                </c:pt>
                <c:pt idx="2">
                  <c:v>3282725.82</c:v>
                </c:pt>
              </c:numCache>
            </c:numRef>
          </c:val>
          <c:extLst>
            <c:ext xmlns:c16="http://schemas.microsoft.com/office/drawing/2014/chart" uri="{C3380CC4-5D6E-409C-BE32-E72D297353CC}">
              <c16:uniqueId val="{00000006-F47C-4FF1-BF3A-03CB7752470D}"/>
            </c:ext>
          </c:extLst>
        </c:ser>
        <c:dLbls>
          <c:showLegendKey val="0"/>
          <c:showVal val="1"/>
          <c:showCatName val="0"/>
          <c:showSerName val="0"/>
          <c:showPercent val="0"/>
          <c:showBubbleSize val="0"/>
          <c:showLeaderLines val="1"/>
        </c:dLbls>
        <c:firstSliceAng val="0"/>
        <c:holeSize val="4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Data_VisIV.xlsx]Graphs!PivotTable4</c:name>
    <c:fmtId val="3"/>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Top</a:t>
            </a:r>
            <a:r>
              <a:rPr lang="en-US" sz="1600" b="1" baseline="0">
                <a:solidFill>
                  <a:schemeClr val="bg1"/>
                </a:solidFill>
              </a:rPr>
              <a:t> 5 Models/Sales</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Graphs!$K$3</c:f>
              <c:strCache>
                <c:ptCount val="1"/>
                <c:pt idx="0">
                  <c:v>Total</c:v>
                </c:pt>
              </c:strCache>
            </c:strRef>
          </c:tx>
          <c:spPr>
            <a:solidFill>
              <a:srgbClr val="0070C0"/>
            </a:solidFill>
            <a:ln>
              <a:noFill/>
            </a:ln>
            <a:effectLst/>
          </c:spPr>
          <c:invertIfNegative val="0"/>
          <c:cat>
            <c:strRef>
              <c:f>Graphs!$J$4:$J$8</c:f>
              <c:strCache>
                <c:ptCount val="5"/>
                <c:pt idx="0">
                  <c:v>SONATA</c:v>
                </c:pt>
                <c:pt idx="1">
                  <c:v>GLA</c:v>
                </c:pt>
                <c:pt idx="2">
                  <c:v>TIGUAN</c:v>
                </c:pt>
                <c:pt idx="3">
                  <c:v>CR-V</c:v>
                </c:pt>
                <c:pt idx="4">
                  <c:v>GOLF</c:v>
                </c:pt>
              </c:strCache>
            </c:strRef>
          </c:cat>
          <c:val>
            <c:numRef>
              <c:f>Graphs!$K$4:$K$8</c:f>
              <c:numCache>
                <c:formatCode>0.0</c:formatCode>
                <c:ptCount val="5"/>
                <c:pt idx="0">
                  <c:v>5460432.4400000004</c:v>
                </c:pt>
                <c:pt idx="1">
                  <c:v>5412690.6900000004</c:v>
                </c:pt>
                <c:pt idx="2">
                  <c:v>5255652.26</c:v>
                </c:pt>
                <c:pt idx="3">
                  <c:v>5105449.43</c:v>
                </c:pt>
                <c:pt idx="4">
                  <c:v>5059371.59</c:v>
                </c:pt>
              </c:numCache>
            </c:numRef>
          </c:val>
          <c:extLst>
            <c:ext xmlns:c16="http://schemas.microsoft.com/office/drawing/2014/chart" uri="{C3380CC4-5D6E-409C-BE32-E72D297353CC}">
              <c16:uniqueId val="{00000000-B1FD-453E-8712-E709BED454EE}"/>
            </c:ext>
          </c:extLst>
        </c:ser>
        <c:dLbls>
          <c:showLegendKey val="0"/>
          <c:showVal val="0"/>
          <c:showCatName val="0"/>
          <c:showSerName val="0"/>
          <c:showPercent val="0"/>
          <c:showBubbleSize val="0"/>
        </c:dLbls>
        <c:gapWidth val="150"/>
        <c:overlap val="100"/>
        <c:axId val="1629480047"/>
        <c:axId val="1629479087"/>
      </c:barChart>
      <c:catAx>
        <c:axId val="162948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9479087"/>
        <c:crosses val="autoZero"/>
        <c:auto val="1"/>
        <c:lblAlgn val="ctr"/>
        <c:lblOffset val="100"/>
        <c:noMultiLvlLbl val="0"/>
      </c:catAx>
      <c:valAx>
        <c:axId val="16294790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948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Data_VisIV.xlsx]Graphs!PivotTable7</c:name>
    <c:fmtId val="5"/>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IN" sz="1600" b="1">
                <a:solidFill>
                  <a:schemeClr val="bg1"/>
                </a:solidFill>
              </a:rPr>
              <a:t>Top</a:t>
            </a:r>
            <a:r>
              <a:rPr lang="en-IN" sz="1600" b="1" baseline="0">
                <a:solidFill>
                  <a:schemeClr val="bg1"/>
                </a:solidFill>
              </a:rPr>
              <a:t> 5 Customers per Profit/Sales</a:t>
            </a:r>
            <a:endParaRPr lang="en-IN"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IN"/>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Graphs!$Z$3</c:f>
              <c:strCache>
                <c:ptCount val="1"/>
                <c:pt idx="0">
                  <c:v>Sum of Profit</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Graphs!$Y$4:$Y$8</c:f>
              <c:strCache>
                <c:ptCount val="5"/>
                <c:pt idx="0">
                  <c:v>Mary Brown</c:v>
                </c:pt>
                <c:pt idx="1">
                  <c:v>Keith Smith</c:v>
                </c:pt>
                <c:pt idx="2">
                  <c:v>Joshua Wilson</c:v>
                </c:pt>
                <c:pt idx="3">
                  <c:v>Ryan Rios</c:v>
                </c:pt>
                <c:pt idx="4">
                  <c:v>Lisa Roberts</c:v>
                </c:pt>
              </c:strCache>
            </c:strRef>
          </c:cat>
          <c:val>
            <c:numRef>
              <c:f>Graphs!$Z$4:$Z$8</c:f>
              <c:numCache>
                <c:formatCode>0.0</c:formatCode>
                <c:ptCount val="5"/>
                <c:pt idx="0">
                  <c:v>32849.699999999997</c:v>
                </c:pt>
                <c:pt idx="1">
                  <c:v>31621.81</c:v>
                </c:pt>
                <c:pt idx="2">
                  <c:v>31050.39</c:v>
                </c:pt>
                <c:pt idx="3">
                  <c:v>30185.79</c:v>
                </c:pt>
                <c:pt idx="4">
                  <c:v>30140.94</c:v>
                </c:pt>
              </c:numCache>
            </c:numRef>
          </c:val>
          <c:extLst>
            <c:ext xmlns:c16="http://schemas.microsoft.com/office/drawing/2014/chart" uri="{C3380CC4-5D6E-409C-BE32-E72D297353CC}">
              <c16:uniqueId val="{00000000-2C8F-4EEA-9B79-A33A0ED15788}"/>
            </c:ext>
          </c:extLst>
        </c:ser>
        <c:ser>
          <c:idx val="1"/>
          <c:order val="1"/>
          <c:tx>
            <c:strRef>
              <c:f>Graphs!$AA$3</c:f>
              <c:strCache>
                <c:ptCount val="1"/>
                <c:pt idx="0">
                  <c:v>Sum of Cost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Graphs!$Y$4:$Y$8</c:f>
              <c:strCache>
                <c:ptCount val="5"/>
                <c:pt idx="0">
                  <c:v>Mary Brown</c:v>
                </c:pt>
                <c:pt idx="1">
                  <c:v>Keith Smith</c:v>
                </c:pt>
                <c:pt idx="2">
                  <c:v>Joshua Wilson</c:v>
                </c:pt>
                <c:pt idx="3">
                  <c:v>Ryan Rios</c:v>
                </c:pt>
                <c:pt idx="4">
                  <c:v>Lisa Roberts</c:v>
                </c:pt>
              </c:strCache>
            </c:strRef>
          </c:cat>
          <c:val>
            <c:numRef>
              <c:f>Graphs!$AA$4:$AA$8</c:f>
              <c:numCache>
                <c:formatCode>0.0</c:formatCode>
                <c:ptCount val="5"/>
                <c:pt idx="0">
                  <c:v>129386.46</c:v>
                </c:pt>
                <c:pt idx="1">
                  <c:v>81966.880000000005</c:v>
                </c:pt>
                <c:pt idx="2">
                  <c:v>79793.72</c:v>
                </c:pt>
                <c:pt idx="3">
                  <c:v>94957.73</c:v>
                </c:pt>
                <c:pt idx="4">
                  <c:v>93674.68</c:v>
                </c:pt>
              </c:numCache>
            </c:numRef>
          </c:val>
          <c:extLst>
            <c:ext xmlns:c16="http://schemas.microsoft.com/office/drawing/2014/chart" uri="{C3380CC4-5D6E-409C-BE32-E72D297353CC}">
              <c16:uniqueId val="{00000001-2C8F-4EEA-9B79-A33A0ED15788}"/>
            </c:ext>
          </c:extLst>
        </c:ser>
        <c:dLbls>
          <c:dLblPos val="outEnd"/>
          <c:showLegendKey val="0"/>
          <c:showVal val="1"/>
          <c:showCatName val="0"/>
          <c:showSerName val="0"/>
          <c:showPercent val="0"/>
          <c:showBubbleSize val="0"/>
        </c:dLbls>
        <c:gapWidth val="182"/>
        <c:axId val="1197853968"/>
        <c:axId val="1197858768"/>
      </c:barChart>
      <c:catAx>
        <c:axId val="119785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7858768"/>
        <c:crosses val="autoZero"/>
        <c:auto val="1"/>
        <c:lblAlgn val="ctr"/>
        <c:lblOffset val="100"/>
        <c:noMultiLvlLbl val="0"/>
      </c:catAx>
      <c:valAx>
        <c:axId val="119785876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785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Data_VisIV.xlsx]Graphs!PivotTable8</c:name>
    <c:fmtId val="5"/>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Top</a:t>
            </a:r>
            <a:r>
              <a:rPr lang="en-US" sz="1600" b="1" baseline="0">
                <a:solidFill>
                  <a:schemeClr val="bg1"/>
                </a:solidFill>
              </a:rPr>
              <a:t> 5 Models/Units Sold</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Graphs!$AH$3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Graphs!$AG$4:$AG$8</c:f>
              <c:strCache>
                <c:ptCount val="5"/>
                <c:pt idx="0">
                  <c:v>CR-V</c:v>
                </c:pt>
                <c:pt idx="1">
                  <c:v>SONATA</c:v>
                </c:pt>
                <c:pt idx="2">
                  <c:v>GLA</c:v>
                </c:pt>
                <c:pt idx="3">
                  <c:v>TIGUAN</c:v>
                </c:pt>
                <c:pt idx="4">
                  <c:v>OPTIMA</c:v>
                </c:pt>
              </c:strCache>
            </c:strRef>
          </c:cat>
          <c:val>
            <c:numRef>
              <c:f>Graphs!$AH$4:$AH$8</c:f>
              <c:numCache>
                <c:formatCode>0</c:formatCode>
                <c:ptCount val="5"/>
                <c:pt idx="0">
                  <c:v>171</c:v>
                </c:pt>
                <c:pt idx="1">
                  <c:v>168</c:v>
                </c:pt>
                <c:pt idx="2">
                  <c:v>167</c:v>
                </c:pt>
                <c:pt idx="3">
                  <c:v>162</c:v>
                </c:pt>
                <c:pt idx="4">
                  <c:v>161</c:v>
                </c:pt>
              </c:numCache>
            </c:numRef>
          </c:val>
          <c:extLst>
            <c:ext xmlns:c16="http://schemas.microsoft.com/office/drawing/2014/chart" uri="{C3380CC4-5D6E-409C-BE32-E72D297353CC}">
              <c16:uniqueId val="{00000000-3D2B-437D-B89B-7EA0DE2D5452}"/>
            </c:ext>
          </c:extLst>
        </c:ser>
        <c:dLbls>
          <c:dLblPos val="outEnd"/>
          <c:showLegendKey val="0"/>
          <c:showVal val="1"/>
          <c:showCatName val="0"/>
          <c:showSerName val="0"/>
          <c:showPercent val="0"/>
          <c:showBubbleSize val="0"/>
        </c:dLbls>
        <c:gapWidth val="182"/>
        <c:axId val="1188601936"/>
        <c:axId val="1188618736"/>
      </c:barChart>
      <c:catAx>
        <c:axId val="11886019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Model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8618736"/>
        <c:crosses val="autoZero"/>
        <c:auto val="1"/>
        <c:lblAlgn val="ctr"/>
        <c:lblOffset val="100"/>
        <c:noMultiLvlLbl val="0"/>
      </c:catAx>
      <c:valAx>
        <c:axId val="1188618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Units</a:t>
                </a:r>
                <a:r>
                  <a:rPr lang="en-IN" baseline="0">
                    <a:solidFill>
                      <a:schemeClr val="bg1"/>
                    </a:solidFill>
                  </a:rPr>
                  <a:t> Sold</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860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Data_VisIV.xlsx]Graphs!PivotTable9</c:name>
    <c:fmtId val="5"/>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IN" sz="1600" b="1">
                <a:solidFill>
                  <a:schemeClr val="bg1"/>
                </a:solidFill>
              </a:rPr>
              <a:t>High</a:t>
            </a:r>
            <a:r>
              <a:rPr lang="en-IN" sz="1600" b="1" baseline="0">
                <a:solidFill>
                  <a:schemeClr val="bg1"/>
                </a:solidFill>
              </a:rPr>
              <a:t> Value Vs Normal: Count &amp; Avg Profit</a:t>
            </a:r>
            <a:endParaRPr lang="en-IN"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pivotFmt>
      <c:pivotFmt>
        <c:idx val="6"/>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pivotFmt>
    </c:pivotFmts>
    <c:plotArea>
      <c:layout/>
      <c:barChart>
        <c:barDir val="col"/>
        <c:grouping val="clustered"/>
        <c:varyColors val="0"/>
        <c:ser>
          <c:idx val="0"/>
          <c:order val="0"/>
          <c:tx>
            <c:strRef>
              <c:f>Graphs!$AM$3</c:f>
              <c:strCache>
                <c:ptCount val="1"/>
                <c:pt idx="0">
                  <c:v>Count of Model</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Graphs!$AL$4:$AL$5</c:f>
              <c:strCache>
                <c:ptCount val="2"/>
                <c:pt idx="0">
                  <c:v>High Value</c:v>
                </c:pt>
                <c:pt idx="1">
                  <c:v>Normal</c:v>
                </c:pt>
              </c:strCache>
            </c:strRef>
          </c:cat>
          <c:val>
            <c:numRef>
              <c:f>Graphs!$AM$4:$AM$5</c:f>
              <c:numCache>
                <c:formatCode>0</c:formatCode>
                <c:ptCount val="2"/>
                <c:pt idx="0">
                  <c:v>2115</c:v>
                </c:pt>
                <c:pt idx="1">
                  <c:v>2265</c:v>
                </c:pt>
              </c:numCache>
            </c:numRef>
          </c:val>
          <c:extLst>
            <c:ext xmlns:c16="http://schemas.microsoft.com/office/drawing/2014/chart" uri="{C3380CC4-5D6E-409C-BE32-E72D297353CC}">
              <c16:uniqueId val="{00000000-E793-489D-9C99-944D92A2DCB5}"/>
            </c:ext>
          </c:extLst>
        </c:ser>
        <c:dLbls>
          <c:showLegendKey val="0"/>
          <c:showVal val="1"/>
          <c:showCatName val="0"/>
          <c:showSerName val="0"/>
          <c:showPercent val="0"/>
          <c:showBubbleSize val="0"/>
        </c:dLbls>
        <c:gapWidth val="219"/>
        <c:overlap val="-27"/>
        <c:axId val="1188603376"/>
        <c:axId val="1188596656"/>
      </c:barChart>
      <c:lineChart>
        <c:grouping val="standard"/>
        <c:varyColors val="0"/>
        <c:ser>
          <c:idx val="1"/>
          <c:order val="1"/>
          <c:tx>
            <c:strRef>
              <c:f>Graphs!$AN$3</c:f>
              <c:strCache>
                <c:ptCount val="1"/>
                <c:pt idx="0">
                  <c:v>Average of Profit</c:v>
                </c:pt>
              </c:strCache>
            </c:strRef>
          </c:tx>
          <c:spPr>
            <a:ln w="28575" cap="rnd">
              <a:solidFill>
                <a:srgbClr val="00B0F0"/>
              </a:solidFill>
              <a:round/>
            </a:ln>
            <a:effectLst/>
          </c:spPr>
          <c:marker>
            <c:symbol val="none"/>
          </c:marker>
          <c:dPt>
            <c:idx val="1"/>
            <c:marker>
              <c:symbol val="none"/>
            </c:marker>
            <c:bubble3D val="0"/>
            <c:spPr>
              <a:ln w="28575" cap="rnd">
                <a:solidFill>
                  <a:srgbClr val="00B0F0"/>
                </a:solidFill>
                <a:round/>
              </a:ln>
              <a:effectLst/>
            </c:spPr>
            <c:extLst>
              <c:ext xmlns:c16="http://schemas.microsoft.com/office/drawing/2014/chart" uri="{C3380CC4-5D6E-409C-BE32-E72D297353CC}">
                <c16:uniqueId val="{00000002-E793-489D-9C99-944D92A2DC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Graphs!$AL$4:$AL$5</c:f>
              <c:strCache>
                <c:ptCount val="2"/>
                <c:pt idx="0">
                  <c:v>High Value</c:v>
                </c:pt>
                <c:pt idx="1">
                  <c:v>Normal</c:v>
                </c:pt>
              </c:strCache>
            </c:strRef>
          </c:cat>
          <c:val>
            <c:numRef>
              <c:f>Graphs!$AN$4:$AN$5</c:f>
              <c:numCache>
                <c:formatCode>General</c:formatCode>
                <c:ptCount val="2"/>
                <c:pt idx="0">
                  <c:v>9703.1512198581549</c:v>
                </c:pt>
                <c:pt idx="1">
                  <c:v>3812.2823090507727</c:v>
                </c:pt>
              </c:numCache>
            </c:numRef>
          </c:val>
          <c:smooth val="0"/>
          <c:extLst>
            <c:ext xmlns:c16="http://schemas.microsoft.com/office/drawing/2014/chart" uri="{C3380CC4-5D6E-409C-BE32-E72D297353CC}">
              <c16:uniqueId val="{00000003-E793-489D-9C99-944D92A2DCB5}"/>
            </c:ext>
          </c:extLst>
        </c:ser>
        <c:dLbls>
          <c:showLegendKey val="0"/>
          <c:showVal val="1"/>
          <c:showCatName val="0"/>
          <c:showSerName val="0"/>
          <c:showPercent val="0"/>
          <c:showBubbleSize val="0"/>
        </c:dLbls>
        <c:marker val="1"/>
        <c:smooth val="0"/>
        <c:axId val="1188623056"/>
        <c:axId val="1188622096"/>
      </c:lineChart>
      <c:catAx>
        <c:axId val="118860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8596656"/>
        <c:crosses val="autoZero"/>
        <c:auto val="1"/>
        <c:lblAlgn val="ctr"/>
        <c:lblOffset val="100"/>
        <c:noMultiLvlLbl val="0"/>
      </c:catAx>
      <c:valAx>
        <c:axId val="11885966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8603376"/>
        <c:crosses val="autoZero"/>
        <c:crossBetween val="between"/>
      </c:valAx>
      <c:valAx>
        <c:axId val="11886220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8623056"/>
        <c:crosses val="max"/>
        <c:crossBetween val="between"/>
      </c:valAx>
      <c:catAx>
        <c:axId val="1188623056"/>
        <c:scaling>
          <c:orientation val="minMax"/>
        </c:scaling>
        <c:delete val="1"/>
        <c:axPos val="b"/>
        <c:numFmt formatCode="General" sourceLinked="1"/>
        <c:majorTickMark val="out"/>
        <c:minorTickMark val="none"/>
        <c:tickLblPos val="nextTo"/>
        <c:crossAx val="11886220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image" Target="../media/image1.jpe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180975</xdr:rowOff>
    </xdr:from>
    <xdr:to>
      <xdr:col>4</xdr:col>
      <xdr:colOff>190500</xdr:colOff>
      <xdr:row>23</xdr:row>
      <xdr:rowOff>180975</xdr:rowOff>
    </xdr:to>
    <mc:AlternateContent xmlns:mc="http://schemas.openxmlformats.org/markup-compatibility/2006">
      <mc:Choice xmlns:a14="http://schemas.microsoft.com/office/drawing/2010/main" Requires="a14">
        <xdr:graphicFrame macro="">
          <xdr:nvGraphicFramePr>
            <xdr:cNvPr id="2" name="Brand">
              <a:extLst>
                <a:ext uri="{FF2B5EF4-FFF2-40B4-BE49-F238E27FC236}">
                  <a16:creationId xmlns:a16="http://schemas.microsoft.com/office/drawing/2014/main" id="{5E3B7182-4EA0-051F-04EA-C0019802D121}"/>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3867150" y="19145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466725</xdr:colOff>
      <xdr:row>9</xdr:row>
      <xdr:rowOff>123825</xdr:rowOff>
    </xdr:from>
    <xdr:to>
      <xdr:col>6</xdr:col>
      <xdr:colOff>676275</xdr:colOff>
      <xdr:row>23</xdr:row>
      <xdr:rowOff>123825</xdr:rowOff>
    </xdr:to>
    <mc:AlternateContent xmlns:mc="http://schemas.openxmlformats.org/markup-compatibility/2006">
      <mc:Choice xmlns:a14="http://schemas.microsoft.com/office/drawing/2010/main" Requires="a14">
        <xdr:graphicFrame macro="">
          <xdr:nvGraphicFramePr>
            <xdr:cNvPr id="3" name="Quarter">
              <a:extLst>
                <a:ext uri="{FF2B5EF4-FFF2-40B4-BE49-F238E27FC236}">
                  <a16:creationId xmlns:a16="http://schemas.microsoft.com/office/drawing/2014/main" id="{21E400A6-CD19-7B46-56C7-4B10C0B50BEE}"/>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5972175" y="18573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1028700</xdr:colOff>
      <xdr:row>10</xdr:row>
      <xdr:rowOff>9525</xdr:rowOff>
    </xdr:from>
    <xdr:to>
      <xdr:col>8</xdr:col>
      <xdr:colOff>104775</xdr:colOff>
      <xdr:row>24</xdr:row>
      <xdr:rowOff>9525</xdr:rowOff>
    </xdr:to>
    <mc:AlternateContent xmlns:mc="http://schemas.openxmlformats.org/markup-compatibility/2006">
      <mc:Choice xmlns:a14="http://schemas.microsoft.com/office/drawing/2010/main" Requires="a14">
        <xdr:graphicFrame macro="">
          <xdr:nvGraphicFramePr>
            <xdr:cNvPr id="4" name="Dealership_ID">
              <a:extLst>
                <a:ext uri="{FF2B5EF4-FFF2-40B4-BE49-F238E27FC236}">
                  <a16:creationId xmlns:a16="http://schemas.microsoft.com/office/drawing/2014/main" id="{4CA37C08-27E2-E69D-FAA2-96CD9E8F34A0}"/>
                </a:ext>
              </a:extLst>
            </xdr:cNvPr>
            <xdr:cNvGraphicFramePr/>
          </xdr:nvGraphicFramePr>
          <xdr:xfrm>
            <a:off x="0" y="0"/>
            <a:ext cx="0" cy="0"/>
          </xdr:xfrm>
          <a:graphic>
            <a:graphicData uri="http://schemas.microsoft.com/office/drawing/2010/slicer">
              <sle:slicer xmlns:sle="http://schemas.microsoft.com/office/drawing/2010/slicer" name="Dealership_ID"/>
            </a:graphicData>
          </a:graphic>
        </xdr:graphicFrame>
      </mc:Choice>
      <mc:Fallback>
        <xdr:sp macro="" textlink="">
          <xdr:nvSpPr>
            <xdr:cNvPr id="0" name=""/>
            <xdr:cNvSpPr>
              <a:spLocks noTextEdit="1"/>
            </xdr:cNvSpPr>
          </xdr:nvSpPr>
          <xdr:spPr>
            <a:xfrm>
              <a:off x="8153400" y="19335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20543</xdr:colOff>
      <xdr:row>17</xdr:row>
      <xdr:rowOff>159871</xdr:rowOff>
    </xdr:from>
    <xdr:to>
      <xdr:col>4</xdr:col>
      <xdr:colOff>158750</xdr:colOff>
      <xdr:row>28</xdr:row>
      <xdr:rowOff>130736</xdr:rowOff>
    </xdr:to>
    <xdr:graphicFrame macro="">
      <xdr:nvGraphicFramePr>
        <xdr:cNvPr id="3" name="Chart 2">
          <a:extLst>
            <a:ext uri="{FF2B5EF4-FFF2-40B4-BE49-F238E27FC236}">
              <a16:creationId xmlns:a16="http://schemas.microsoft.com/office/drawing/2014/main" id="{DDA36451-C935-2A50-2032-25E638642D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459441</xdr:colOff>
      <xdr:row>12</xdr:row>
      <xdr:rowOff>10459</xdr:rowOff>
    </xdr:from>
    <xdr:to>
      <xdr:col>9</xdr:col>
      <xdr:colOff>18676</xdr:colOff>
      <xdr:row>24</xdr:row>
      <xdr:rowOff>177427</xdr:rowOff>
    </xdr:to>
    <xdr:graphicFrame macro="">
      <xdr:nvGraphicFramePr>
        <xdr:cNvPr id="4" name="Chart 3">
          <a:extLst>
            <a:ext uri="{FF2B5EF4-FFF2-40B4-BE49-F238E27FC236}">
              <a16:creationId xmlns:a16="http://schemas.microsoft.com/office/drawing/2014/main" id="{D17B845F-E0EF-2F9A-5ADF-54F13E1B6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254000</xdr:colOff>
      <xdr:row>10</xdr:row>
      <xdr:rowOff>1120</xdr:rowOff>
    </xdr:from>
    <xdr:to>
      <xdr:col>13</xdr:col>
      <xdr:colOff>280148</xdr:colOff>
      <xdr:row>22</xdr:row>
      <xdr:rowOff>46691</xdr:rowOff>
    </xdr:to>
    <xdr:graphicFrame macro="">
      <xdr:nvGraphicFramePr>
        <xdr:cNvPr id="5" name="Chart 4">
          <a:extLst>
            <a:ext uri="{FF2B5EF4-FFF2-40B4-BE49-F238E27FC236}">
              <a16:creationId xmlns:a16="http://schemas.microsoft.com/office/drawing/2014/main" id="{27955DE9-DA6F-088C-636D-222FF51C5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450102</xdr:colOff>
      <xdr:row>9</xdr:row>
      <xdr:rowOff>150532</xdr:rowOff>
    </xdr:from>
    <xdr:to>
      <xdr:col>17</xdr:col>
      <xdr:colOff>756397</xdr:colOff>
      <xdr:row>22</xdr:row>
      <xdr:rowOff>0</xdr:rowOff>
    </xdr:to>
    <xdr:graphicFrame macro="">
      <xdr:nvGraphicFramePr>
        <xdr:cNvPr id="6" name="Chart 5">
          <a:extLst>
            <a:ext uri="{FF2B5EF4-FFF2-40B4-BE49-F238E27FC236}">
              <a16:creationId xmlns:a16="http://schemas.microsoft.com/office/drawing/2014/main" id="{FFD0C71F-BBAB-1534-4656-916E73F2A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632199</xdr:colOff>
      <xdr:row>9</xdr:row>
      <xdr:rowOff>10459</xdr:rowOff>
    </xdr:from>
    <xdr:to>
      <xdr:col>22</xdr:col>
      <xdr:colOff>624168</xdr:colOff>
      <xdr:row>23</xdr:row>
      <xdr:rowOff>9338</xdr:rowOff>
    </xdr:to>
    <xdr:graphicFrame macro="">
      <xdr:nvGraphicFramePr>
        <xdr:cNvPr id="7" name="Chart 6">
          <a:extLst>
            <a:ext uri="{FF2B5EF4-FFF2-40B4-BE49-F238E27FC236}">
              <a16:creationId xmlns:a16="http://schemas.microsoft.com/office/drawing/2014/main" id="{719CC807-9097-D2D1-D4F0-AF6C7B4DB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366058</xdr:colOff>
      <xdr:row>9</xdr:row>
      <xdr:rowOff>19795</xdr:rowOff>
    </xdr:from>
    <xdr:to>
      <xdr:col>28</xdr:col>
      <xdr:colOff>130735</xdr:colOff>
      <xdr:row>24</xdr:row>
      <xdr:rowOff>102720</xdr:rowOff>
    </xdr:to>
    <xdr:graphicFrame macro="">
      <xdr:nvGraphicFramePr>
        <xdr:cNvPr id="8" name="Chart 7">
          <a:extLst>
            <a:ext uri="{FF2B5EF4-FFF2-40B4-BE49-F238E27FC236}">
              <a16:creationId xmlns:a16="http://schemas.microsoft.com/office/drawing/2014/main" id="{8CDD7EA3-1107-0068-3D90-5663F68D9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249330</xdr:colOff>
      <xdr:row>9</xdr:row>
      <xdr:rowOff>131855</xdr:rowOff>
    </xdr:from>
    <xdr:to>
      <xdr:col>34</xdr:col>
      <xdr:colOff>516404</xdr:colOff>
      <xdr:row>24</xdr:row>
      <xdr:rowOff>73585</xdr:rowOff>
    </xdr:to>
    <xdr:graphicFrame macro="">
      <xdr:nvGraphicFramePr>
        <xdr:cNvPr id="10" name="Chart 9">
          <a:extLst>
            <a:ext uri="{FF2B5EF4-FFF2-40B4-BE49-F238E27FC236}">
              <a16:creationId xmlns:a16="http://schemas.microsoft.com/office/drawing/2014/main" id="{E4BCDF0D-10BF-941A-BA6F-9850BC85A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36</xdr:col>
      <xdr:colOff>277346</xdr:colOff>
      <xdr:row>6</xdr:row>
      <xdr:rowOff>159870</xdr:rowOff>
    </xdr:from>
    <xdr:to>
      <xdr:col>42</xdr:col>
      <xdr:colOff>21478</xdr:colOff>
      <xdr:row>21</xdr:row>
      <xdr:rowOff>101600</xdr:rowOff>
    </xdr:to>
    <xdr:graphicFrame macro="">
      <xdr:nvGraphicFramePr>
        <xdr:cNvPr id="12" name="Chart 11">
          <a:extLst>
            <a:ext uri="{FF2B5EF4-FFF2-40B4-BE49-F238E27FC236}">
              <a16:creationId xmlns:a16="http://schemas.microsoft.com/office/drawing/2014/main" id="{28C38F75-AC8F-B269-AA42-7A94E1B63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295274</xdr:colOff>
      <xdr:row>37</xdr:row>
      <xdr:rowOff>85725</xdr:rowOff>
    </xdr:to>
    <xdr:pic>
      <xdr:nvPicPr>
        <xdr:cNvPr id="3" name="Picture 2">
          <a:extLst>
            <a:ext uri="{FF2B5EF4-FFF2-40B4-BE49-F238E27FC236}">
              <a16:creationId xmlns:a16="http://schemas.microsoft.com/office/drawing/2014/main" id="{5D38A23C-25BF-8631-86FF-398C99B79D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973674" cy="7134225"/>
        </a:xfrm>
        <a:prstGeom prst="rect">
          <a:avLst/>
        </a:prstGeom>
      </xdr:spPr>
    </xdr:pic>
    <xdr:clientData/>
  </xdr:twoCellAnchor>
  <xdr:twoCellAnchor>
    <xdr:from>
      <xdr:col>8</xdr:col>
      <xdr:colOff>57150</xdr:colOff>
      <xdr:row>0</xdr:row>
      <xdr:rowOff>104775</xdr:rowOff>
    </xdr:from>
    <xdr:to>
      <xdr:col>20</xdr:col>
      <xdr:colOff>123825</xdr:colOff>
      <xdr:row>4</xdr:row>
      <xdr:rowOff>9525</xdr:rowOff>
    </xdr:to>
    <xdr:sp macro="" textlink="">
      <xdr:nvSpPr>
        <xdr:cNvPr id="4" name="Rectangle: Rounded Corners 3">
          <a:extLst>
            <a:ext uri="{FF2B5EF4-FFF2-40B4-BE49-F238E27FC236}">
              <a16:creationId xmlns:a16="http://schemas.microsoft.com/office/drawing/2014/main" id="{84DB55DF-6405-51BA-DB18-B997DAC1F13C}"/>
            </a:ext>
          </a:extLst>
        </xdr:cNvPr>
        <xdr:cNvSpPr/>
      </xdr:nvSpPr>
      <xdr:spPr>
        <a:xfrm>
          <a:off x="4933950" y="104775"/>
          <a:ext cx="7381875" cy="666750"/>
        </a:xfrm>
        <a:prstGeom prst="roundRect">
          <a:avLst/>
        </a:prstGeom>
        <a:no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bg1"/>
              </a:solidFill>
              <a:latin typeface="Arial" panose="020B0604020202020204" pitchFamily="34" charset="0"/>
              <a:ea typeface="Calibri" panose="020F0502020204030204" pitchFamily="34" charset="0"/>
              <a:cs typeface="Arial" panose="020B0604020202020204" pitchFamily="34" charset="0"/>
            </a:rPr>
            <a:t>Automotive Data Visualization</a:t>
          </a:r>
        </a:p>
      </xdr:txBody>
    </xdr:sp>
    <xdr:clientData/>
  </xdr:twoCellAnchor>
  <xdr:twoCellAnchor>
    <xdr:from>
      <xdr:col>0</xdr:col>
      <xdr:colOff>180976</xdr:colOff>
      <xdr:row>3</xdr:row>
      <xdr:rowOff>1</xdr:rowOff>
    </xdr:from>
    <xdr:to>
      <xdr:col>3</xdr:col>
      <xdr:colOff>200026</xdr:colOff>
      <xdr:row>7</xdr:row>
      <xdr:rowOff>95251</xdr:rowOff>
    </xdr:to>
    <xdr:sp macro="" textlink="">
      <xdr:nvSpPr>
        <xdr:cNvPr id="5" name="Rectangle: Diagonal Corners Rounded 4">
          <a:extLst>
            <a:ext uri="{FF2B5EF4-FFF2-40B4-BE49-F238E27FC236}">
              <a16:creationId xmlns:a16="http://schemas.microsoft.com/office/drawing/2014/main" id="{EDAB664D-34A3-EE20-D0E2-D6B3E9DF306A}"/>
            </a:ext>
          </a:extLst>
        </xdr:cNvPr>
        <xdr:cNvSpPr/>
      </xdr:nvSpPr>
      <xdr:spPr>
        <a:xfrm>
          <a:off x="180976" y="571501"/>
          <a:ext cx="1847850" cy="857250"/>
        </a:xfrm>
        <a:prstGeom prst="round2DiagRect">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5</xdr:row>
      <xdr:rowOff>76200</xdr:rowOff>
    </xdr:from>
    <xdr:to>
      <xdr:col>3</xdr:col>
      <xdr:colOff>104775</xdr:colOff>
      <xdr:row>6</xdr:row>
      <xdr:rowOff>180975</xdr:rowOff>
    </xdr:to>
    <xdr:sp macro="" textlink="">
      <xdr:nvSpPr>
        <xdr:cNvPr id="11" name="Rectangle 10">
          <a:extLst>
            <a:ext uri="{FF2B5EF4-FFF2-40B4-BE49-F238E27FC236}">
              <a16:creationId xmlns:a16="http://schemas.microsoft.com/office/drawing/2014/main" id="{19DBE16E-8384-44B5-A772-467DD3187111}"/>
            </a:ext>
          </a:extLst>
        </xdr:cNvPr>
        <xdr:cNvSpPr/>
      </xdr:nvSpPr>
      <xdr:spPr>
        <a:xfrm>
          <a:off x="304800" y="1028700"/>
          <a:ext cx="1628775"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latin typeface="Arial" panose="020B0604020202020204" pitchFamily="34" charset="0"/>
              <a:cs typeface="Arial" panose="020B0604020202020204" pitchFamily="34" charset="0"/>
            </a:rPr>
            <a:t>Total Sales</a:t>
          </a:r>
        </a:p>
      </xdr:txBody>
    </xdr:sp>
    <xdr:clientData/>
  </xdr:twoCellAnchor>
  <xdr:twoCellAnchor>
    <xdr:from>
      <xdr:col>0</xdr:col>
      <xdr:colOff>285750</xdr:colOff>
      <xdr:row>3</xdr:row>
      <xdr:rowOff>123825</xdr:rowOff>
    </xdr:from>
    <xdr:to>
      <xdr:col>3</xdr:col>
      <xdr:colOff>85725</xdr:colOff>
      <xdr:row>5</xdr:row>
      <xdr:rowOff>38100</xdr:rowOff>
    </xdr:to>
    <xdr:sp macro="" textlink="">
      <xdr:nvSpPr>
        <xdr:cNvPr id="2" name="Rectangle 1">
          <a:extLst>
            <a:ext uri="{FF2B5EF4-FFF2-40B4-BE49-F238E27FC236}">
              <a16:creationId xmlns:a16="http://schemas.microsoft.com/office/drawing/2014/main" id="{60E09D1B-DF25-4B07-BF41-231DDF25DA1A}"/>
            </a:ext>
          </a:extLst>
        </xdr:cNvPr>
        <xdr:cNvSpPr/>
      </xdr:nvSpPr>
      <xdr:spPr>
        <a:xfrm>
          <a:off x="285750" y="695325"/>
          <a:ext cx="1628775"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atin typeface="Arial" panose="020B0604020202020204" pitchFamily="34" charset="0"/>
              <a:cs typeface="Arial" panose="020B0604020202020204" pitchFamily="34" charset="0"/>
            </a:rPr>
            <a:t>166.8M</a:t>
          </a:r>
        </a:p>
      </xdr:txBody>
    </xdr:sp>
    <xdr:clientData/>
  </xdr:twoCellAnchor>
  <xdr:twoCellAnchor>
    <xdr:from>
      <xdr:col>3</xdr:col>
      <xdr:colOff>323851</xdr:colOff>
      <xdr:row>2</xdr:row>
      <xdr:rowOff>161926</xdr:rowOff>
    </xdr:from>
    <xdr:to>
      <xdr:col>6</xdr:col>
      <xdr:colOff>342901</xdr:colOff>
      <xdr:row>7</xdr:row>
      <xdr:rowOff>85726</xdr:rowOff>
    </xdr:to>
    <xdr:sp macro="" textlink="">
      <xdr:nvSpPr>
        <xdr:cNvPr id="7" name="Rectangle: Diagonal Corners Rounded 6">
          <a:extLst>
            <a:ext uri="{FF2B5EF4-FFF2-40B4-BE49-F238E27FC236}">
              <a16:creationId xmlns:a16="http://schemas.microsoft.com/office/drawing/2014/main" id="{10B27666-081F-4F7E-84F5-AE2852E2452D}"/>
            </a:ext>
          </a:extLst>
        </xdr:cNvPr>
        <xdr:cNvSpPr/>
      </xdr:nvSpPr>
      <xdr:spPr>
        <a:xfrm>
          <a:off x="2152651" y="542926"/>
          <a:ext cx="1847850" cy="876300"/>
        </a:xfrm>
        <a:prstGeom prst="round2DiagRect">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428625</xdr:colOff>
      <xdr:row>3</xdr:row>
      <xdr:rowOff>123825</xdr:rowOff>
    </xdr:from>
    <xdr:to>
      <xdr:col>6</xdr:col>
      <xdr:colOff>228600</xdr:colOff>
      <xdr:row>5</xdr:row>
      <xdr:rowOff>38100</xdr:rowOff>
    </xdr:to>
    <xdr:sp macro="" textlink="">
      <xdr:nvSpPr>
        <xdr:cNvPr id="8" name="Rectangle 7">
          <a:extLst>
            <a:ext uri="{FF2B5EF4-FFF2-40B4-BE49-F238E27FC236}">
              <a16:creationId xmlns:a16="http://schemas.microsoft.com/office/drawing/2014/main" id="{35CEAD8D-E5DB-44DF-906A-0EBE79B89AE2}"/>
            </a:ext>
          </a:extLst>
        </xdr:cNvPr>
        <xdr:cNvSpPr/>
      </xdr:nvSpPr>
      <xdr:spPr>
        <a:xfrm>
          <a:off x="2257425" y="695325"/>
          <a:ext cx="1628775"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atin typeface="Arial" panose="020B0604020202020204" pitchFamily="34" charset="0"/>
              <a:cs typeface="Arial" panose="020B0604020202020204" pitchFamily="34" charset="0"/>
            </a:rPr>
            <a:t>10.4</a:t>
          </a:r>
        </a:p>
      </xdr:txBody>
    </xdr:sp>
    <xdr:clientData/>
  </xdr:twoCellAnchor>
  <xdr:twoCellAnchor>
    <xdr:from>
      <xdr:col>3</xdr:col>
      <xdr:colOff>419100</xdr:colOff>
      <xdr:row>5</xdr:row>
      <xdr:rowOff>66675</xdr:rowOff>
    </xdr:from>
    <xdr:to>
      <xdr:col>6</xdr:col>
      <xdr:colOff>219075</xdr:colOff>
      <xdr:row>6</xdr:row>
      <xdr:rowOff>171450</xdr:rowOff>
    </xdr:to>
    <xdr:sp macro="" textlink="">
      <xdr:nvSpPr>
        <xdr:cNvPr id="9" name="Rectangle 8">
          <a:extLst>
            <a:ext uri="{FF2B5EF4-FFF2-40B4-BE49-F238E27FC236}">
              <a16:creationId xmlns:a16="http://schemas.microsoft.com/office/drawing/2014/main" id="{F258C940-9F87-4B54-95B6-245F6B9783E8}"/>
            </a:ext>
          </a:extLst>
        </xdr:cNvPr>
        <xdr:cNvSpPr/>
      </xdr:nvSpPr>
      <xdr:spPr>
        <a:xfrm>
          <a:off x="2247900" y="1019175"/>
          <a:ext cx="1628775"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a:latin typeface="Arial" panose="020B0604020202020204" pitchFamily="34" charset="0"/>
              <a:cs typeface="Arial" panose="020B0604020202020204" pitchFamily="34" charset="0"/>
            </a:rPr>
            <a:t>Avg</a:t>
          </a:r>
          <a:r>
            <a:rPr lang="en-IN" sz="1600" b="0" baseline="0">
              <a:latin typeface="Arial" panose="020B0604020202020204" pitchFamily="34" charset="0"/>
              <a:cs typeface="Arial" panose="020B0604020202020204" pitchFamily="34" charset="0"/>
            </a:rPr>
            <a:t> Car Age</a:t>
          </a:r>
          <a:endParaRPr lang="en-IN" sz="1600" b="0">
            <a:latin typeface="Arial" panose="020B0604020202020204" pitchFamily="34" charset="0"/>
            <a:cs typeface="Arial" panose="020B0604020202020204" pitchFamily="34" charset="0"/>
          </a:endParaRPr>
        </a:p>
      </xdr:txBody>
    </xdr:sp>
    <xdr:clientData/>
  </xdr:twoCellAnchor>
  <xdr:twoCellAnchor>
    <xdr:from>
      <xdr:col>0</xdr:col>
      <xdr:colOff>161925</xdr:colOff>
      <xdr:row>8</xdr:row>
      <xdr:rowOff>19050</xdr:rowOff>
    </xdr:from>
    <xdr:to>
      <xdr:col>3</xdr:col>
      <xdr:colOff>171450</xdr:colOff>
      <xdr:row>12</xdr:row>
      <xdr:rowOff>104775</xdr:rowOff>
    </xdr:to>
    <xdr:sp macro="" textlink="">
      <xdr:nvSpPr>
        <xdr:cNvPr id="12" name="Rectangle: Diagonal Corners Rounded 11">
          <a:extLst>
            <a:ext uri="{FF2B5EF4-FFF2-40B4-BE49-F238E27FC236}">
              <a16:creationId xmlns:a16="http://schemas.microsoft.com/office/drawing/2014/main" id="{7A363B9A-7B99-4B5E-9E0B-E840D761233F}"/>
            </a:ext>
          </a:extLst>
        </xdr:cNvPr>
        <xdr:cNvSpPr/>
      </xdr:nvSpPr>
      <xdr:spPr>
        <a:xfrm>
          <a:off x="161925" y="1543050"/>
          <a:ext cx="1838325" cy="847725"/>
        </a:xfrm>
        <a:prstGeom prst="round2DiagRect">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276225</xdr:colOff>
      <xdr:row>8</xdr:row>
      <xdr:rowOff>1</xdr:rowOff>
    </xdr:from>
    <xdr:to>
      <xdr:col>6</xdr:col>
      <xdr:colOff>314325</xdr:colOff>
      <xdr:row>12</xdr:row>
      <xdr:rowOff>95251</xdr:rowOff>
    </xdr:to>
    <xdr:sp macro="" textlink="">
      <xdr:nvSpPr>
        <xdr:cNvPr id="13" name="Rectangle: Diagonal Corners Rounded 12">
          <a:extLst>
            <a:ext uri="{FF2B5EF4-FFF2-40B4-BE49-F238E27FC236}">
              <a16:creationId xmlns:a16="http://schemas.microsoft.com/office/drawing/2014/main" id="{8F229A55-9C9A-4E25-82B7-EEAC123027C5}"/>
            </a:ext>
          </a:extLst>
        </xdr:cNvPr>
        <xdr:cNvSpPr/>
      </xdr:nvSpPr>
      <xdr:spPr>
        <a:xfrm>
          <a:off x="2105025" y="1524001"/>
          <a:ext cx="1866900" cy="857250"/>
        </a:xfrm>
        <a:prstGeom prst="round2DiagRect">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123824</xdr:colOff>
      <xdr:row>13</xdr:row>
      <xdr:rowOff>19051</xdr:rowOff>
    </xdr:from>
    <xdr:to>
      <xdr:col>6</xdr:col>
      <xdr:colOff>304799</xdr:colOff>
      <xdr:row>17</xdr:row>
      <xdr:rowOff>19050</xdr:rowOff>
    </xdr:to>
    <xdr:sp macro="" textlink="">
      <xdr:nvSpPr>
        <xdr:cNvPr id="14" name="Rectangle: Diagonal Corners Rounded 13">
          <a:extLst>
            <a:ext uri="{FF2B5EF4-FFF2-40B4-BE49-F238E27FC236}">
              <a16:creationId xmlns:a16="http://schemas.microsoft.com/office/drawing/2014/main" id="{BC971240-15CB-495B-8C6F-C44033ADB24B}"/>
            </a:ext>
          </a:extLst>
        </xdr:cNvPr>
        <xdr:cNvSpPr/>
      </xdr:nvSpPr>
      <xdr:spPr>
        <a:xfrm>
          <a:off x="123824" y="2495551"/>
          <a:ext cx="3838575" cy="761999"/>
        </a:xfrm>
        <a:prstGeom prst="round2DiagRect">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266700</xdr:colOff>
      <xdr:row>8</xdr:row>
      <xdr:rowOff>142875</xdr:rowOff>
    </xdr:from>
    <xdr:to>
      <xdr:col>3</xdr:col>
      <xdr:colOff>66675</xdr:colOff>
      <xdr:row>10</xdr:row>
      <xdr:rowOff>57150</xdr:rowOff>
    </xdr:to>
    <xdr:sp macro="" textlink="">
      <xdr:nvSpPr>
        <xdr:cNvPr id="16" name="Rectangle 15">
          <a:extLst>
            <a:ext uri="{FF2B5EF4-FFF2-40B4-BE49-F238E27FC236}">
              <a16:creationId xmlns:a16="http://schemas.microsoft.com/office/drawing/2014/main" id="{249FA068-7653-4786-B481-7E1E436FD335}"/>
            </a:ext>
          </a:extLst>
        </xdr:cNvPr>
        <xdr:cNvSpPr/>
      </xdr:nvSpPr>
      <xdr:spPr>
        <a:xfrm>
          <a:off x="266700" y="1666875"/>
          <a:ext cx="1628775"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atin typeface="Arial" panose="020B0604020202020204" pitchFamily="34" charset="0"/>
              <a:cs typeface="Arial" panose="020B0604020202020204" pitchFamily="34" charset="0"/>
            </a:rPr>
            <a:t>453.7M</a:t>
          </a:r>
        </a:p>
      </xdr:txBody>
    </xdr:sp>
    <xdr:clientData/>
  </xdr:twoCellAnchor>
  <xdr:twoCellAnchor>
    <xdr:from>
      <xdr:col>0</xdr:col>
      <xdr:colOff>285750</xdr:colOff>
      <xdr:row>10</xdr:row>
      <xdr:rowOff>95250</xdr:rowOff>
    </xdr:from>
    <xdr:to>
      <xdr:col>3</xdr:col>
      <xdr:colOff>85725</xdr:colOff>
      <xdr:row>12</xdr:row>
      <xdr:rowOff>9525</xdr:rowOff>
    </xdr:to>
    <xdr:sp macro="" textlink="">
      <xdr:nvSpPr>
        <xdr:cNvPr id="18" name="Rectangle 17">
          <a:extLst>
            <a:ext uri="{FF2B5EF4-FFF2-40B4-BE49-F238E27FC236}">
              <a16:creationId xmlns:a16="http://schemas.microsoft.com/office/drawing/2014/main" id="{F197E0BD-7DF5-41DC-BBDB-36D1F3F42AA9}"/>
            </a:ext>
          </a:extLst>
        </xdr:cNvPr>
        <xdr:cNvSpPr/>
      </xdr:nvSpPr>
      <xdr:spPr>
        <a:xfrm>
          <a:off x="285750" y="2000250"/>
          <a:ext cx="1628775"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a:latin typeface="Arial" panose="020B0604020202020204" pitchFamily="34" charset="0"/>
              <a:cs typeface="Arial" panose="020B0604020202020204" pitchFamily="34" charset="0"/>
            </a:rPr>
            <a:t>Total</a:t>
          </a:r>
          <a:r>
            <a:rPr lang="en-IN" sz="1600" b="0" baseline="0">
              <a:latin typeface="Arial" panose="020B0604020202020204" pitchFamily="34" charset="0"/>
              <a:cs typeface="Arial" panose="020B0604020202020204" pitchFamily="34" charset="0"/>
            </a:rPr>
            <a:t> Mileage</a:t>
          </a:r>
          <a:endParaRPr lang="en-IN" sz="1600" b="0">
            <a:latin typeface="Arial" panose="020B0604020202020204" pitchFamily="34" charset="0"/>
            <a:cs typeface="Arial" panose="020B0604020202020204" pitchFamily="34" charset="0"/>
          </a:endParaRPr>
        </a:p>
      </xdr:txBody>
    </xdr:sp>
    <xdr:clientData/>
  </xdr:twoCellAnchor>
  <xdr:twoCellAnchor>
    <xdr:from>
      <xdr:col>3</xdr:col>
      <xdr:colOff>400050</xdr:colOff>
      <xdr:row>8</xdr:row>
      <xdr:rowOff>142875</xdr:rowOff>
    </xdr:from>
    <xdr:to>
      <xdr:col>6</xdr:col>
      <xdr:colOff>200025</xdr:colOff>
      <xdr:row>10</xdr:row>
      <xdr:rowOff>57150</xdr:rowOff>
    </xdr:to>
    <xdr:sp macro="" textlink="">
      <xdr:nvSpPr>
        <xdr:cNvPr id="19" name="Rectangle 18">
          <a:extLst>
            <a:ext uri="{FF2B5EF4-FFF2-40B4-BE49-F238E27FC236}">
              <a16:creationId xmlns:a16="http://schemas.microsoft.com/office/drawing/2014/main" id="{FBC8D042-D23A-41FA-B7CE-792E8061440E}"/>
            </a:ext>
          </a:extLst>
        </xdr:cNvPr>
        <xdr:cNvSpPr/>
      </xdr:nvSpPr>
      <xdr:spPr>
        <a:xfrm>
          <a:off x="2228850" y="1666875"/>
          <a:ext cx="1628775"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atin typeface="Arial" panose="020B0604020202020204" pitchFamily="34" charset="0"/>
              <a:cs typeface="Arial" panose="020B0604020202020204" pitchFamily="34" charset="0"/>
            </a:rPr>
            <a:t>21.2%</a:t>
          </a:r>
        </a:p>
      </xdr:txBody>
    </xdr:sp>
    <xdr:clientData/>
  </xdr:twoCellAnchor>
  <xdr:twoCellAnchor>
    <xdr:from>
      <xdr:col>3</xdr:col>
      <xdr:colOff>400050</xdr:colOff>
      <xdr:row>10</xdr:row>
      <xdr:rowOff>104775</xdr:rowOff>
    </xdr:from>
    <xdr:to>
      <xdr:col>6</xdr:col>
      <xdr:colOff>200025</xdr:colOff>
      <xdr:row>12</xdr:row>
      <xdr:rowOff>19050</xdr:rowOff>
    </xdr:to>
    <xdr:sp macro="" textlink="">
      <xdr:nvSpPr>
        <xdr:cNvPr id="20" name="Rectangle 19">
          <a:extLst>
            <a:ext uri="{FF2B5EF4-FFF2-40B4-BE49-F238E27FC236}">
              <a16:creationId xmlns:a16="http://schemas.microsoft.com/office/drawing/2014/main" id="{64C60D4D-504D-4D69-9865-EC4BBFA5B451}"/>
            </a:ext>
          </a:extLst>
        </xdr:cNvPr>
        <xdr:cNvSpPr/>
      </xdr:nvSpPr>
      <xdr:spPr>
        <a:xfrm>
          <a:off x="2228850" y="2009775"/>
          <a:ext cx="1628775"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a:latin typeface="Arial" panose="020B0604020202020204" pitchFamily="34" charset="0"/>
              <a:cs typeface="Arial" panose="020B0604020202020204" pitchFamily="34" charset="0"/>
            </a:rPr>
            <a:t>Profit</a:t>
          </a:r>
          <a:r>
            <a:rPr lang="en-IN" sz="1600" b="0" baseline="0">
              <a:latin typeface="Arial" panose="020B0604020202020204" pitchFamily="34" charset="0"/>
              <a:cs typeface="Arial" panose="020B0604020202020204" pitchFamily="34" charset="0"/>
            </a:rPr>
            <a:t> Margin</a:t>
          </a:r>
          <a:endParaRPr lang="en-IN" sz="1600" b="0">
            <a:latin typeface="Arial" panose="020B0604020202020204" pitchFamily="34" charset="0"/>
            <a:cs typeface="Arial" panose="020B0604020202020204" pitchFamily="34" charset="0"/>
          </a:endParaRPr>
        </a:p>
      </xdr:txBody>
    </xdr:sp>
    <xdr:clientData/>
  </xdr:twoCellAnchor>
  <xdr:twoCellAnchor>
    <xdr:from>
      <xdr:col>1</xdr:col>
      <xdr:colOff>47625</xdr:colOff>
      <xdr:row>13</xdr:row>
      <xdr:rowOff>76200</xdr:rowOff>
    </xdr:from>
    <xdr:to>
      <xdr:col>3</xdr:col>
      <xdr:colOff>457200</xdr:colOff>
      <xdr:row>14</xdr:row>
      <xdr:rowOff>180975</xdr:rowOff>
    </xdr:to>
    <xdr:sp macro="" textlink="">
      <xdr:nvSpPr>
        <xdr:cNvPr id="21" name="Rectangle 20">
          <a:extLst>
            <a:ext uri="{FF2B5EF4-FFF2-40B4-BE49-F238E27FC236}">
              <a16:creationId xmlns:a16="http://schemas.microsoft.com/office/drawing/2014/main" id="{F1A63D3E-8109-4B45-9E76-3F734E2AA1B5}"/>
            </a:ext>
          </a:extLst>
        </xdr:cNvPr>
        <xdr:cNvSpPr/>
      </xdr:nvSpPr>
      <xdr:spPr>
        <a:xfrm>
          <a:off x="657225" y="2552700"/>
          <a:ext cx="1628775"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atin typeface="Arial" panose="020B0604020202020204" pitchFamily="34" charset="0"/>
              <a:cs typeface="Arial" panose="020B0604020202020204" pitchFamily="34" charset="0"/>
            </a:rPr>
            <a:t>29157K</a:t>
          </a:r>
        </a:p>
      </xdr:txBody>
    </xdr:sp>
    <xdr:clientData/>
  </xdr:twoCellAnchor>
  <xdr:twoCellAnchor>
    <xdr:from>
      <xdr:col>1</xdr:col>
      <xdr:colOff>523875</xdr:colOff>
      <xdr:row>15</xdr:row>
      <xdr:rowOff>0</xdr:rowOff>
    </xdr:from>
    <xdr:to>
      <xdr:col>4</xdr:col>
      <xdr:colOff>323850</xdr:colOff>
      <xdr:row>16</xdr:row>
      <xdr:rowOff>104775</xdr:rowOff>
    </xdr:to>
    <xdr:sp macro="" textlink="">
      <xdr:nvSpPr>
        <xdr:cNvPr id="22" name="Rectangle 21">
          <a:extLst>
            <a:ext uri="{FF2B5EF4-FFF2-40B4-BE49-F238E27FC236}">
              <a16:creationId xmlns:a16="http://schemas.microsoft.com/office/drawing/2014/main" id="{11EDFF55-C4E9-4A37-9418-7122A77B06A0}"/>
            </a:ext>
          </a:extLst>
        </xdr:cNvPr>
        <xdr:cNvSpPr/>
      </xdr:nvSpPr>
      <xdr:spPr>
        <a:xfrm>
          <a:off x="1133475" y="2857500"/>
          <a:ext cx="1628775"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a:latin typeface="Arial" panose="020B0604020202020204" pitchFamily="34" charset="0"/>
              <a:cs typeface="Arial" panose="020B0604020202020204" pitchFamily="34" charset="0"/>
            </a:rPr>
            <a:t>Total</a:t>
          </a:r>
          <a:r>
            <a:rPr lang="en-IN" sz="1600" b="0" baseline="0">
              <a:latin typeface="Arial" panose="020B0604020202020204" pitchFamily="34" charset="0"/>
              <a:cs typeface="Arial" panose="020B0604020202020204" pitchFamily="34" charset="0"/>
            </a:rPr>
            <a:t> Profit</a:t>
          </a:r>
          <a:endParaRPr lang="en-IN" sz="1600" b="0">
            <a:latin typeface="Arial" panose="020B0604020202020204" pitchFamily="34" charset="0"/>
            <a:cs typeface="Arial" panose="020B0604020202020204" pitchFamily="34" charset="0"/>
          </a:endParaRPr>
        </a:p>
      </xdr:txBody>
    </xdr:sp>
    <xdr:clientData/>
  </xdr:twoCellAnchor>
  <xdr:twoCellAnchor editAs="oneCell">
    <xdr:from>
      <xdr:col>25</xdr:col>
      <xdr:colOff>466725</xdr:colOff>
      <xdr:row>0</xdr:row>
      <xdr:rowOff>38100</xdr:rowOff>
    </xdr:from>
    <xdr:to>
      <xdr:col>28</xdr:col>
      <xdr:colOff>152401</xdr:colOff>
      <xdr:row>12</xdr:row>
      <xdr:rowOff>47625</xdr:rowOff>
    </xdr:to>
    <mc:AlternateContent xmlns:mc="http://schemas.openxmlformats.org/markup-compatibility/2006">
      <mc:Choice xmlns:a14="http://schemas.microsoft.com/office/drawing/2010/main" Requires="a14">
        <xdr:graphicFrame macro="">
          <xdr:nvGraphicFramePr>
            <xdr:cNvPr id="23" name="Brand 1">
              <a:extLst>
                <a:ext uri="{FF2B5EF4-FFF2-40B4-BE49-F238E27FC236}">
                  <a16:creationId xmlns:a16="http://schemas.microsoft.com/office/drawing/2014/main" id="{C58D536B-E629-4BC0-BF1A-A4692EBFECCE}"/>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15706725" y="38100"/>
              <a:ext cx="1514476" cy="2295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466724</xdr:colOff>
      <xdr:row>12</xdr:row>
      <xdr:rowOff>142875</xdr:rowOff>
    </xdr:from>
    <xdr:to>
      <xdr:col>28</xdr:col>
      <xdr:colOff>190499</xdr:colOff>
      <xdr:row>20</xdr:row>
      <xdr:rowOff>104775</xdr:rowOff>
    </xdr:to>
    <mc:AlternateContent xmlns:mc="http://schemas.openxmlformats.org/markup-compatibility/2006">
      <mc:Choice xmlns:a14="http://schemas.microsoft.com/office/drawing/2010/main" Requires="a14">
        <xdr:graphicFrame macro="">
          <xdr:nvGraphicFramePr>
            <xdr:cNvPr id="24" name="Quarter 1">
              <a:extLst>
                <a:ext uri="{FF2B5EF4-FFF2-40B4-BE49-F238E27FC236}">
                  <a16:creationId xmlns:a16="http://schemas.microsoft.com/office/drawing/2014/main" id="{AF1C577F-BC32-4954-A7B3-386E861FB4F7}"/>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dr:sp macro="" textlink="">
          <xdr:nvSpPr>
            <xdr:cNvPr id="0" name=""/>
            <xdr:cNvSpPr>
              <a:spLocks noTextEdit="1"/>
            </xdr:cNvSpPr>
          </xdr:nvSpPr>
          <xdr:spPr>
            <a:xfrm>
              <a:off x="15706724" y="2428875"/>
              <a:ext cx="1552575"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457200</xdr:colOff>
      <xdr:row>21</xdr:row>
      <xdr:rowOff>19049</xdr:rowOff>
    </xdr:from>
    <xdr:to>
      <xdr:col>28</xdr:col>
      <xdr:colOff>171449</xdr:colOff>
      <xdr:row>32</xdr:row>
      <xdr:rowOff>57150</xdr:rowOff>
    </xdr:to>
    <mc:AlternateContent xmlns:mc="http://schemas.openxmlformats.org/markup-compatibility/2006">
      <mc:Choice xmlns:a14="http://schemas.microsoft.com/office/drawing/2010/main" Requires="a14">
        <xdr:graphicFrame macro="">
          <xdr:nvGraphicFramePr>
            <xdr:cNvPr id="25" name="Dealership_ID 1">
              <a:extLst>
                <a:ext uri="{FF2B5EF4-FFF2-40B4-BE49-F238E27FC236}">
                  <a16:creationId xmlns:a16="http://schemas.microsoft.com/office/drawing/2014/main" id="{89EAE086-F9EA-4BF9-9C87-7CCACBA6C552}"/>
                </a:ext>
              </a:extLst>
            </xdr:cNvPr>
            <xdr:cNvGraphicFramePr/>
          </xdr:nvGraphicFramePr>
          <xdr:xfrm>
            <a:off x="0" y="0"/>
            <a:ext cx="0" cy="0"/>
          </xdr:xfrm>
          <a:graphic>
            <a:graphicData uri="http://schemas.microsoft.com/office/drawing/2010/slicer">
              <sle:slicer xmlns:sle="http://schemas.microsoft.com/office/drawing/2010/slicer" name="Dealership_ID 1"/>
            </a:graphicData>
          </a:graphic>
        </xdr:graphicFrame>
      </mc:Choice>
      <mc:Fallback>
        <xdr:sp macro="" textlink="">
          <xdr:nvSpPr>
            <xdr:cNvPr id="0" name=""/>
            <xdr:cNvSpPr>
              <a:spLocks noTextEdit="1"/>
            </xdr:cNvSpPr>
          </xdr:nvSpPr>
          <xdr:spPr>
            <a:xfrm>
              <a:off x="15697200" y="4019549"/>
              <a:ext cx="1543049" cy="2133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457200</xdr:colOff>
      <xdr:row>4</xdr:row>
      <xdr:rowOff>104775</xdr:rowOff>
    </xdr:from>
    <xdr:to>
      <xdr:col>12</xdr:col>
      <xdr:colOff>400050</xdr:colOff>
      <xdr:row>16</xdr:row>
      <xdr:rowOff>114300</xdr:rowOff>
    </xdr:to>
    <xdr:graphicFrame macro="">
      <xdr:nvGraphicFramePr>
        <xdr:cNvPr id="26" name="Chart 25">
          <a:extLst>
            <a:ext uri="{FF2B5EF4-FFF2-40B4-BE49-F238E27FC236}">
              <a16:creationId xmlns:a16="http://schemas.microsoft.com/office/drawing/2014/main" id="{B6A5326C-510C-4824-8D5A-7208CDD26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533398</xdr:colOff>
      <xdr:row>4</xdr:row>
      <xdr:rowOff>114301</xdr:rowOff>
    </xdr:from>
    <xdr:to>
      <xdr:col>19</xdr:col>
      <xdr:colOff>38099</xdr:colOff>
      <xdr:row>16</xdr:row>
      <xdr:rowOff>114301</xdr:rowOff>
    </xdr:to>
    <xdr:graphicFrame macro="">
      <xdr:nvGraphicFramePr>
        <xdr:cNvPr id="27" name="Chart 26">
          <a:extLst>
            <a:ext uri="{FF2B5EF4-FFF2-40B4-BE49-F238E27FC236}">
              <a16:creationId xmlns:a16="http://schemas.microsoft.com/office/drawing/2014/main" id="{D3CD7B3E-991A-4367-BFC2-C58100D4D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171450</xdr:colOff>
      <xdr:row>4</xdr:row>
      <xdr:rowOff>104776</xdr:rowOff>
    </xdr:from>
    <xdr:to>
      <xdr:col>25</xdr:col>
      <xdr:colOff>266700</xdr:colOff>
      <xdr:row>16</xdr:row>
      <xdr:rowOff>114300</xdr:rowOff>
    </xdr:to>
    <xdr:graphicFrame macro="">
      <xdr:nvGraphicFramePr>
        <xdr:cNvPr id="28" name="Chart 27">
          <a:extLst>
            <a:ext uri="{FF2B5EF4-FFF2-40B4-BE49-F238E27FC236}">
              <a16:creationId xmlns:a16="http://schemas.microsoft.com/office/drawing/2014/main" id="{57EA58E8-BC56-4DA0-B674-95351E852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104776</xdr:colOff>
      <xdr:row>17</xdr:row>
      <xdr:rowOff>152400</xdr:rowOff>
    </xdr:from>
    <xdr:to>
      <xdr:col>4</xdr:col>
      <xdr:colOff>428626</xdr:colOff>
      <xdr:row>31</xdr:row>
      <xdr:rowOff>171450</xdr:rowOff>
    </xdr:to>
    <xdr:graphicFrame macro="">
      <xdr:nvGraphicFramePr>
        <xdr:cNvPr id="29" name="Chart 28">
          <a:extLst>
            <a:ext uri="{FF2B5EF4-FFF2-40B4-BE49-F238E27FC236}">
              <a16:creationId xmlns:a16="http://schemas.microsoft.com/office/drawing/2014/main" id="{3DFA642F-1F2C-4C58-BEC5-789AFA877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552451</xdr:colOff>
      <xdr:row>17</xdr:row>
      <xdr:rowOff>161926</xdr:rowOff>
    </xdr:from>
    <xdr:to>
      <xdr:col>9</xdr:col>
      <xdr:colOff>476251</xdr:colOff>
      <xdr:row>31</xdr:row>
      <xdr:rowOff>161926</xdr:rowOff>
    </xdr:to>
    <xdr:graphicFrame macro="">
      <xdr:nvGraphicFramePr>
        <xdr:cNvPr id="30" name="Chart 29">
          <a:extLst>
            <a:ext uri="{FF2B5EF4-FFF2-40B4-BE49-F238E27FC236}">
              <a16:creationId xmlns:a16="http://schemas.microsoft.com/office/drawing/2014/main" id="{61EF1806-71BD-490A-9B71-D463B8F20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600075</xdr:colOff>
      <xdr:row>17</xdr:row>
      <xdr:rowOff>152400</xdr:rowOff>
    </xdr:from>
    <xdr:to>
      <xdr:col>15</xdr:col>
      <xdr:colOff>190500</xdr:colOff>
      <xdr:row>31</xdr:row>
      <xdr:rowOff>161925</xdr:rowOff>
    </xdr:to>
    <xdr:graphicFrame macro="">
      <xdr:nvGraphicFramePr>
        <xdr:cNvPr id="31" name="Chart 30">
          <a:extLst>
            <a:ext uri="{FF2B5EF4-FFF2-40B4-BE49-F238E27FC236}">
              <a16:creationId xmlns:a16="http://schemas.microsoft.com/office/drawing/2014/main" id="{2122B2E1-8FE1-4F60-96E9-3FD2E85B0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314325</xdr:colOff>
      <xdr:row>17</xdr:row>
      <xdr:rowOff>142875</xdr:rowOff>
    </xdr:from>
    <xdr:to>
      <xdr:col>20</xdr:col>
      <xdr:colOff>266700</xdr:colOff>
      <xdr:row>31</xdr:row>
      <xdr:rowOff>152400</xdr:rowOff>
    </xdr:to>
    <xdr:graphicFrame macro="">
      <xdr:nvGraphicFramePr>
        <xdr:cNvPr id="32" name="Chart 31">
          <a:extLst>
            <a:ext uri="{FF2B5EF4-FFF2-40B4-BE49-F238E27FC236}">
              <a16:creationId xmlns:a16="http://schemas.microsoft.com/office/drawing/2014/main" id="{75838B53-FD99-4B45-8EBD-54722AEEA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390525</xdr:colOff>
      <xdr:row>17</xdr:row>
      <xdr:rowOff>123825</xdr:rowOff>
    </xdr:from>
    <xdr:to>
      <xdr:col>25</xdr:col>
      <xdr:colOff>285750</xdr:colOff>
      <xdr:row>31</xdr:row>
      <xdr:rowOff>161925</xdr:rowOff>
    </xdr:to>
    <xdr:graphicFrame macro="">
      <xdr:nvGraphicFramePr>
        <xdr:cNvPr id="33" name="Chart 32">
          <a:extLst>
            <a:ext uri="{FF2B5EF4-FFF2-40B4-BE49-F238E27FC236}">
              <a16:creationId xmlns:a16="http://schemas.microsoft.com/office/drawing/2014/main" id="{2A700C17-6360-4F79-9909-61CF71773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126.536389814813" backgroundQuery="1" createdVersion="8" refreshedVersion="8" minRefreshableVersion="3" recordCount="0" supportSubquery="1" supportAdvancedDrill="1" xr:uid="{F68519F3-49A7-45DA-9B9D-CB7FA0557832}">
  <cacheSource type="external" connectionId="1"/>
  <cacheFields count="9">
    <cacheField name="[Measures].[Sum of Profit]" caption="Sum of Profit" numFmtId="0" hierarchy="23" level="32767"/>
    <cacheField name="[Measures].[Sum of Price]" caption="Sum of Price" numFmtId="0" hierarchy="25" level="32767"/>
    <cacheField name="[Measures].[Sum of Cost]" caption="Sum of Cost" numFmtId="0" hierarchy="28" level="32767"/>
    <cacheField name="[Measures].[Sum of Mileage]" caption="Sum of Mileage" numFmtId="0" hierarchy="29" level="32767"/>
    <cacheField name="[Measures].[Distinct Count of Model]" caption="Distinct Count of Model" numFmtId="0" hierarchy="31" level="32767"/>
    <cacheField name="[Measures].[Distinct Count of Brand]" caption="Distinct Count of Brand" numFmtId="0" hierarchy="32" level="32767"/>
    <cacheField name="[Measures].[Average of Car Age at Sale]" caption="Average of Car Age at Sale" numFmtId="0" hierarchy="33" level="32767"/>
    <cacheField name="[Measures].[Distinct Count of Fuel_Type]" caption="Distinct Count of Fuel_Type" numFmtId="0" hierarchy="34" level="32767"/>
    <cacheField name="[MyData].[Brand].[Brand]" caption="Brand" numFmtId="0" level="1">
      <sharedItems containsSemiMixedTypes="0" containsNonDate="0" containsString="0"/>
    </cacheField>
  </cacheFields>
  <cacheHierarchies count="37">
    <cacheHierarchy uniqueName="[MyData].[Brand]" caption="Brand" attribute="1" defaultMemberUniqueName="[MyData].[Brand].[All]" allUniqueName="[MyData].[Brand].[All]" dimensionUniqueName="[MyData]" displayFolder="" count="2" memberValueDatatype="130" unbalanced="0">
      <fieldsUsage count="2">
        <fieldUsage x="-1"/>
        <fieldUsage x="8"/>
      </fieldsUsage>
    </cacheHierarchy>
    <cacheHierarchy uniqueName="[MyData].[Model]" caption="Model" attribute="1" defaultMemberUniqueName="[MyData].[Model].[All]" allUniqueName="[MyData].[Model].[All]" dimensionUniqueName="[MyData]" displayFolder="" count="0" memberValueDatatype="130" unbalanced="0"/>
    <cacheHierarchy uniqueName="[MyData].[Color]" caption="Color" attribute="1" defaultMemberUniqueName="[MyData].[Color].[All]" allUniqueName="[MyData].[Color].[All]" dimensionUniqueName="[MyData]" displayFolder="" count="0" memberValueDatatype="130" unbalanced="0"/>
    <cacheHierarchy uniqueName="[MyData].[Transmission]" caption="Transmission" attribute="1" defaultMemberUniqueName="[MyData].[Transmission].[All]" allUniqueName="[MyData].[Transmission].[All]" dimensionUniqueName="[MyData]" displayFolder="" count="0" memberValueDatatype="130" unbalanced="0"/>
    <cacheHierarchy uniqueName="[MyData].[Fuel_Type]" caption="Fuel_Type" attribute="1" defaultMemberUniqueName="[MyData].[Fuel_Type].[All]" allUniqueName="[MyData].[Fuel_Type].[All]" dimensionUniqueName="[MyData]" displayFolder="" count="0" memberValueDatatype="130" unbalanced="0"/>
    <cacheHierarchy uniqueName="[MyData].[Buyer_Name]" caption="Buyer_Name" attribute="1" defaultMemberUniqueName="[MyData].[Buyer_Name].[All]" allUniqueName="[MyData].[Buyer_Name].[All]" dimensionUniqueName="[MyData]" displayFolder="" count="0" memberValueDatatype="130" unbalanced="0"/>
    <cacheHierarchy uniqueName="[MyData].[City]" caption="City" attribute="1" defaultMemberUniqueName="[MyData].[City].[All]" allUniqueName="[MyData].[City].[All]" dimensionUniqueName="[MyData]" displayFolder="" count="0" memberValueDatatype="130" unbalanced="0"/>
    <cacheHierarchy uniqueName="[MyData].[Dealership_ID]" caption="Dealership_ID" attribute="1" defaultMemberUniqueName="[MyData].[Dealership_ID].[All]" allUniqueName="[MyData].[Dealership_ID].[All]" dimensionUniqueName="[MyData]" displayFolder="" count="0" memberValueDatatype="130" unbalanced="0"/>
    <cacheHierarchy uniqueName="[MyData].[Customer_Email]" caption="Customer_Email" attribute="1" defaultMemberUniqueName="[MyData].[Customer_Email].[All]" allUniqueName="[MyData].[Customer_Email].[All]" dimensionUniqueName="[MyData]" displayFolder="" count="0" memberValueDatatype="130" unbalanced="0"/>
    <cacheHierarchy uniqueName="[MyData].[Customer_Phone]" caption="Customer_Phone" attribute="1" defaultMemberUniqueName="[MyData].[Customer_Phone].[All]" allUniqueName="[MyData].[Customer_Phone].[All]" dimensionUniqueName="[MyData]" displayFolder="" count="0" memberValueDatatype="130" unbalanced="0"/>
    <cacheHierarchy uniqueName="[MyData].[Car Age at Sale]" caption="Car Age at Sale" attribute="1" defaultMemberUniqueName="[MyData].[Car Age at Sale].[All]" allUniqueName="[MyData].[Car Age at Sale].[All]" dimensionUniqueName="[MyData]" displayFolder="" count="0" memberValueDatatype="20" unbalanced="0"/>
    <cacheHierarchy uniqueName="[MyData].[Year]" caption="Year" attribute="1" defaultMemberUniqueName="[MyData].[Year].[All]" allUniqueName="[MyData].[Year].[All]" dimensionUniqueName="[MyData]" displayFolder="" count="0" memberValueDatatype="20" unbalanced="0"/>
    <cacheHierarchy uniqueName="[MyData].[Price]" caption="Price" attribute="1" defaultMemberUniqueName="[MyData].[Price].[All]" allUniqueName="[MyData].[Price].[All]" dimensionUniqueName="[MyData]" displayFolder="" count="0" memberValueDatatype="5" unbalanced="0"/>
    <cacheHierarchy uniqueName="[MyData].[High Value]" caption="High Value" attribute="1" defaultMemberUniqueName="[MyData].[High Value].[All]" allUniqueName="[MyData].[High Value].[All]" dimensionUniqueName="[MyData]" displayFolder="" count="0" memberValueDatatype="130" unbalanced="0"/>
    <cacheHierarchy uniqueName="[MyData].[Mileage]" caption="Mileage" attribute="1" defaultMemberUniqueName="[MyData].[Mileage].[All]" allUniqueName="[MyData].[Mileage].[All]" dimensionUniqueName="[MyData]" displayFolder="" count="0" memberValueDatatype="5" unbalanced="0"/>
    <cacheHierarchy uniqueName="[MyData].[Cost]" caption="Cost" attribute="1" defaultMemberUniqueName="[MyData].[Cost].[All]" allUniqueName="[MyData].[Cost].[All]" dimensionUniqueName="[MyData]" displayFolder="" count="0" memberValueDatatype="5" unbalanced="0"/>
    <cacheHierarchy uniqueName="[MyData].[Profit]" caption="Profit" attribute="1" defaultMemberUniqueName="[MyData].[Profit].[All]" allUniqueName="[MyData].[Profit].[All]" dimensionUniqueName="[MyData]" displayFolder="" count="0" memberValueDatatype="5" unbalanced="0"/>
    <cacheHierarchy uniqueName="[MyData].[Date_Sold]" caption="Date_Sold" attribute="1" time="1" defaultMemberUniqueName="[MyData].[Date_Sold].[All]" allUniqueName="[MyData].[Date_Sold].[All]" dimensionUniqueName="[MyData]" displayFolder="" count="0" memberValueDatatype="7" unbalanced="0"/>
    <cacheHierarchy uniqueName="[MyData].[Day]" caption="Day" attribute="1" defaultMemberUniqueName="[MyData].[Day].[All]" allUniqueName="[MyData].[Day].[All]" dimensionUniqueName="[MyData]" displayFolder="" count="0" memberValueDatatype="130" unbalanced="0"/>
    <cacheHierarchy uniqueName="[MyData].[Quarter]" caption="Quarter" attribute="1" defaultMemberUniqueName="[MyData].[Quarter].[All]" allUniqueName="[MyData].[Quarter].[All]" dimensionUniqueName="[MyData]" displayFolder="" count="0" memberValueDatatype="130" unbalanced="0"/>
    <cacheHierarchy uniqueName="[MyData].[Month]" caption="Month" attribute="1" defaultMemberUniqueName="[MyData].[Month].[All]" allUniqueName="[MyData].[Month].[All]" dimensionUniqueName="[MyData]" displayFolder="" count="0" memberValueDatatype="130" unbalanced="0"/>
    <cacheHierarchy uniqueName="[Measures].[__XL_Count MyData]" caption="__XL_Count MyData" measure="1" displayFolder="" measureGroup="MyData" count="0" hidden="1"/>
    <cacheHierarchy uniqueName="[Measures].[__No measures defined]" caption="__No measures defined" measure="1" displayFolder="" count="0" hidden="1"/>
    <cacheHierarchy uniqueName="[Measures].[Sum of Profit]" caption="Sum of Profit" measure="1" displayFolder="" measureGroup="MyData"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Car Age at Sale]" caption="Sum of Car Age at Sale" measure="1" displayFolder="" measureGroup="My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Model]" caption="Count of Model" measure="1" displayFolder="" measureGroup="MyData"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MyData" count="0" hidden="1">
      <extLst>
        <ext xmlns:x15="http://schemas.microsoft.com/office/spreadsheetml/2010/11/main" uri="{B97F6D7D-B522-45F9-BDA1-12C45D357490}">
          <x15:cacheHierarchy aggregatedColumn="0"/>
        </ext>
      </extLst>
    </cacheHierarchy>
    <cacheHierarchy uniqueName="[Measures].[Sum of Cost]" caption="Sum of Cost" measure="1" displayFolder="" measureGroup="My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Mileage]" caption="Sum of Mileage" measure="1" displayFolder="" measureGroup="MyData"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Fuel_Type]" caption="Count of Fuel_Type" measure="1" displayFolder="" measureGroup="MyData" count="0" hidden="1">
      <extLst>
        <ext xmlns:x15="http://schemas.microsoft.com/office/spreadsheetml/2010/11/main" uri="{B97F6D7D-B522-45F9-BDA1-12C45D357490}">
          <x15:cacheHierarchy aggregatedColumn="4"/>
        </ext>
      </extLst>
    </cacheHierarchy>
    <cacheHierarchy uniqueName="[Measures].[Distinct Count of Model]" caption="Distinct Count of Model" measure="1" displayFolder="" measureGroup="MyData" count="0" oneField="1" hidden="1">
      <fieldsUsage count="1">
        <fieldUsage x="4"/>
      </fieldsUsage>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MyData" count="0" oneField="1" hidden="1">
      <fieldsUsage count="1">
        <fieldUsage x="5"/>
      </fieldsUsage>
      <extLst>
        <ext xmlns:x15="http://schemas.microsoft.com/office/spreadsheetml/2010/11/main" uri="{B97F6D7D-B522-45F9-BDA1-12C45D357490}">
          <x15:cacheHierarchy aggregatedColumn="0"/>
        </ext>
      </extLst>
    </cacheHierarchy>
    <cacheHierarchy uniqueName="[Measures].[Average of Car Age at Sale]" caption="Average of Car Age at Sale" measure="1" displayFolder="" measureGroup="MyData" count="0" oneField="1" hidden="1">
      <fieldsUsage count="1">
        <fieldUsage x="6"/>
      </fieldsUsage>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Data" count="0" oneField="1" hidden="1">
      <fieldsUsage count="1">
        <fieldUsage x="7"/>
      </fieldsUsage>
      <extLst>
        <ext xmlns:x15="http://schemas.microsoft.com/office/spreadsheetml/2010/11/main" uri="{B97F6D7D-B522-45F9-BDA1-12C45D357490}">
          <x15:cacheHierarchy aggregatedColumn="4"/>
        </ext>
      </extLst>
    </cacheHierarchy>
    <cacheHierarchy uniqueName="[Measures].[Count of Buyer_Name]" caption="Count of Buyer_Name" measure="1" displayFolder="" measureGroup="MyData" count="0" hidden="1">
      <extLst>
        <ext xmlns:x15="http://schemas.microsoft.com/office/spreadsheetml/2010/11/main" uri="{B97F6D7D-B522-45F9-BDA1-12C45D357490}">
          <x15:cacheHierarchy aggregatedColumn="5"/>
        </ext>
      </extLst>
    </cacheHierarchy>
    <cacheHierarchy uniqueName="[Measures].[Average of Profit]" caption="Average of Profit" measure="1" displayFolder="" measureGroup="My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yData" uniqueName="[MyData]" caption="MyData"/>
  </dimensions>
  <measureGroups count="1">
    <measureGroup name="MyData" caption="My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126.536384722225" backgroundQuery="1" createdVersion="8" refreshedVersion="8" minRefreshableVersion="3" recordCount="0" supportSubquery="1" supportAdvancedDrill="1" xr:uid="{731F09FE-52A9-4668-BB1C-37611E27FDD0}">
  <cacheSource type="external" connectionId="1"/>
  <cacheFields count="3">
    <cacheField name="[Measures].[Sum of Cost]" caption="Sum of Cost" numFmtId="0" hierarchy="28" level="32767"/>
    <cacheField name="[MyData].[Month].[Month]" caption="Month" numFmtId="0" hierarchy="20" level="1">
      <sharedItems count="12">
        <s v="Apr"/>
        <s v="Aug"/>
        <s v="Dec"/>
        <s v="Feb"/>
        <s v="Jan"/>
        <s v="Jul"/>
        <s v="Jun"/>
        <s v="Mar"/>
        <s v="May"/>
        <s v="Nov"/>
        <s v="Oct"/>
        <s v="Sep"/>
      </sharedItems>
    </cacheField>
    <cacheField name="[MyData].[Brand].[Brand]" caption="Brand" numFmtId="0" level="1">
      <sharedItems containsSemiMixedTypes="0" containsNonDate="0" containsString="0"/>
    </cacheField>
  </cacheFields>
  <cacheHierarchies count="37">
    <cacheHierarchy uniqueName="[MyData].[Brand]" caption="Brand" attribute="1" defaultMemberUniqueName="[MyData].[Brand].[All]" allUniqueName="[MyData].[Brand].[All]" dimensionUniqueName="[MyData]" displayFolder="" count="2" memberValueDatatype="130" unbalanced="0">
      <fieldsUsage count="2">
        <fieldUsage x="-1"/>
        <fieldUsage x="2"/>
      </fieldsUsage>
    </cacheHierarchy>
    <cacheHierarchy uniqueName="[MyData].[Model]" caption="Model" attribute="1" defaultMemberUniqueName="[MyData].[Model].[All]" allUniqueName="[MyData].[Model].[All]" dimensionUniqueName="[MyData]" displayFolder="" count="0" memberValueDatatype="130" unbalanced="0"/>
    <cacheHierarchy uniqueName="[MyData].[Color]" caption="Color" attribute="1" defaultMemberUniqueName="[MyData].[Color].[All]" allUniqueName="[MyData].[Color].[All]" dimensionUniqueName="[MyData]" displayFolder="" count="0" memberValueDatatype="130" unbalanced="0"/>
    <cacheHierarchy uniqueName="[MyData].[Transmission]" caption="Transmission" attribute="1" defaultMemberUniqueName="[MyData].[Transmission].[All]" allUniqueName="[MyData].[Transmission].[All]" dimensionUniqueName="[MyData]" displayFolder="" count="0" memberValueDatatype="130" unbalanced="0"/>
    <cacheHierarchy uniqueName="[MyData].[Fuel_Type]" caption="Fuel_Type" attribute="1" defaultMemberUniqueName="[MyData].[Fuel_Type].[All]" allUniqueName="[MyData].[Fuel_Type].[All]" dimensionUniqueName="[MyData]" displayFolder="" count="0" memberValueDatatype="130" unbalanced="0"/>
    <cacheHierarchy uniqueName="[MyData].[Buyer_Name]" caption="Buyer_Name" attribute="1" defaultMemberUniqueName="[MyData].[Buyer_Name].[All]" allUniqueName="[MyData].[Buyer_Name].[All]" dimensionUniqueName="[MyData]" displayFolder="" count="0" memberValueDatatype="130" unbalanced="0"/>
    <cacheHierarchy uniqueName="[MyData].[City]" caption="City" attribute="1" defaultMemberUniqueName="[MyData].[City].[All]" allUniqueName="[MyData].[City].[All]" dimensionUniqueName="[MyData]" displayFolder="" count="0" memberValueDatatype="130" unbalanced="0"/>
    <cacheHierarchy uniqueName="[MyData].[Dealership_ID]" caption="Dealership_ID" attribute="1" defaultMemberUniqueName="[MyData].[Dealership_ID].[All]" allUniqueName="[MyData].[Dealership_ID].[All]" dimensionUniqueName="[MyData]" displayFolder="" count="0" memberValueDatatype="130" unbalanced="0"/>
    <cacheHierarchy uniqueName="[MyData].[Customer_Email]" caption="Customer_Email" attribute="1" defaultMemberUniqueName="[MyData].[Customer_Email].[All]" allUniqueName="[MyData].[Customer_Email].[All]" dimensionUniqueName="[MyData]" displayFolder="" count="0" memberValueDatatype="130" unbalanced="0"/>
    <cacheHierarchy uniqueName="[MyData].[Customer_Phone]" caption="Customer_Phone" attribute="1" defaultMemberUniqueName="[MyData].[Customer_Phone].[All]" allUniqueName="[MyData].[Customer_Phone].[All]" dimensionUniqueName="[MyData]" displayFolder="" count="0" memberValueDatatype="130" unbalanced="0"/>
    <cacheHierarchy uniqueName="[MyData].[Car Age at Sale]" caption="Car Age at Sale" attribute="1" defaultMemberUniqueName="[MyData].[Car Age at Sale].[All]" allUniqueName="[MyData].[Car Age at Sale].[All]" dimensionUniqueName="[MyData]" displayFolder="" count="0" memberValueDatatype="20" unbalanced="0"/>
    <cacheHierarchy uniqueName="[MyData].[Year]" caption="Year" attribute="1" defaultMemberUniqueName="[MyData].[Year].[All]" allUniqueName="[MyData].[Year].[All]" dimensionUniqueName="[MyData]" displayFolder="" count="0" memberValueDatatype="20" unbalanced="0"/>
    <cacheHierarchy uniqueName="[MyData].[Price]" caption="Price" attribute="1" defaultMemberUniqueName="[MyData].[Price].[All]" allUniqueName="[MyData].[Price].[All]" dimensionUniqueName="[MyData]" displayFolder="" count="0" memberValueDatatype="5" unbalanced="0"/>
    <cacheHierarchy uniqueName="[MyData].[High Value]" caption="High Value" attribute="1" defaultMemberUniqueName="[MyData].[High Value].[All]" allUniqueName="[MyData].[High Value].[All]" dimensionUniqueName="[MyData]" displayFolder="" count="0" memberValueDatatype="130" unbalanced="0"/>
    <cacheHierarchy uniqueName="[MyData].[Mileage]" caption="Mileage" attribute="1" defaultMemberUniqueName="[MyData].[Mileage].[All]" allUniqueName="[MyData].[Mileage].[All]" dimensionUniqueName="[MyData]" displayFolder="" count="0" memberValueDatatype="5" unbalanced="0"/>
    <cacheHierarchy uniqueName="[MyData].[Cost]" caption="Cost" attribute="1" defaultMemberUniqueName="[MyData].[Cost].[All]" allUniqueName="[MyData].[Cost].[All]" dimensionUniqueName="[MyData]" displayFolder="" count="0" memberValueDatatype="5" unbalanced="0"/>
    <cacheHierarchy uniqueName="[MyData].[Profit]" caption="Profit" attribute="1" defaultMemberUniqueName="[MyData].[Profit].[All]" allUniqueName="[MyData].[Profit].[All]" dimensionUniqueName="[MyData]" displayFolder="" count="0" memberValueDatatype="5" unbalanced="0"/>
    <cacheHierarchy uniqueName="[MyData].[Date_Sold]" caption="Date_Sold" attribute="1" time="1" defaultMemberUniqueName="[MyData].[Date_Sold].[All]" allUniqueName="[MyData].[Date_Sold].[All]" dimensionUniqueName="[MyData]" displayFolder="" count="0" memberValueDatatype="7" unbalanced="0"/>
    <cacheHierarchy uniqueName="[MyData].[Day]" caption="Day" attribute="1" defaultMemberUniqueName="[MyData].[Day].[All]" allUniqueName="[MyData].[Day].[All]" dimensionUniqueName="[MyData]" displayFolder="" count="0" memberValueDatatype="130" unbalanced="0"/>
    <cacheHierarchy uniqueName="[MyData].[Quarter]" caption="Quarter" attribute="1" defaultMemberUniqueName="[MyData].[Quarter].[All]" allUniqueName="[MyData].[Quarter].[All]" dimensionUniqueName="[MyData]" displayFolder="" count="0" memberValueDatatype="130" unbalanced="0"/>
    <cacheHierarchy uniqueName="[MyData].[Month]" caption="Month" attribute="1" defaultMemberUniqueName="[MyData].[Month].[All]" allUniqueName="[MyData].[Month].[All]" dimensionUniqueName="[MyData]" displayFolder="" count="2" memberValueDatatype="130" unbalanced="0">
      <fieldsUsage count="2">
        <fieldUsage x="-1"/>
        <fieldUsage x="1"/>
      </fieldsUsage>
    </cacheHierarchy>
    <cacheHierarchy uniqueName="[Measures].[__XL_Count MyData]" caption="__XL_Count MyData" measure="1" displayFolder="" measureGroup="MyData" count="0" hidden="1"/>
    <cacheHierarchy uniqueName="[Measures].[__No measures defined]" caption="__No measures defined" measure="1" displayFolder="" count="0" hidden="1"/>
    <cacheHierarchy uniqueName="[Measures].[Sum of Profit]" caption="Sum of Profit" measure="1" displayFolder="" measureGroup="MyData" count="0" hidden="1">
      <extLst>
        <ext xmlns:x15="http://schemas.microsoft.com/office/spreadsheetml/2010/11/main" uri="{B97F6D7D-B522-45F9-BDA1-12C45D357490}">
          <x15:cacheHierarchy aggregatedColumn="16"/>
        </ext>
      </extLst>
    </cacheHierarchy>
    <cacheHierarchy uniqueName="[Measures].[Sum of Car Age at Sale]" caption="Sum of Car Age at Sale" measure="1" displayFolder="" measureGroup="My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Data" count="0" hidden="1">
      <extLst>
        <ext xmlns:x15="http://schemas.microsoft.com/office/spreadsheetml/2010/11/main" uri="{B97F6D7D-B522-45F9-BDA1-12C45D357490}">
          <x15:cacheHierarchy aggregatedColumn="12"/>
        </ext>
      </extLst>
    </cacheHierarchy>
    <cacheHierarchy uniqueName="[Measures].[Count of Model]" caption="Count of Model" measure="1" displayFolder="" measureGroup="MyData"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MyData" count="0" hidden="1">
      <extLst>
        <ext xmlns:x15="http://schemas.microsoft.com/office/spreadsheetml/2010/11/main" uri="{B97F6D7D-B522-45F9-BDA1-12C45D357490}">
          <x15:cacheHierarchy aggregatedColumn="0"/>
        </ext>
      </extLst>
    </cacheHierarchy>
    <cacheHierarchy uniqueName="[Measures].[Sum of Cost]" caption="Sum of Cost" measure="1" displayFolder="" measureGroup="My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Mileage]" caption="Sum of Mileage" measure="1" displayFolder="" measureGroup="MyData" count="0" hidden="1">
      <extLst>
        <ext xmlns:x15="http://schemas.microsoft.com/office/spreadsheetml/2010/11/main" uri="{B97F6D7D-B522-45F9-BDA1-12C45D357490}">
          <x15:cacheHierarchy aggregatedColumn="14"/>
        </ext>
      </extLst>
    </cacheHierarchy>
    <cacheHierarchy uniqueName="[Measures].[Count of Fuel_Type]" caption="Count of Fuel_Type" measure="1" displayFolder="" measureGroup="MyData" count="0" hidden="1">
      <extLst>
        <ext xmlns:x15="http://schemas.microsoft.com/office/spreadsheetml/2010/11/main" uri="{B97F6D7D-B522-45F9-BDA1-12C45D357490}">
          <x15:cacheHierarchy aggregatedColumn="4"/>
        </ext>
      </extLst>
    </cacheHierarchy>
    <cacheHierarchy uniqueName="[Measures].[Distinct Count of Model]" caption="Distinct Count of Model" measure="1" displayFolder="" measureGroup="MyData"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MyData" count="0" hidden="1">
      <extLst>
        <ext xmlns:x15="http://schemas.microsoft.com/office/spreadsheetml/2010/11/main" uri="{B97F6D7D-B522-45F9-BDA1-12C45D357490}">
          <x15:cacheHierarchy aggregatedColumn="0"/>
        </ext>
      </extLst>
    </cacheHierarchy>
    <cacheHierarchy uniqueName="[Measures].[Average of Car Age at Sale]" caption="Average of Car Age at Sale" measure="1" displayFolder="" measureGroup="MyData" count="0" hidden="1">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Data" count="0" hidden="1">
      <extLst>
        <ext xmlns:x15="http://schemas.microsoft.com/office/spreadsheetml/2010/11/main" uri="{B97F6D7D-B522-45F9-BDA1-12C45D357490}">
          <x15:cacheHierarchy aggregatedColumn="4"/>
        </ext>
      </extLst>
    </cacheHierarchy>
    <cacheHierarchy uniqueName="[Measures].[Count of Buyer_Name]" caption="Count of Buyer_Name" measure="1" displayFolder="" measureGroup="MyData" count="0" hidden="1">
      <extLst>
        <ext xmlns:x15="http://schemas.microsoft.com/office/spreadsheetml/2010/11/main" uri="{B97F6D7D-B522-45F9-BDA1-12C45D357490}">
          <x15:cacheHierarchy aggregatedColumn="5"/>
        </ext>
      </extLst>
    </cacheHierarchy>
    <cacheHierarchy uniqueName="[Measures].[Average of Profit]" caption="Average of Profit" measure="1" displayFolder="" measureGroup="My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yData" uniqueName="[MyData]" caption="MyData"/>
  </dimensions>
  <measureGroups count="1">
    <measureGroup name="MyData" caption="My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126.536385185187" backgroundQuery="1" createdVersion="8" refreshedVersion="8" minRefreshableVersion="3" recordCount="0" supportSubquery="1" supportAdvancedDrill="1" xr:uid="{E6712A1E-88A7-41A1-94A5-EFE9C3F8F058}">
  <cacheSource type="external" connectionId="1"/>
  <cacheFields count="4">
    <cacheField name="[Measures].[Sum of Cost]" caption="Sum of Cost" numFmtId="0" hierarchy="28" level="32767"/>
    <cacheField name="[MyData].[Month].[Month]" caption="Month" numFmtId="0" hierarchy="20" level="1">
      <sharedItems count="12">
        <s v="Apr"/>
        <s v="Aug"/>
        <s v="Dec"/>
        <s v="Feb"/>
        <s v="Jan"/>
        <s v="Jul"/>
        <s v="Jun"/>
        <s v="Mar"/>
        <s v="May"/>
        <s v="Nov"/>
        <s v="Oct"/>
        <s v="Sep"/>
      </sharedItems>
    </cacheField>
    <cacheField name="[MyData].[Day].[Day]" caption="Day" numFmtId="0" hierarchy="18" level="1">
      <sharedItems count="7">
        <s v="Friday"/>
        <s v="Monday"/>
        <s v="Saturday"/>
        <s v="Sunday"/>
        <s v="Thursday"/>
        <s v="Tuesday"/>
        <s v="Wednesday"/>
      </sharedItems>
    </cacheField>
    <cacheField name="[MyData].[Brand].[Brand]" caption="Brand" numFmtId="0" level="1">
      <sharedItems containsSemiMixedTypes="0" containsNonDate="0" containsString="0"/>
    </cacheField>
  </cacheFields>
  <cacheHierarchies count="37">
    <cacheHierarchy uniqueName="[MyData].[Brand]" caption="Brand" attribute="1" defaultMemberUniqueName="[MyData].[Brand].[All]" allUniqueName="[MyData].[Brand].[All]" dimensionUniqueName="[MyData]" displayFolder="" count="2" memberValueDatatype="130" unbalanced="0">
      <fieldsUsage count="2">
        <fieldUsage x="-1"/>
        <fieldUsage x="3"/>
      </fieldsUsage>
    </cacheHierarchy>
    <cacheHierarchy uniqueName="[MyData].[Model]" caption="Model" attribute="1" defaultMemberUniqueName="[MyData].[Model].[All]" allUniqueName="[MyData].[Model].[All]" dimensionUniqueName="[MyData]" displayFolder="" count="0" memberValueDatatype="130" unbalanced="0"/>
    <cacheHierarchy uniqueName="[MyData].[Color]" caption="Color" attribute="1" defaultMemberUniqueName="[MyData].[Color].[All]" allUniqueName="[MyData].[Color].[All]" dimensionUniqueName="[MyData]" displayFolder="" count="0" memberValueDatatype="130" unbalanced="0"/>
    <cacheHierarchy uniqueName="[MyData].[Transmission]" caption="Transmission" attribute="1" defaultMemberUniqueName="[MyData].[Transmission].[All]" allUniqueName="[MyData].[Transmission].[All]" dimensionUniqueName="[MyData]" displayFolder="" count="0" memberValueDatatype="130" unbalanced="0"/>
    <cacheHierarchy uniqueName="[MyData].[Fuel_Type]" caption="Fuel_Type" attribute="1" defaultMemberUniqueName="[MyData].[Fuel_Type].[All]" allUniqueName="[MyData].[Fuel_Type].[All]" dimensionUniqueName="[MyData]" displayFolder="" count="0" memberValueDatatype="130" unbalanced="0"/>
    <cacheHierarchy uniqueName="[MyData].[Buyer_Name]" caption="Buyer_Name" attribute="1" defaultMemberUniqueName="[MyData].[Buyer_Name].[All]" allUniqueName="[MyData].[Buyer_Name].[All]" dimensionUniqueName="[MyData]" displayFolder="" count="0" memberValueDatatype="130" unbalanced="0"/>
    <cacheHierarchy uniqueName="[MyData].[City]" caption="City" attribute="1" defaultMemberUniqueName="[MyData].[City].[All]" allUniqueName="[MyData].[City].[All]" dimensionUniqueName="[MyData]" displayFolder="" count="0" memberValueDatatype="130" unbalanced="0"/>
    <cacheHierarchy uniqueName="[MyData].[Dealership_ID]" caption="Dealership_ID" attribute="1" defaultMemberUniqueName="[MyData].[Dealership_ID].[All]" allUniqueName="[MyData].[Dealership_ID].[All]" dimensionUniqueName="[MyData]" displayFolder="" count="0" memberValueDatatype="130" unbalanced="0"/>
    <cacheHierarchy uniqueName="[MyData].[Customer_Email]" caption="Customer_Email" attribute="1" defaultMemberUniqueName="[MyData].[Customer_Email].[All]" allUniqueName="[MyData].[Customer_Email].[All]" dimensionUniqueName="[MyData]" displayFolder="" count="0" memberValueDatatype="130" unbalanced="0"/>
    <cacheHierarchy uniqueName="[MyData].[Customer_Phone]" caption="Customer_Phone" attribute="1" defaultMemberUniqueName="[MyData].[Customer_Phone].[All]" allUniqueName="[MyData].[Customer_Phone].[All]" dimensionUniqueName="[MyData]" displayFolder="" count="0" memberValueDatatype="130" unbalanced="0"/>
    <cacheHierarchy uniqueName="[MyData].[Car Age at Sale]" caption="Car Age at Sale" attribute="1" defaultMemberUniqueName="[MyData].[Car Age at Sale].[All]" allUniqueName="[MyData].[Car Age at Sale].[All]" dimensionUniqueName="[MyData]" displayFolder="" count="0" memberValueDatatype="20" unbalanced="0"/>
    <cacheHierarchy uniqueName="[MyData].[Year]" caption="Year" attribute="1" defaultMemberUniqueName="[MyData].[Year].[All]" allUniqueName="[MyData].[Year].[All]" dimensionUniqueName="[MyData]" displayFolder="" count="0" memberValueDatatype="20" unbalanced="0"/>
    <cacheHierarchy uniqueName="[MyData].[Price]" caption="Price" attribute="1" defaultMemberUniqueName="[MyData].[Price].[All]" allUniqueName="[MyData].[Price].[All]" dimensionUniqueName="[MyData]" displayFolder="" count="0" memberValueDatatype="5" unbalanced="0"/>
    <cacheHierarchy uniqueName="[MyData].[High Value]" caption="High Value" attribute="1" defaultMemberUniqueName="[MyData].[High Value].[All]" allUniqueName="[MyData].[High Value].[All]" dimensionUniqueName="[MyData]" displayFolder="" count="0" memberValueDatatype="130" unbalanced="0"/>
    <cacheHierarchy uniqueName="[MyData].[Mileage]" caption="Mileage" attribute="1" defaultMemberUniqueName="[MyData].[Mileage].[All]" allUniqueName="[MyData].[Mileage].[All]" dimensionUniqueName="[MyData]" displayFolder="" count="0" memberValueDatatype="5" unbalanced="0"/>
    <cacheHierarchy uniqueName="[MyData].[Cost]" caption="Cost" attribute="1" defaultMemberUniqueName="[MyData].[Cost].[All]" allUniqueName="[MyData].[Cost].[All]" dimensionUniqueName="[MyData]" displayFolder="" count="0" memberValueDatatype="5" unbalanced="0"/>
    <cacheHierarchy uniqueName="[MyData].[Profit]" caption="Profit" attribute="1" defaultMemberUniqueName="[MyData].[Profit].[All]" allUniqueName="[MyData].[Profit].[All]" dimensionUniqueName="[MyData]" displayFolder="" count="0" memberValueDatatype="5" unbalanced="0"/>
    <cacheHierarchy uniqueName="[MyData].[Date_Sold]" caption="Date_Sold" attribute="1" time="1" defaultMemberUniqueName="[MyData].[Date_Sold].[All]" allUniqueName="[MyData].[Date_Sold].[All]" dimensionUniqueName="[MyData]" displayFolder="" count="0" memberValueDatatype="7" unbalanced="0"/>
    <cacheHierarchy uniqueName="[MyData].[Day]" caption="Day" attribute="1" defaultMemberUniqueName="[MyData].[Day].[All]" allUniqueName="[MyData].[Day].[All]" dimensionUniqueName="[MyData]" displayFolder="" count="2" memberValueDatatype="130" unbalanced="0">
      <fieldsUsage count="2">
        <fieldUsage x="-1"/>
        <fieldUsage x="2"/>
      </fieldsUsage>
    </cacheHierarchy>
    <cacheHierarchy uniqueName="[MyData].[Quarter]" caption="Quarter" attribute="1" defaultMemberUniqueName="[MyData].[Quarter].[All]" allUniqueName="[MyData].[Quarter].[All]" dimensionUniqueName="[MyData]" displayFolder="" count="0" memberValueDatatype="130" unbalanced="0"/>
    <cacheHierarchy uniqueName="[MyData].[Month]" caption="Month" attribute="1" defaultMemberUniqueName="[MyData].[Month].[All]" allUniqueName="[MyData].[Month].[All]" dimensionUniqueName="[MyData]" displayFolder="" count="2" memberValueDatatype="130" unbalanced="0">
      <fieldsUsage count="2">
        <fieldUsage x="-1"/>
        <fieldUsage x="1"/>
      </fieldsUsage>
    </cacheHierarchy>
    <cacheHierarchy uniqueName="[Measures].[__XL_Count MyData]" caption="__XL_Count MyData" measure="1" displayFolder="" measureGroup="MyData" count="0" hidden="1"/>
    <cacheHierarchy uniqueName="[Measures].[__No measures defined]" caption="__No measures defined" measure="1" displayFolder="" count="0" hidden="1"/>
    <cacheHierarchy uniqueName="[Measures].[Sum of Profit]" caption="Sum of Profit" measure="1" displayFolder="" measureGroup="MyData" count="0" hidden="1">
      <extLst>
        <ext xmlns:x15="http://schemas.microsoft.com/office/spreadsheetml/2010/11/main" uri="{B97F6D7D-B522-45F9-BDA1-12C45D357490}">
          <x15:cacheHierarchy aggregatedColumn="16"/>
        </ext>
      </extLst>
    </cacheHierarchy>
    <cacheHierarchy uniqueName="[Measures].[Sum of Car Age at Sale]" caption="Sum of Car Age at Sale" measure="1" displayFolder="" measureGroup="My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Data" count="0" hidden="1">
      <extLst>
        <ext xmlns:x15="http://schemas.microsoft.com/office/spreadsheetml/2010/11/main" uri="{B97F6D7D-B522-45F9-BDA1-12C45D357490}">
          <x15:cacheHierarchy aggregatedColumn="12"/>
        </ext>
      </extLst>
    </cacheHierarchy>
    <cacheHierarchy uniqueName="[Measures].[Count of Model]" caption="Count of Model" measure="1" displayFolder="" measureGroup="MyData"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MyData" count="0" hidden="1">
      <extLst>
        <ext xmlns:x15="http://schemas.microsoft.com/office/spreadsheetml/2010/11/main" uri="{B97F6D7D-B522-45F9-BDA1-12C45D357490}">
          <x15:cacheHierarchy aggregatedColumn="0"/>
        </ext>
      </extLst>
    </cacheHierarchy>
    <cacheHierarchy uniqueName="[Measures].[Sum of Cost]" caption="Sum of Cost" measure="1" displayFolder="" measureGroup="My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Mileage]" caption="Sum of Mileage" measure="1" displayFolder="" measureGroup="MyData" count="0" hidden="1">
      <extLst>
        <ext xmlns:x15="http://schemas.microsoft.com/office/spreadsheetml/2010/11/main" uri="{B97F6D7D-B522-45F9-BDA1-12C45D357490}">
          <x15:cacheHierarchy aggregatedColumn="14"/>
        </ext>
      </extLst>
    </cacheHierarchy>
    <cacheHierarchy uniqueName="[Measures].[Count of Fuel_Type]" caption="Count of Fuel_Type" measure="1" displayFolder="" measureGroup="MyData" count="0" hidden="1">
      <extLst>
        <ext xmlns:x15="http://schemas.microsoft.com/office/spreadsheetml/2010/11/main" uri="{B97F6D7D-B522-45F9-BDA1-12C45D357490}">
          <x15:cacheHierarchy aggregatedColumn="4"/>
        </ext>
      </extLst>
    </cacheHierarchy>
    <cacheHierarchy uniqueName="[Measures].[Distinct Count of Model]" caption="Distinct Count of Model" measure="1" displayFolder="" measureGroup="MyData"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MyData" count="0" hidden="1">
      <extLst>
        <ext xmlns:x15="http://schemas.microsoft.com/office/spreadsheetml/2010/11/main" uri="{B97F6D7D-B522-45F9-BDA1-12C45D357490}">
          <x15:cacheHierarchy aggregatedColumn="0"/>
        </ext>
      </extLst>
    </cacheHierarchy>
    <cacheHierarchy uniqueName="[Measures].[Average of Car Age at Sale]" caption="Average of Car Age at Sale" measure="1" displayFolder="" measureGroup="MyData" count="0" hidden="1">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Data" count="0" hidden="1">
      <extLst>
        <ext xmlns:x15="http://schemas.microsoft.com/office/spreadsheetml/2010/11/main" uri="{B97F6D7D-B522-45F9-BDA1-12C45D357490}">
          <x15:cacheHierarchy aggregatedColumn="4"/>
        </ext>
      </extLst>
    </cacheHierarchy>
    <cacheHierarchy uniqueName="[Measures].[Count of Buyer_Name]" caption="Count of Buyer_Name" measure="1" displayFolder="" measureGroup="MyData" count="0" hidden="1">
      <extLst>
        <ext xmlns:x15="http://schemas.microsoft.com/office/spreadsheetml/2010/11/main" uri="{B97F6D7D-B522-45F9-BDA1-12C45D357490}">
          <x15:cacheHierarchy aggregatedColumn="5"/>
        </ext>
      </extLst>
    </cacheHierarchy>
    <cacheHierarchy uniqueName="[Measures].[Average of Profit]" caption="Average of Profit" measure="1" displayFolder="" measureGroup="My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yData" uniqueName="[MyData]" caption="MyData"/>
  </dimensions>
  <measureGroups count="1">
    <measureGroup name="MyData" caption="My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126.536385763888" backgroundQuery="1" createdVersion="8" refreshedVersion="8" minRefreshableVersion="3" recordCount="0" supportSubquery="1" supportAdvancedDrill="1" xr:uid="{6A754AD4-63C6-4F9C-A22E-5D5985857826}">
  <cacheSource type="external" connectionId="1"/>
  <cacheFields count="5">
    <cacheField name="[Measures].[Sum of Cost]" caption="Sum of Cost" numFmtId="0" hierarchy="28" level="32767"/>
    <cacheField name="[MyData].[Month].[Month]" caption="Month" numFmtId="0" hierarchy="20" level="1">
      <sharedItems count="12">
        <s v="Apr"/>
        <s v="Aug"/>
        <s v="Dec"/>
        <s v="Feb"/>
        <s v="Jan"/>
        <s v="Jul"/>
        <s v="Jun"/>
        <s v="Mar"/>
        <s v="May"/>
        <s v="Nov"/>
        <s v="Oct"/>
        <s v="Sep"/>
      </sharedItems>
    </cacheField>
    <cacheField name="[MyData].[Day].[Day]" caption="Day" numFmtId="0" hierarchy="18" level="1">
      <sharedItems count="7">
        <s v="Friday"/>
        <s v="Monday"/>
        <s v="Saturday"/>
        <s v="Sunday"/>
        <s v="Thursday"/>
        <s v="Tuesday"/>
        <s v="Wednesday"/>
      </sharedItems>
    </cacheField>
    <cacheField name="[MyData].[Model].[Model]" caption="Model" numFmtId="0" hierarchy="1" level="1">
      <sharedItems count="5">
        <s v="CR-V"/>
        <s v="GLA"/>
        <s v="GOLF"/>
        <s v="SONATA"/>
        <s v="TIGUAN"/>
      </sharedItems>
    </cacheField>
    <cacheField name="[MyData].[Brand].[Brand]" caption="Brand" numFmtId="0" level="1">
      <sharedItems containsSemiMixedTypes="0" containsNonDate="0" containsString="0"/>
    </cacheField>
  </cacheFields>
  <cacheHierarchies count="37">
    <cacheHierarchy uniqueName="[MyData].[Brand]" caption="Brand" attribute="1" defaultMemberUniqueName="[MyData].[Brand].[All]" allUniqueName="[MyData].[Brand].[All]" dimensionUniqueName="[MyData]" displayFolder="" count="2" memberValueDatatype="130" unbalanced="0">
      <fieldsUsage count="2">
        <fieldUsage x="-1"/>
        <fieldUsage x="4"/>
      </fieldsUsage>
    </cacheHierarchy>
    <cacheHierarchy uniqueName="[MyData].[Model]" caption="Model" attribute="1" defaultMemberUniqueName="[MyData].[Model].[All]" allUniqueName="[MyData].[Model].[All]" dimensionUniqueName="[MyData]" displayFolder="" count="2" memberValueDatatype="130" unbalanced="0">
      <fieldsUsage count="2">
        <fieldUsage x="-1"/>
        <fieldUsage x="3"/>
      </fieldsUsage>
    </cacheHierarchy>
    <cacheHierarchy uniqueName="[MyData].[Color]" caption="Color" attribute="1" defaultMemberUniqueName="[MyData].[Color].[All]" allUniqueName="[MyData].[Color].[All]" dimensionUniqueName="[MyData]" displayFolder="" count="0" memberValueDatatype="130" unbalanced="0"/>
    <cacheHierarchy uniqueName="[MyData].[Transmission]" caption="Transmission" attribute="1" defaultMemberUniqueName="[MyData].[Transmission].[All]" allUniqueName="[MyData].[Transmission].[All]" dimensionUniqueName="[MyData]" displayFolder="" count="0" memberValueDatatype="130" unbalanced="0"/>
    <cacheHierarchy uniqueName="[MyData].[Fuel_Type]" caption="Fuel_Type" attribute="1" defaultMemberUniqueName="[MyData].[Fuel_Type].[All]" allUniqueName="[MyData].[Fuel_Type].[All]" dimensionUniqueName="[MyData]" displayFolder="" count="0" memberValueDatatype="130" unbalanced="0"/>
    <cacheHierarchy uniqueName="[MyData].[Buyer_Name]" caption="Buyer_Name" attribute="1" defaultMemberUniqueName="[MyData].[Buyer_Name].[All]" allUniqueName="[MyData].[Buyer_Name].[All]" dimensionUniqueName="[MyData]" displayFolder="" count="0" memberValueDatatype="130" unbalanced="0"/>
    <cacheHierarchy uniqueName="[MyData].[City]" caption="City" attribute="1" defaultMemberUniqueName="[MyData].[City].[All]" allUniqueName="[MyData].[City].[All]" dimensionUniqueName="[MyData]" displayFolder="" count="0" memberValueDatatype="130" unbalanced="0"/>
    <cacheHierarchy uniqueName="[MyData].[Dealership_ID]" caption="Dealership_ID" attribute="1" defaultMemberUniqueName="[MyData].[Dealership_ID].[All]" allUniqueName="[MyData].[Dealership_ID].[All]" dimensionUniqueName="[MyData]" displayFolder="" count="0" memberValueDatatype="130" unbalanced="0"/>
    <cacheHierarchy uniqueName="[MyData].[Customer_Email]" caption="Customer_Email" attribute="1" defaultMemberUniqueName="[MyData].[Customer_Email].[All]" allUniqueName="[MyData].[Customer_Email].[All]" dimensionUniqueName="[MyData]" displayFolder="" count="0" memberValueDatatype="130" unbalanced="0"/>
    <cacheHierarchy uniqueName="[MyData].[Customer_Phone]" caption="Customer_Phone" attribute="1" defaultMemberUniqueName="[MyData].[Customer_Phone].[All]" allUniqueName="[MyData].[Customer_Phone].[All]" dimensionUniqueName="[MyData]" displayFolder="" count="0" memberValueDatatype="130" unbalanced="0"/>
    <cacheHierarchy uniqueName="[MyData].[Car Age at Sale]" caption="Car Age at Sale" attribute="1" defaultMemberUniqueName="[MyData].[Car Age at Sale].[All]" allUniqueName="[MyData].[Car Age at Sale].[All]" dimensionUniqueName="[MyData]" displayFolder="" count="0" memberValueDatatype="20" unbalanced="0"/>
    <cacheHierarchy uniqueName="[MyData].[Year]" caption="Year" attribute="1" defaultMemberUniqueName="[MyData].[Year].[All]" allUniqueName="[MyData].[Year].[All]" dimensionUniqueName="[MyData]" displayFolder="" count="0" memberValueDatatype="20" unbalanced="0"/>
    <cacheHierarchy uniqueName="[MyData].[Price]" caption="Price" attribute="1" defaultMemberUniqueName="[MyData].[Price].[All]" allUniqueName="[MyData].[Price].[All]" dimensionUniqueName="[MyData]" displayFolder="" count="0" memberValueDatatype="5" unbalanced="0"/>
    <cacheHierarchy uniqueName="[MyData].[High Value]" caption="High Value" attribute="1" defaultMemberUniqueName="[MyData].[High Value].[All]" allUniqueName="[MyData].[High Value].[All]" dimensionUniqueName="[MyData]" displayFolder="" count="0" memberValueDatatype="130" unbalanced="0"/>
    <cacheHierarchy uniqueName="[MyData].[Mileage]" caption="Mileage" attribute="1" defaultMemberUniqueName="[MyData].[Mileage].[All]" allUniqueName="[MyData].[Mileage].[All]" dimensionUniqueName="[MyData]" displayFolder="" count="0" memberValueDatatype="5" unbalanced="0"/>
    <cacheHierarchy uniqueName="[MyData].[Cost]" caption="Cost" attribute="1" defaultMemberUniqueName="[MyData].[Cost].[All]" allUniqueName="[MyData].[Cost].[All]" dimensionUniqueName="[MyData]" displayFolder="" count="0" memberValueDatatype="5" unbalanced="0"/>
    <cacheHierarchy uniqueName="[MyData].[Profit]" caption="Profit" attribute="1" defaultMemberUniqueName="[MyData].[Profit].[All]" allUniqueName="[MyData].[Profit].[All]" dimensionUniqueName="[MyData]" displayFolder="" count="0" memberValueDatatype="5" unbalanced="0"/>
    <cacheHierarchy uniqueName="[MyData].[Date_Sold]" caption="Date_Sold" attribute="1" time="1" defaultMemberUniqueName="[MyData].[Date_Sold].[All]" allUniqueName="[MyData].[Date_Sold].[All]" dimensionUniqueName="[MyData]" displayFolder="" count="0" memberValueDatatype="7" unbalanced="0"/>
    <cacheHierarchy uniqueName="[MyData].[Day]" caption="Day" attribute="1" defaultMemberUniqueName="[MyData].[Day].[All]" allUniqueName="[MyData].[Day].[All]" dimensionUniqueName="[MyData]" displayFolder="" count="2" memberValueDatatype="130" unbalanced="0">
      <fieldsUsage count="2">
        <fieldUsage x="-1"/>
        <fieldUsage x="2"/>
      </fieldsUsage>
    </cacheHierarchy>
    <cacheHierarchy uniqueName="[MyData].[Quarter]" caption="Quarter" attribute="1" defaultMemberUniqueName="[MyData].[Quarter].[All]" allUniqueName="[MyData].[Quarter].[All]" dimensionUniqueName="[MyData]" displayFolder="" count="0" memberValueDatatype="130" unbalanced="0"/>
    <cacheHierarchy uniqueName="[MyData].[Month]" caption="Month" attribute="1" defaultMemberUniqueName="[MyData].[Month].[All]" allUniqueName="[MyData].[Month].[All]" dimensionUniqueName="[MyData]" displayFolder="" count="2" memberValueDatatype="130" unbalanced="0">
      <fieldsUsage count="2">
        <fieldUsage x="-1"/>
        <fieldUsage x="1"/>
      </fieldsUsage>
    </cacheHierarchy>
    <cacheHierarchy uniqueName="[Measures].[__XL_Count MyData]" caption="__XL_Count MyData" measure="1" displayFolder="" measureGroup="MyData" count="0" hidden="1"/>
    <cacheHierarchy uniqueName="[Measures].[__No measures defined]" caption="__No measures defined" measure="1" displayFolder="" count="0" hidden="1"/>
    <cacheHierarchy uniqueName="[Measures].[Sum of Profit]" caption="Sum of Profit" measure="1" displayFolder="" measureGroup="MyData" count="0" hidden="1">
      <extLst>
        <ext xmlns:x15="http://schemas.microsoft.com/office/spreadsheetml/2010/11/main" uri="{B97F6D7D-B522-45F9-BDA1-12C45D357490}">
          <x15:cacheHierarchy aggregatedColumn="16"/>
        </ext>
      </extLst>
    </cacheHierarchy>
    <cacheHierarchy uniqueName="[Measures].[Sum of Car Age at Sale]" caption="Sum of Car Age at Sale" measure="1" displayFolder="" measureGroup="My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Data" count="0" hidden="1">
      <extLst>
        <ext xmlns:x15="http://schemas.microsoft.com/office/spreadsheetml/2010/11/main" uri="{B97F6D7D-B522-45F9-BDA1-12C45D357490}">
          <x15:cacheHierarchy aggregatedColumn="12"/>
        </ext>
      </extLst>
    </cacheHierarchy>
    <cacheHierarchy uniqueName="[Measures].[Count of Model]" caption="Count of Model" measure="1" displayFolder="" measureGroup="MyData"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MyData" count="0" hidden="1">
      <extLst>
        <ext xmlns:x15="http://schemas.microsoft.com/office/spreadsheetml/2010/11/main" uri="{B97F6D7D-B522-45F9-BDA1-12C45D357490}">
          <x15:cacheHierarchy aggregatedColumn="0"/>
        </ext>
      </extLst>
    </cacheHierarchy>
    <cacheHierarchy uniqueName="[Measures].[Sum of Cost]" caption="Sum of Cost" measure="1" displayFolder="" measureGroup="My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Mileage]" caption="Sum of Mileage" measure="1" displayFolder="" measureGroup="MyData" count="0" hidden="1">
      <extLst>
        <ext xmlns:x15="http://schemas.microsoft.com/office/spreadsheetml/2010/11/main" uri="{B97F6D7D-B522-45F9-BDA1-12C45D357490}">
          <x15:cacheHierarchy aggregatedColumn="14"/>
        </ext>
      </extLst>
    </cacheHierarchy>
    <cacheHierarchy uniqueName="[Measures].[Count of Fuel_Type]" caption="Count of Fuel_Type" measure="1" displayFolder="" measureGroup="MyData" count="0" hidden="1">
      <extLst>
        <ext xmlns:x15="http://schemas.microsoft.com/office/spreadsheetml/2010/11/main" uri="{B97F6D7D-B522-45F9-BDA1-12C45D357490}">
          <x15:cacheHierarchy aggregatedColumn="4"/>
        </ext>
      </extLst>
    </cacheHierarchy>
    <cacheHierarchy uniqueName="[Measures].[Distinct Count of Model]" caption="Distinct Count of Model" measure="1" displayFolder="" measureGroup="MyData"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MyData" count="0" hidden="1">
      <extLst>
        <ext xmlns:x15="http://schemas.microsoft.com/office/spreadsheetml/2010/11/main" uri="{B97F6D7D-B522-45F9-BDA1-12C45D357490}">
          <x15:cacheHierarchy aggregatedColumn="0"/>
        </ext>
      </extLst>
    </cacheHierarchy>
    <cacheHierarchy uniqueName="[Measures].[Average of Car Age at Sale]" caption="Average of Car Age at Sale" measure="1" displayFolder="" measureGroup="MyData" count="0" hidden="1">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Data" count="0" hidden="1">
      <extLst>
        <ext xmlns:x15="http://schemas.microsoft.com/office/spreadsheetml/2010/11/main" uri="{B97F6D7D-B522-45F9-BDA1-12C45D357490}">
          <x15:cacheHierarchy aggregatedColumn="4"/>
        </ext>
      </extLst>
    </cacheHierarchy>
    <cacheHierarchy uniqueName="[Measures].[Count of Buyer_Name]" caption="Count of Buyer_Name" measure="1" displayFolder="" measureGroup="MyData" count="0" hidden="1">
      <extLst>
        <ext xmlns:x15="http://schemas.microsoft.com/office/spreadsheetml/2010/11/main" uri="{B97F6D7D-B522-45F9-BDA1-12C45D357490}">
          <x15:cacheHierarchy aggregatedColumn="5"/>
        </ext>
      </extLst>
    </cacheHierarchy>
    <cacheHierarchy uniqueName="[Measures].[Average of Profit]" caption="Average of Profit" measure="1" displayFolder="" measureGroup="My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yData" uniqueName="[MyData]" caption="MyData"/>
  </dimensions>
  <measureGroups count="1">
    <measureGroup name="MyData" caption="My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126.536386342596" backgroundQuery="1" createdVersion="8" refreshedVersion="8" minRefreshableVersion="3" recordCount="0" supportSubquery="1" supportAdvancedDrill="1" xr:uid="{CBA61702-2903-48BB-8AE4-99C3A734F1E8}">
  <cacheSource type="external" connectionId="1"/>
  <cacheFields count="5">
    <cacheField name="[Measures].[Sum of Cost]" caption="Sum of Cost" numFmtId="0" hierarchy="28" level="32767"/>
    <cacheField name="[MyData].[Month].[Month]" caption="Month" numFmtId="0" hierarchy="20" level="1">
      <sharedItems count="12">
        <s v="Apr"/>
        <s v="Aug"/>
        <s v="Dec"/>
        <s v="Feb"/>
        <s v="Jan"/>
        <s v="Jul"/>
        <s v="Jun"/>
        <s v="Mar"/>
        <s v="May"/>
        <s v="Nov"/>
        <s v="Oct"/>
        <s v="Sep"/>
      </sharedItems>
    </cacheField>
    <cacheField name="[MyData].[Day].[Day]" caption="Day" numFmtId="0" hierarchy="18" level="1">
      <sharedItems count="7">
        <s v="Friday"/>
        <s v="Monday"/>
        <s v="Saturday"/>
        <s v="Sunday"/>
        <s v="Thursday"/>
        <s v="Tuesday"/>
        <s v="Wednesday"/>
      </sharedItems>
    </cacheField>
    <cacheField name="[MyData].[Model].[Model]" caption="Model" numFmtId="0" hierarchy="1" level="1">
      <sharedItems count="30">
        <s v="ACCORD"/>
        <s v="ALTIMA"/>
        <s v="CAMRY"/>
        <s v="C-CLASS"/>
        <s v="CIVIC"/>
        <s v="COROLLA"/>
        <s v="CR-V"/>
        <s v="E-CLASS"/>
        <s v="ELANTRA"/>
        <s v="EQUINOX"/>
        <s v="ESCAPE"/>
        <s v="FOCUS"/>
        <s v="FUSION"/>
        <s v="GLA"/>
        <s v="GOLF"/>
        <s v="IMPALA"/>
        <s v="MALIBU"/>
        <s v="OPTIMA"/>
        <s v="PASSAT"/>
        <s v="RAV4"/>
        <s v="RIO"/>
        <s v="ROGUE"/>
        <s v="SENTRA"/>
        <s v="SONATA"/>
        <s v="SPORTAGE"/>
        <s v="TIGUAN"/>
        <s v="TUCSON"/>
        <s v="X1"/>
        <s v="X3"/>
        <s v="X5"/>
      </sharedItems>
    </cacheField>
    <cacheField name="[MyData].[Brand].[Brand]" caption="Brand" numFmtId="0" level="1">
      <sharedItems count="5">
        <s v="BMW"/>
        <s v="HONDA"/>
        <s v="HYUNDAI"/>
        <s v="MERCEDES"/>
        <s v="VOLKSWAGEN"/>
      </sharedItems>
    </cacheField>
  </cacheFields>
  <cacheHierarchies count="37">
    <cacheHierarchy uniqueName="[MyData].[Brand]" caption="Brand" attribute="1" defaultMemberUniqueName="[MyData].[Brand].[All]" allUniqueName="[MyData].[Brand].[All]" dimensionUniqueName="[MyData]" displayFolder="" count="2" memberValueDatatype="130" unbalanced="0">
      <fieldsUsage count="2">
        <fieldUsage x="-1"/>
        <fieldUsage x="4"/>
      </fieldsUsage>
    </cacheHierarchy>
    <cacheHierarchy uniqueName="[MyData].[Model]" caption="Model" attribute="1" defaultMemberUniqueName="[MyData].[Model].[All]" allUniqueName="[MyData].[Model].[All]" dimensionUniqueName="[MyData]" displayFolder="" count="2" memberValueDatatype="130" unbalanced="0">
      <fieldsUsage count="2">
        <fieldUsage x="-1"/>
        <fieldUsage x="3"/>
      </fieldsUsage>
    </cacheHierarchy>
    <cacheHierarchy uniqueName="[MyData].[Color]" caption="Color" attribute="1" defaultMemberUniqueName="[MyData].[Color].[All]" allUniqueName="[MyData].[Color].[All]" dimensionUniqueName="[MyData]" displayFolder="" count="0" memberValueDatatype="130" unbalanced="0"/>
    <cacheHierarchy uniqueName="[MyData].[Transmission]" caption="Transmission" attribute="1" defaultMemberUniqueName="[MyData].[Transmission].[All]" allUniqueName="[MyData].[Transmission].[All]" dimensionUniqueName="[MyData]" displayFolder="" count="0" memberValueDatatype="130" unbalanced="0"/>
    <cacheHierarchy uniqueName="[MyData].[Fuel_Type]" caption="Fuel_Type" attribute="1" defaultMemberUniqueName="[MyData].[Fuel_Type].[All]" allUniqueName="[MyData].[Fuel_Type].[All]" dimensionUniqueName="[MyData]" displayFolder="" count="0" memberValueDatatype="130" unbalanced="0"/>
    <cacheHierarchy uniqueName="[MyData].[Buyer_Name]" caption="Buyer_Name" attribute="1" defaultMemberUniqueName="[MyData].[Buyer_Name].[All]" allUniqueName="[MyData].[Buyer_Name].[All]" dimensionUniqueName="[MyData]" displayFolder="" count="0" memberValueDatatype="130" unbalanced="0"/>
    <cacheHierarchy uniqueName="[MyData].[City]" caption="City" attribute="1" defaultMemberUniqueName="[MyData].[City].[All]" allUniqueName="[MyData].[City].[All]" dimensionUniqueName="[MyData]" displayFolder="" count="0" memberValueDatatype="130" unbalanced="0"/>
    <cacheHierarchy uniqueName="[MyData].[Dealership_ID]" caption="Dealership_ID" attribute="1" defaultMemberUniqueName="[MyData].[Dealership_ID].[All]" allUniqueName="[MyData].[Dealership_ID].[All]" dimensionUniqueName="[MyData]" displayFolder="" count="0" memberValueDatatype="130" unbalanced="0"/>
    <cacheHierarchy uniqueName="[MyData].[Customer_Email]" caption="Customer_Email" attribute="1" defaultMemberUniqueName="[MyData].[Customer_Email].[All]" allUniqueName="[MyData].[Customer_Email].[All]" dimensionUniqueName="[MyData]" displayFolder="" count="0" memberValueDatatype="130" unbalanced="0"/>
    <cacheHierarchy uniqueName="[MyData].[Customer_Phone]" caption="Customer_Phone" attribute="1" defaultMemberUniqueName="[MyData].[Customer_Phone].[All]" allUniqueName="[MyData].[Customer_Phone].[All]" dimensionUniqueName="[MyData]" displayFolder="" count="0" memberValueDatatype="130" unbalanced="0"/>
    <cacheHierarchy uniqueName="[MyData].[Car Age at Sale]" caption="Car Age at Sale" attribute="1" defaultMemberUniqueName="[MyData].[Car Age at Sale].[All]" allUniqueName="[MyData].[Car Age at Sale].[All]" dimensionUniqueName="[MyData]" displayFolder="" count="0" memberValueDatatype="20" unbalanced="0"/>
    <cacheHierarchy uniqueName="[MyData].[Year]" caption="Year" attribute="1" defaultMemberUniqueName="[MyData].[Year].[All]" allUniqueName="[MyData].[Year].[All]" dimensionUniqueName="[MyData]" displayFolder="" count="0" memberValueDatatype="20" unbalanced="0"/>
    <cacheHierarchy uniqueName="[MyData].[Price]" caption="Price" attribute="1" defaultMemberUniqueName="[MyData].[Price].[All]" allUniqueName="[MyData].[Price].[All]" dimensionUniqueName="[MyData]" displayFolder="" count="0" memberValueDatatype="5" unbalanced="0"/>
    <cacheHierarchy uniqueName="[MyData].[High Value]" caption="High Value" attribute="1" defaultMemberUniqueName="[MyData].[High Value].[All]" allUniqueName="[MyData].[High Value].[All]" dimensionUniqueName="[MyData]" displayFolder="" count="0" memberValueDatatype="130" unbalanced="0"/>
    <cacheHierarchy uniqueName="[MyData].[Mileage]" caption="Mileage" attribute="1" defaultMemberUniqueName="[MyData].[Mileage].[All]" allUniqueName="[MyData].[Mileage].[All]" dimensionUniqueName="[MyData]" displayFolder="" count="0" memberValueDatatype="5" unbalanced="0"/>
    <cacheHierarchy uniqueName="[MyData].[Cost]" caption="Cost" attribute="1" defaultMemberUniqueName="[MyData].[Cost].[All]" allUniqueName="[MyData].[Cost].[All]" dimensionUniqueName="[MyData]" displayFolder="" count="0" memberValueDatatype="5" unbalanced="0"/>
    <cacheHierarchy uniqueName="[MyData].[Profit]" caption="Profit" attribute="1" defaultMemberUniqueName="[MyData].[Profit].[All]" allUniqueName="[MyData].[Profit].[All]" dimensionUniqueName="[MyData]" displayFolder="" count="0" memberValueDatatype="5" unbalanced="0"/>
    <cacheHierarchy uniqueName="[MyData].[Date_Sold]" caption="Date_Sold" attribute="1" time="1" defaultMemberUniqueName="[MyData].[Date_Sold].[All]" allUniqueName="[MyData].[Date_Sold].[All]" dimensionUniqueName="[MyData]" displayFolder="" count="0" memberValueDatatype="7" unbalanced="0"/>
    <cacheHierarchy uniqueName="[MyData].[Day]" caption="Day" attribute="1" defaultMemberUniqueName="[MyData].[Day].[All]" allUniqueName="[MyData].[Day].[All]" dimensionUniqueName="[MyData]" displayFolder="" count="2" memberValueDatatype="130" unbalanced="0">
      <fieldsUsage count="2">
        <fieldUsage x="-1"/>
        <fieldUsage x="2"/>
      </fieldsUsage>
    </cacheHierarchy>
    <cacheHierarchy uniqueName="[MyData].[Quarter]" caption="Quarter" attribute="1" defaultMemberUniqueName="[MyData].[Quarter].[All]" allUniqueName="[MyData].[Quarter].[All]" dimensionUniqueName="[MyData]" displayFolder="" count="0" memberValueDatatype="130" unbalanced="0"/>
    <cacheHierarchy uniqueName="[MyData].[Month]" caption="Month" attribute="1" defaultMemberUniqueName="[MyData].[Month].[All]" allUniqueName="[MyData].[Month].[All]" dimensionUniqueName="[MyData]" displayFolder="" count="2" memberValueDatatype="130" unbalanced="0">
      <fieldsUsage count="2">
        <fieldUsage x="-1"/>
        <fieldUsage x="1"/>
      </fieldsUsage>
    </cacheHierarchy>
    <cacheHierarchy uniqueName="[Measures].[__XL_Count MyData]" caption="__XL_Count MyData" measure="1" displayFolder="" measureGroup="MyData" count="0" hidden="1"/>
    <cacheHierarchy uniqueName="[Measures].[__No measures defined]" caption="__No measures defined" measure="1" displayFolder="" count="0" hidden="1"/>
    <cacheHierarchy uniqueName="[Measures].[Sum of Profit]" caption="Sum of Profit" measure="1" displayFolder="" measureGroup="MyData" count="0" hidden="1">
      <extLst>
        <ext xmlns:x15="http://schemas.microsoft.com/office/spreadsheetml/2010/11/main" uri="{B97F6D7D-B522-45F9-BDA1-12C45D357490}">
          <x15:cacheHierarchy aggregatedColumn="16"/>
        </ext>
      </extLst>
    </cacheHierarchy>
    <cacheHierarchy uniqueName="[Measures].[Sum of Car Age at Sale]" caption="Sum of Car Age at Sale" measure="1" displayFolder="" measureGroup="My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Data" count="0" hidden="1">
      <extLst>
        <ext xmlns:x15="http://schemas.microsoft.com/office/spreadsheetml/2010/11/main" uri="{B97F6D7D-B522-45F9-BDA1-12C45D357490}">
          <x15:cacheHierarchy aggregatedColumn="12"/>
        </ext>
      </extLst>
    </cacheHierarchy>
    <cacheHierarchy uniqueName="[Measures].[Count of Model]" caption="Count of Model" measure="1" displayFolder="" measureGroup="MyData"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MyData" count="0" hidden="1">
      <extLst>
        <ext xmlns:x15="http://schemas.microsoft.com/office/spreadsheetml/2010/11/main" uri="{B97F6D7D-B522-45F9-BDA1-12C45D357490}">
          <x15:cacheHierarchy aggregatedColumn="0"/>
        </ext>
      </extLst>
    </cacheHierarchy>
    <cacheHierarchy uniqueName="[Measures].[Sum of Cost]" caption="Sum of Cost" measure="1" displayFolder="" measureGroup="My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Mileage]" caption="Sum of Mileage" measure="1" displayFolder="" measureGroup="MyData" count="0" hidden="1">
      <extLst>
        <ext xmlns:x15="http://schemas.microsoft.com/office/spreadsheetml/2010/11/main" uri="{B97F6D7D-B522-45F9-BDA1-12C45D357490}">
          <x15:cacheHierarchy aggregatedColumn="14"/>
        </ext>
      </extLst>
    </cacheHierarchy>
    <cacheHierarchy uniqueName="[Measures].[Count of Fuel_Type]" caption="Count of Fuel_Type" measure="1" displayFolder="" measureGroup="MyData" count="0" hidden="1">
      <extLst>
        <ext xmlns:x15="http://schemas.microsoft.com/office/spreadsheetml/2010/11/main" uri="{B97F6D7D-B522-45F9-BDA1-12C45D357490}">
          <x15:cacheHierarchy aggregatedColumn="4"/>
        </ext>
      </extLst>
    </cacheHierarchy>
    <cacheHierarchy uniqueName="[Measures].[Distinct Count of Model]" caption="Distinct Count of Model" measure="1" displayFolder="" measureGroup="MyData"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MyData" count="0" hidden="1">
      <extLst>
        <ext xmlns:x15="http://schemas.microsoft.com/office/spreadsheetml/2010/11/main" uri="{B97F6D7D-B522-45F9-BDA1-12C45D357490}">
          <x15:cacheHierarchy aggregatedColumn="0"/>
        </ext>
      </extLst>
    </cacheHierarchy>
    <cacheHierarchy uniqueName="[Measures].[Average of Car Age at Sale]" caption="Average of Car Age at Sale" measure="1" displayFolder="" measureGroup="MyData" count="0" hidden="1">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Data" count="0" hidden="1">
      <extLst>
        <ext xmlns:x15="http://schemas.microsoft.com/office/spreadsheetml/2010/11/main" uri="{B97F6D7D-B522-45F9-BDA1-12C45D357490}">
          <x15:cacheHierarchy aggregatedColumn="4"/>
        </ext>
      </extLst>
    </cacheHierarchy>
    <cacheHierarchy uniqueName="[Measures].[Count of Buyer_Name]" caption="Count of Buyer_Name" measure="1" displayFolder="" measureGroup="MyData" count="0" hidden="1">
      <extLst>
        <ext xmlns:x15="http://schemas.microsoft.com/office/spreadsheetml/2010/11/main" uri="{B97F6D7D-B522-45F9-BDA1-12C45D357490}">
          <x15:cacheHierarchy aggregatedColumn="5"/>
        </ext>
      </extLst>
    </cacheHierarchy>
    <cacheHierarchy uniqueName="[Measures].[Average of Profit]" caption="Average of Profit" measure="1" displayFolder="" measureGroup="My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yData" uniqueName="[MyData]" caption="MyData"/>
  </dimensions>
  <measureGroups count="1">
    <measureGroup name="MyData" caption="My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126.536387037035" backgroundQuery="1" createdVersion="8" refreshedVersion="8" minRefreshableVersion="3" recordCount="0" supportSubquery="1" supportAdvancedDrill="1" xr:uid="{72BEE29C-C6D5-4389-B78F-34B532F657E1}">
  <cacheSource type="external" connectionId="1"/>
  <cacheFields count="4">
    <cacheField name="[MyData].[Month].[Month]" caption="Month" numFmtId="0" hierarchy="20" level="1">
      <sharedItems count="12">
        <s v="Apr"/>
        <s v="Aug"/>
        <s v="Dec"/>
        <s v="Feb"/>
        <s v="Jan"/>
        <s v="Jul"/>
        <s v="Jun"/>
        <s v="Mar"/>
        <s v="May"/>
        <s v="Nov"/>
        <s v="Oct"/>
        <s v="Sep"/>
      </sharedItems>
    </cacheField>
    <cacheField name="[MyData].[Day].[Day]" caption="Day" numFmtId="0" hierarchy="18" level="1">
      <sharedItems count="7">
        <s v="Friday"/>
        <s v="Monday"/>
        <s v="Saturday"/>
        <s v="Sunday"/>
        <s v="Thursday"/>
        <s v="Tuesday"/>
        <s v="Wednesday"/>
      </sharedItems>
    </cacheField>
    <cacheField name="[MyData].[Brand].[Brand]" caption="Brand" numFmtId="0" level="1">
      <sharedItems count="3">
        <s v="HYUNDAI"/>
        <s v="MERCEDES"/>
        <s v="VOLKSWAGEN"/>
      </sharedItems>
    </cacheField>
    <cacheField name="[Measures].[Sum of Profit]" caption="Sum of Profit" numFmtId="0" hierarchy="23" level="32767"/>
  </cacheFields>
  <cacheHierarchies count="37">
    <cacheHierarchy uniqueName="[MyData].[Brand]" caption="Brand" attribute="1" defaultMemberUniqueName="[MyData].[Brand].[All]" allUniqueName="[MyData].[Brand].[All]" dimensionUniqueName="[MyData]" displayFolder="" count="2" memberValueDatatype="130" unbalanced="0">
      <fieldsUsage count="2">
        <fieldUsage x="-1"/>
        <fieldUsage x="2"/>
      </fieldsUsage>
    </cacheHierarchy>
    <cacheHierarchy uniqueName="[MyData].[Model]" caption="Model" attribute="1" defaultMemberUniqueName="[MyData].[Model].[All]" allUniqueName="[MyData].[Model].[All]" dimensionUniqueName="[MyData]" displayFolder="" count="0" memberValueDatatype="130" unbalanced="0"/>
    <cacheHierarchy uniqueName="[MyData].[Color]" caption="Color" attribute="1" defaultMemberUniqueName="[MyData].[Color].[All]" allUniqueName="[MyData].[Color].[All]" dimensionUniqueName="[MyData]" displayFolder="" count="0" memberValueDatatype="130" unbalanced="0"/>
    <cacheHierarchy uniqueName="[MyData].[Transmission]" caption="Transmission" attribute="1" defaultMemberUniqueName="[MyData].[Transmission].[All]" allUniqueName="[MyData].[Transmission].[All]" dimensionUniqueName="[MyData]" displayFolder="" count="0" memberValueDatatype="130" unbalanced="0"/>
    <cacheHierarchy uniqueName="[MyData].[Fuel_Type]" caption="Fuel_Type" attribute="1" defaultMemberUniqueName="[MyData].[Fuel_Type].[All]" allUniqueName="[MyData].[Fuel_Type].[All]" dimensionUniqueName="[MyData]" displayFolder="" count="0" memberValueDatatype="130" unbalanced="0"/>
    <cacheHierarchy uniqueName="[MyData].[Buyer_Name]" caption="Buyer_Name" attribute="1" defaultMemberUniqueName="[MyData].[Buyer_Name].[All]" allUniqueName="[MyData].[Buyer_Name].[All]" dimensionUniqueName="[MyData]" displayFolder="" count="0" memberValueDatatype="130" unbalanced="0"/>
    <cacheHierarchy uniqueName="[MyData].[City]" caption="City" attribute="1" defaultMemberUniqueName="[MyData].[City].[All]" allUniqueName="[MyData].[City].[All]" dimensionUniqueName="[MyData]" displayFolder="" count="0" memberValueDatatype="130" unbalanced="0"/>
    <cacheHierarchy uniqueName="[MyData].[Dealership_ID]" caption="Dealership_ID" attribute="1" defaultMemberUniqueName="[MyData].[Dealership_ID].[All]" allUniqueName="[MyData].[Dealership_ID].[All]" dimensionUniqueName="[MyData]" displayFolder="" count="0" memberValueDatatype="130" unbalanced="0"/>
    <cacheHierarchy uniqueName="[MyData].[Customer_Email]" caption="Customer_Email" attribute="1" defaultMemberUniqueName="[MyData].[Customer_Email].[All]" allUniqueName="[MyData].[Customer_Email].[All]" dimensionUniqueName="[MyData]" displayFolder="" count="0" memberValueDatatype="130" unbalanced="0"/>
    <cacheHierarchy uniqueName="[MyData].[Customer_Phone]" caption="Customer_Phone" attribute="1" defaultMemberUniqueName="[MyData].[Customer_Phone].[All]" allUniqueName="[MyData].[Customer_Phone].[All]" dimensionUniqueName="[MyData]" displayFolder="" count="0" memberValueDatatype="130" unbalanced="0"/>
    <cacheHierarchy uniqueName="[MyData].[Car Age at Sale]" caption="Car Age at Sale" attribute="1" defaultMemberUniqueName="[MyData].[Car Age at Sale].[All]" allUniqueName="[MyData].[Car Age at Sale].[All]" dimensionUniqueName="[MyData]" displayFolder="" count="0" memberValueDatatype="20" unbalanced="0"/>
    <cacheHierarchy uniqueName="[MyData].[Year]" caption="Year" attribute="1" defaultMemberUniqueName="[MyData].[Year].[All]" allUniqueName="[MyData].[Year].[All]" dimensionUniqueName="[MyData]" displayFolder="" count="0" memberValueDatatype="20" unbalanced="0"/>
    <cacheHierarchy uniqueName="[MyData].[Price]" caption="Price" attribute="1" defaultMemberUniqueName="[MyData].[Price].[All]" allUniqueName="[MyData].[Price].[All]" dimensionUniqueName="[MyData]" displayFolder="" count="0" memberValueDatatype="5" unbalanced="0"/>
    <cacheHierarchy uniqueName="[MyData].[High Value]" caption="High Value" attribute="1" defaultMemberUniqueName="[MyData].[High Value].[All]" allUniqueName="[MyData].[High Value].[All]" dimensionUniqueName="[MyData]" displayFolder="" count="0" memberValueDatatype="130" unbalanced="0"/>
    <cacheHierarchy uniqueName="[MyData].[Mileage]" caption="Mileage" attribute="1" defaultMemberUniqueName="[MyData].[Mileage].[All]" allUniqueName="[MyData].[Mileage].[All]" dimensionUniqueName="[MyData]" displayFolder="" count="0" memberValueDatatype="5" unbalanced="0"/>
    <cacheHierarchy uniqueName="[MyData].[Cost]" caption="Cost" attribute="1" defaultMemberUniqueName="[MyData].[Cost].[All]" allUniqueName="[MyData].[Cost].[All]" dimensionUniqueName="[MyData]" displayFolder="" count="0" memberValueDatatype="5" unbalanced="0"/>
    <cacheHierarchy uniqueName="[MyData].[Profit]" caption="Profit" attribute="1" defaultMemberUniqueName="[MyData].[Profit].[All]" allUniqueName="[MyData].[Profit].[All]" dimensionUniqueName="[MyData]" displayFolder="" count="0" memberValueDatatype="5" unbalanced="0"/>
    <cacheHierarchy uniqueName="[MyData].[Date_Sold]" caption="Date_Sold" attribute="1" time="1" defaultMemberUniqueName="[MyData].[Date_Sold].[All]" allUniqueName="[MyData].[Date_Sold].[All]" dimensionUniqueName="[MyData]" displayFolder="" count="0" memberValueDatatype="7" unbalanced="0"/>
    <cacheHierarchy uniqueName="[MyData].[Day]" caption="Day" attribute="1" defaultMemberUniqueName="[MyData].[Day].[All]" allUniqueName="[MyData].[Day].[All]" dimensionUniqueName="[MyData]" displayFolder="" count="2" memberValueDatatype="130" unbalanced="0">
      <fieldsUsage count="2">
        <fieldUsage x="-1"/>
        <fieldUsage x="1"/>
      </fieldsUsage>
    </cacheHierarchy>
    <cacheHierarchy uniqueName="[MyData].[Quarter]" caption="Quarter" attribute="1" defaultMemberUniqueName="[MyData].[Quarter].[All]" allUniqueName="[MyData].[Quarter].[All]" dimensionUniqueName="[MyData]" displayFolder="" count="0" memberValueDatatype="130" unbalanced="0"/>
    <cacheHierarchy uniqueName="[MyData].[Month]" caption="Month" attribute="1" defaultMemberUniqueName="[MyData].[Month].[All]" allUniqueName="[MyData].[Month].[All]" dimensionUniqueName="[MyData]" displayFolder="" count="2" memberValueDatatype="130" unbalanced="0">
      <fieldsUsage count="2">
        <fieldUsage x="-1"/>
        <fieldUsage x="0"/>
      </fieldsUsage>
    </cacheHierarchy>
    <cacheHierarchy uniqueName="[Measures].[__XL_Count MyData]" caption="__XL_Count MyData" measure="1" displayFolder="" measureGroup="MyData" count="0" hidden="1"/>
    <cacheHierarchy uniqueName="[Measures].[__No measures defined]" caption="__No measures defined" measure="1" displayFolder="" count="0" hidden="1"/>
    <cacheHierarchy uniqueName="[Measures].[Sum of Profit]" caption="Sum of Profit" measure="1" displayFolder="" measureGroup="MyData"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Car Age at Sale]" caption="Sum of Car Age at Sale" measure="1" displayFolder="" measureGroup="My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Data" count="0" hidden="1">
      <extLst>
        <ext xmlns:x15="http://schemas.microsoft.com/office/spreadsheetml/2010/11/main" uri="{B97F6D7D-B522-45F9-BDA1-12C45D357490}">
          <x15:cacheHierarchy aggregatedColumn="12"/>
        </ext>
      </extLst>
    </cacheHierarchy>
    <cacheHierarchy uniqueName="[Measures].[Count of Model]" caption="Count of Model" measure="1" displayFolder="" measureGroup="MyData"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MyData" count="0" hidden="1">
      <extLst>
        <ext xmlns:x15="http://schemas.microsoft.com/office/spreadsheetml/2010/11/main" uri="{B97F6D7D-B522-45F9-BDA1-12C45D357490}">
          <x15:cacheHierarchy aggregatedColumn="0"/>
        </ext>
      </extLst>
    </cacheHierarchy>
    <cacheHierarchy uniqueName="[Measures].[Sum of Cost]" caption="Sum of Cost" measure="1" displayFolder="" measureGroup="MyData" count="0" hidden="1">
      <extLst>
        <ext xmlns:x15="http://schemas.microsoft.com/office/spreadsheetml/2010/11/main" uri="{B97F6D7D-B522-45F9-BDA1-12C45D357490}">
          <x15:cacheHierarchy aggregatedColumn="15"/>
        </ext>
      </extLst>
    </cacheHierarchy>
    <cacheHierarchy uniqueName="[Measures].[Sum of Mileage]" caption="Sum of Mileage" measure="1" displayFolder="" measureGroup="MyData" count="0" hidden="1">
      <extLst>
        <ext xmlns:x15="http://schemas.microsoft.com/office/spreadsheetml/2010/11/main" uri="{B97F6D7D-B522-45F9-BDA1-12C45D357490}">
          <x15:cacheHierarchy aggregatedColumn="14"/>
        </ext>
      </extLst>
    </cacheHierarchy>
    <cacheHierarchy uniqueName="[Measures].[Count of Fuel_Type]" caption="Count of Fuel_Type" measure="1" displayFolder="" measureGroup="MyData" count="0" hidden="1">
      <extLst>
        <ext xmlns:x15="http://schemas.microsoft.com/office/spreadsheetml/2010/11/main" uri="{B97F6D7D-B522-45F9-BDA1-12C45D357490}">
          <x15:cacheHierarchy aggregatedColumn="4"/>
        </ext>
      </extLst>
    </cacheHierarchy>
    <cacheHierarchy uniqueName="[Measures].[Distinct Count of Model]" caption="Distinct Count of Model" measure="1" displayFolder="" measureGroup="MyData"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MyData" count="0" hidden="1">
      <extLst>
        <ext xmlns:x15="http://schemas.microsoft.com/office/spreadsheetml/2010/11/main" uri="{B97F6D7D-B522-45F9-BDA1-12C45D357490}">
          <x15:cacheHierarchy aggregatedColumn="0"/>
        </ext>
      </extLst>
    </cacheHierarchy>
    <cacheHierarchy uniqueName="[Measures].[Average of Car Age at Sale]" caption="Average of Car Age at Sale" measure="1" displayFolder="" measureGroup="MyData" count="0" hidden="1">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Data" count="0" hidden="1">
      <extLst>
        <ext xmlns:x15="http://schemas.microsoft.com/office/spreadsheetml/2010/11/main" uri="{B97F6D7D-B522-45F9-BDA1-12C45D357490}">
          <x15:cacheHierarchy aggregatedColumn="4"/>
        </ext>
      </extLst>
    </cacheHierarchy>
    <cacheHierarchy uniqueName="[Measures].[Count of Buyer_Name]" caption="Count of Buyer_Name" measure="1" displayFolder="" measureGroup="MyData" count="0" hidden="1">
      <extLst>
        <ext xmlns:x15="http://schemas.microsoft.com/office/spreadsheetml/2010/11/main" uri="{B97F6D7D-B522-45F9-BDA1-12C45D357490}">
          <x15:cacheHierarchy aggregatedColumn="5"/>
        </ext>
      </extLst>
    </cacheHierarchy>
    <cacheHierarchy uniqueName="[Measures].[Average of Profit]" caption="Average of Profit" measure="1" displayFolder="" measureGroup="My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yData" uniqueName="[MyData]" caption="MyData"/>
  </dimensions>
  <measureGroups count="1">
    <measureGroup name="MyData" caption="My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126.536387962966" backgroundQuery="1" createdVersion="8" refreshedVersion="8" minRefreshableVersion="3" recordCount="0" supportSubquery="1" supportAdvancedDrill="1" xr:uid="{76CD534E-4580-457B-9D0B-2B9AE9C1474D}">
  <cacheSource type="external" connectionId="1"/>
  <cacheFields count="6">
    <cacheField name="[MyData].[Month].[Month]" caption="Month" numFmtId="0" hierarchy="20" level="1">
      <sharedItems count="12">
        <s v="Apr"/>
        <s v="Aug"/>
        <s v="Dec"/>
        <s v="Feb"/>
        <s v="Jan"/>
        <s v="Jul"/>
        <s v="Jun"/>
        <s v="Mar"/>
        <s v="May"/>
        <s v="Nov"/>
        <s v="Oct"/>
        <s v="Sep"/>
      </sharedItems>
    </cacheField>
    <cacheField name="[MyData].[Day].[Day]" caption="Day" numFmtId="0" hierarchy="18" level="1">
      <sharedItems count="7">
        <s v="Friday"/>
        <s v="Monday"/>
        <s v="Saturday"/>
        <s v="Sunday"/>
        <s v="Thursday"/>
        <s v="Tuesday"/>
        <s v="Wednesday"/>
      </sharedItems>
    </cacheField>
    <cacheField name="[MyData].[Brand].[Brand]" caption="Brand" numFmtId="0" level="1">
      <sharedItems count="3">
        <s v="HYUNDAI"/>
        <s v="MERCEDES"/>
        <s v="VOLKSWAGEN"/>
      </sharedItems>
    </cacheField>
    <cacheField name="[Measures].[Sum of Profit]" caption="Sum of Profit" numFmtId="0" hierarchy="23" level="32767"/>
    <cacheField name="[MyData].[Buyer_Name].[Buyer_Name]" caption="Buyer_Name" numFmtId="0" hierarchy="5" level="1">
      <sharedItems count="5">
        <s v="Joshua Wilson"/>
        <s v="Keith Smith"/>
        <s v="Lisa Roberts"/>
        <s v="Mary Brown"/>
        <s v="Ryan Rios"/>
      </sharedItems>
    </cacheField>
    <cacheField name="[Measures].[Sum of Cost]" caption="Sum of Cost" numFmtId="0" hierarchy="28" level="32767"/>
  </cacheFields>
  <cacheHierarchies count="37">
    <cacheHierarchy uniqueName="[MyData].[Brand]" caption="Brand" attribute="1" defaultMemberUniqueName="[MyData].[Brand].[All]" allUniqueName="[MyData].[Brand].[All]" dimensionUniqueName="[MyData]" displayFolder="" count="2" memberValueDatatype="130" unbalanced="0">
      <fieldsUsage count="2">
        <fieldUsage x="-1"/>
        <fieldUsage x="2"/>
      </fieldsUsage>
    </cacheHierarchy>
    <cacheHierarchy uniqueName="[MyData].[Model]" caption="Model" attribute="1" defaultMemberUniqueName="[MyData].[Model].[All]" allUniqueName="[MyData].[Model].[All]" dimensionUniqueName="[MyData]" displayFolder="" count="0" memberValueDatatype="130" unbalanced="0"/>
    <cacheHierarchy uniqueName="[MyData].[Color]" caption="Color" attribute="1" defaultMemberUniqueName="[MyData].[Color].[All]" allUniqueName="[MyData].[Color].[All]" dimensionUniqueName="[MyData]" displayFolder="" count="0" memberValueDatatype="130" unbalanced="0"/>
    <cacheHierarchy uniqueName="[MyData].[Transmission]" caption="Transmission" attribute="1" defaultMemberUniqueName="[MyData].[Transmission].[All]" allUniqueName="[MyData].[Transmission].[All]" dimensionUniqueName="[MyData]" displayFolder="" count="0" memberValueDatatype="130" unbalanced="0"/>
    <cacheHierarchy uniqueName="[MyData].[Fuel_Type]" caption="Fuel_Type" attribute="1" defaultMemberUniqueName="[MyData].[Fuel_Type].[All]" allUniqueName="[MyData].[Fuel_Type].[All]" dimensionUniqueName="[MyData]" displayFolder="" count="0" memberValueDatatype="130" unbalanced="0"/>
    <cacheHierarchy uniqueName="[MyData].[Buyer_Name]" caption="Buyer_Name" attribute="1" defaultMemberUniqueName="[MyData].[Buyer_Name].[All]" allUniqueName="[MyData].[Buyer_Name].[All]" dimensionUniqueName="[MyData]" displayFolder="" count="2" memberValueDatatype="130" unbalanced="0">
      <fieldsUsage count="2">
        <fieldUsage x="-1"/>
        <fieldUsage x="4"/>
      </fieldsUsage>
    </cacheHierarchy>
    <cacheHierarchy uniqueName="[MyData].[City]" caption="City" attribute="1" defaultMemberUniqueName="[MyData].[City].[All]" allUniqueName="[MyData].[City].[All]" dimensionUniqueName="[MyData]" displayFolder="" count="0" memberValueDatatype="130" unbalanced="0"/>
    <cacheHierarchy uniqueName="[MyData].[Dealership_ID]" caption="Dealership_ID" attribute="1" defaultMemberUniqueName="[MyData].[Dealership_ID].[All]" allUniqueName="[MyData].[Dealership_ID].[All]" dimensionUniqueName="[MyData]" displayFolder="" count="0" memberValueDatatype="130" unbalanced="0"/>
    <cacheHierarchy uniqueName="[MyData].[Customer_Email]" caption="Customer_Email" attribute="1" defaultMemberUniqueName="[MyData].[Customer_Email].[All]" allUniqueName="[MyData].[Customer_Email].[All]" dimensionUniqueName="[MyData]" displayFolder="" count="0" memberValueDatatype="130" unbalanced="0"/>
    <cacheHierarchy uniqueName="[MyData].[Customer_Phone]" caption="Customer_Phone" attribute="1" defaultMemberUniqueName="[MyData].[Customer_Phone].[All]" allUniqueName="[MyData].[Customer_Phone].[All]" dimensionUniqueName="[MyData]" displayFolder="" count="0" memberValueDatatype="130" unbalanced="0"/>
    <cacheHierarchy uniqueName="[MyData].[Car Age at Sale]" caption="Car Age at Sale" attribute="1" defaultMemberUniqueName="[MyData].[Car Age at Sale].[All]" allUniqueName="[MyData].[Car Age at Sale].[All]" dimensionUniqueName="[MyData]" displayFolder="" count="0" memberValueDatatype="20" unbalanced="0"/>
    <cacheHierarchy uniqueName="[MyData].[Year]" caption="Year" attribute="1" defaultMemberUniqueName="[MyData].[Year].[All]" allUniqueName="[MyData].[Year].[All]" dimensionUniqueName="[MyData]" displayFolder="" count="0" memberValueDatatype="20" unbalanced="0"/>
    <cacheHierarchy uniqueName="[MyData].[Price]" caption="Price" attribute="1" defaultMemberUniqueName="[MyData].[Price].[All]" allUniqueName="[MyData].[Price].[All]" dimensionUniqueName="[MyData]" displayFolder="" count="0" memberValueDatatype="5" unbalanced="0"/>
    <cacheHierarchy uniqueName="[MyData].[High Value]" caption="High Value" attribute="1" defaultMemberUniqueName="[MyData].[High Value].[All]" allUniqueName="[MyData].[High Value].[All]" dimensionUniqueName="[MyData]" displayFolder="" count="0" memberValueDatatype="130" unbalanced="0"/>
    <cacheHierarchy uniqueName="[MyData].[Mileage]" caption="Mileage" attribute="1" defaultMemberUniqueName="[MyData].[Mileage].[All]" allUniqueName="[MyData].[Mileage].[All]" dimensionUniqueName="[MyData]" displayFolder="" count="0" memberValueDatatype="5" unbalanced="0"/>
    <cacheHierarchy uniqueName="[MyData].[Cost]" caption="Cost" attribute="1" defaultMemberUniqueName="[MyData].[Cost].[All]" allUniqueName="[MyData].[Cost].[All]" dimensionUniqueName="[MyData]" displayFolder="" count="0" memberValueDatatype="5" unbalanced="0"/>
    <cacheHierarchy uniqueName="[MyData].[Profit]" caption="Profit" attribute="1" defaultMemberUniqueName="[MyData].[Profit].[All]" allUniqueName="[MyData].[Profit].[All]" dimensionUniqueName="[MyData]" displayFolder="" count="0" memberValueDatatype="5" unbalanced="0"/>
    <cacheHierarchy uniqueName="[MyData].[Date_Sold]" caption="Date_Sold" attribute="1" time="1" defaultMemberUniqueName="[MyData].[Date_Sold].[All]" allUniqueName="[MyData].[Date_Sold].[All]" dimensionUniqueName="[MyData]" displayFolder="" count="0" memberValueDatatype="7" unbalanced="0"/>
    <cacheHierarchy uniqueName="[MyData].[Day]" caption="Day" attribute="1" defaultMemberUniqueName="[MyData].[Day].[All]" allUniqueName="[MyData].[Day].[All]" dimensionUniqueName="[MyData]" displayFolder="" count="2" memberValueDatatype="130" unbalanced="0">
      <fieldsUsage count="2">
        <fieldUsage x="-1"/>
        <fieldUsage x="1"/>
      </fieldsUsage>
    </cacheHierarchy>
    <cacheHierarchy uniqueName="[MyData].[Quarter]" caption="Quarter" attribute="1" defaultMemberUniqueName="[MyData].[Quarter].[All]" allUniqueName="[MyData].[Quarter].[All]" dimensionUniqueName="[MyData]" displayFolder="" count="0" memberValueDatatype="130" unbalanced="0"/>
    <cacheHierarchy uniqueName="[MyData].[Month]" caption="Month" attribute="1" defaultMemberUniqueName="[MyData].[Month].[All]" allUniqueName="[MyData].[Month].[All]" dimensionUniqueName="[MyData]" displayFolder="" count="2" memberValueDatatype="130" unbalanced="0">
      <fieldsUsage count="2">
        <fieldUsage x="-1"/>
        <fieldUsage x="0"/>
      </fieldsUsage>
    </cacheHierarchy>
    <cacheHierarchy uniqueName="[Measures].[__XL_Count MyData]" caption="__XL_Count MyData" measure="1" displayFolder="" measureGroup="MyData" count="0" hidden="1"/>
    <cacheHierarchy uniqueName="[Measures].[__No measures defined]" caption="__No measures defined" measure="1" displayFolder="" count="0" hidden="1"/>
    <cacheHierarchy uniqueName="[Measures].[Sum of Profit]" caption="Sum of Profit" measure="1" displayFolder="" measureGroup="MyData"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Car Age at Sale]" caption="Sum of Car Age at Sale" measure="1" displayFolder="" measureGroup="My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Data" count="0" hidden="1">
      <extLst>
        <ext xmlns:x15="http://schemas.microsoft.com/office/spreadsheetml/2010/11/main" uri="{B97F6D7D-B522-45F9-BDA1-12C45D357490}">
          <x15:cacheHierarchy aggregatedColumn="12"/>
        </ext>
      </extLst>
    </cacheHierarchy>
    <cacheHierarchy uniqueName="[Measures].[Count of Model]" caption="Count of Model" measure="1" displayFolder="" measureGroup="MyData"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MyData" count="0" hidden="1">
      <extLst>
        <ext xmlns:x15="http://schemas.microsoft.com/office/spreadsheetml/2010/11/main" uri="{B97F6D7D-B522-45F9-BDA1-12C45D357490}">
          <x15:cacheHierarchy aggregatedColumn="0"/>
        </ext>
      </extLst>
    </cacheHierarchy>
    <cacheHierarchy uniqueName="[Measures].[Sum of Cost]" caption="Sum of Cost" measure="1" displayFolder="" measureGroup="MyData" count="0" oneField="1" hidden="1">
      <fieldsUsage count="1">
        <fieldUsage x="5"/>
      </fieldsUsage>
      <extLst>
        <ext xmlns:x15="http://schemas.microsoft.com/office/spreadsheetml/2010/11/main" uri="{B97F6D7D-B522-45F9-BDA1-12C45D357490}">
          <x15:cacheHierarchy aggregatedColumn="15"/>
        </ext>
      </extLst>
    </cacheHierarchy>
    <cacheHierarchy uniqueName="[Measures].[Sum of Mileage]" caption="Sum of Mileage" measure="1" displayFolder="" measureGroup="MyData" count="0" hidden="1">
      <extLst>
        <ext xmlns:x15="http://schemas.microsoft.com/office/spreadsheetml/2010/11/main" uri="{B97F6D7D-B522-45F9-BDA1-12C45D357490}">
          <x15:cacheHierarchy aggregatedColumn="14"/>
        </ext>
      </extLst>
    </cacheHierarchy>
    <cacheHierarchy uniqueName="[Measures].[Count of Fuel_Type]" caption="Count of Fuel_Type" measure="1" displayFolder="" measureGroup="MyData" count="0" hidden="1">
      <extLst>
        <ext xmlns:x15="http://schemas.microsoft.com/office/spreadsheetml/2010/11/main" uri="{B97F6D7D-B522-45F9-BDA1-12C45D357490}">
          <x15:cacheHierarchy aggregatedColumn="4"/>
        </ext>
      </extLst>
    </cacheHierarchy>
    <cacheHierarchy uniqueName="[Measures].[Distinct Count of Model]" caption="Distinct Count of Model" measure="1" displayFolder="" measureGroup="MyData"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MyData" count="0" hidden="1">
      <extLst>
        <ext xmlns:x15="http://schemas.microsoft.com/office/spreadsheetml/2010/11/main" uri="{B97F6D7D-B522-45F9-BDA1-12C45D357490}">
          <x15:cacheHierarchy aggregatedColumn="0"/>
        </ext>
      </extLst>
    </cacheHierarchy>
    <cacheHierarchy uniqueName="[Measures].[Average of Car Age at Sale]" caption="Average of Car Age at Sale" measure="1" displayFolder="" measureGroup="MyData" count="0" hidden="1">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Data" count="0" hidden="1">
      <extLst>
        <ext xmlns:x15="http://schemas.microsoft.com/office/spreadsheetml/2010/11/main" uri="{B97F6D7D-B522-45F9-BDA1-12C45D357490}">
          <x15:cacheHierarchy aggregatedColumn="4"/>
        </ext>
      </extLst>
    </cacheHierarchy>
    <cacheHierarchy uniqueName="[Measures].[Count of Buyer_Name]" caption="Count of Buyer_Name" measure="1" displayFolder="" measureGroup="MyData" count="0" hidden="1">
      <extLst>
        <ext xmlns:x15="http://schemas.microsoft.com/office/spreadsheetml/2010/11/main" uri="{B97F6D7D-B522-45F9-BDA1-12C45D357490}">
          <x15:cacheHierarchy aggregatedColumn="5"/>
        </ext>
      </extLst>
    </cacheHierarchy>
    <cacheHierarchy uniqueName="[Measures].[Average of Profit]" caption="Average of Profit" measure="1" displayFolder="" measureGroup="My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yData" uniqueName="[MyData]" caption="MyData"/>
  </dimensions>
  <measureGroups count="1">
    <measureGroup name="MyData" caption="My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126.536388541666" backgroundQuery="1" createdVersion="8" refreshedVersion="8" minRefreshableVersion="3" recordCount="0" supportSubquery="1" supportAdvancedDrill="1" xr:uid="{9070CFBF-66C7-44FF-BB05-73A3AD132F49}">
  <cacheSource type="external" connectionId="1"/>
  <cacheFields count="5">
    <cacheField name="[MyData].[Month].[Month]" caption="Month" numFmtId="0" hierarchy="20" level="1">
      <sharedItems count="12">
        <s v="Apr"/>
        <s v="Aug"/>
        <s v="Dec"/>
        <s v="Feb"/>
        <s v="Jan"/>
        <s v="Jul"/>
        <s v="Jun"/>
        <s v="Mar"/>
        <s v="May"/>
        <s v="Nov"/>
        <s v="Oct"/>
        <s v="Sep"/>
      </sharedItems>
    </cacheField>
    <cacheField name="[MyData].[Day].[Day]" caption="Day" numFmtId="0" hierarchy="18" level="1">
      <sharedItems count="7">
        <s v="Friday"/>
        <s v="Monday"/>
        <s v="Saturday"/>
        <s v="Sunday"/>
        <s v="Thursday"/>
        <s v="Tuesday"/>
        <s v="Wednesday"/>
      </sharedItems>
    </cacheField>
    <cacheField name="[MyData].[Brand].[Brand]" caption="Brand" numFmtId="0" level="1">
      <sharedItems count="3">
        <s v="HYUNDAI"/>
        <s v="MERCEDES"/>
        <s v="VOLKSWAGEN"/>
      </sharedItems>
    </cacheField>
    <cacheField name="[MyData].[Model].[Model]" caption="Model" numFmtId="0" hierarchy="1" level="1">
      <sharedItems count="5">
        <s v="CR-V"/>
        <s v="GLA"/>
        <s v="OPTIMA"/>
        <s v="SONATA"/>
        <s v="TIGUAN"/>
      </sharedItems>
    </cacheField>
    <cacheField name="[Measures].[Count of Buyer_Name]" caption="Count of Buyer_Name" numFmtId="0" hierarchy="35" level="32767"/>
  </cacheFields>
  <cacheHierarchies count="37">
    <cacheHierarchy uniqueName="[MyData].[Brand]" caption="Brand" attribute="1" defaultMemberUniqueName="[MyData].[Brand].[All]" allUniqueName="[MyData].[Brand].[All]" dimensionUniqueName="[MyData]" displayFolder="" count="2" memberValueDatatype="130" unbalanced="0">
      <fieldsUsage count="2">
        <fieldUsage x="-1"/>
        <fieldUsage x="2"/>
      </fieldsUsage>
    </cacheHierarchy>
    <cacheHierarchy uniqueName="[MyData].[Model]" caption="Model" attribute="1" defaultMemberUniqueName="[MyData].[Model].[All]" allUniqueName="[MyData].[Model].[All]" dimensionUniqueName="[MyData]" displayFolder="" count="2" memberValueDatatype="130" unbalanced="0">
      <fieldsUsage count="2">
        <fieldUsage x="-1"/>
        <fieldUsage x="3"/>
      </fieldsUsage>
    </cacheHierarchy>
    <cacheHierarchy uniqueName="[MyData].[Color]" caption="Color" attribute="1" defaultMemberUniqueName="[MyData].[Color].[All]" allUniqueName="[MyData].[Color].[All]" dimensionUniqueName="[MyData]" displayFolder="" count="0" memberValueDatatype="130" unbalanced="0"/>
    <cacheHierarchy uniqueName="[MyData].[Transmission]" caption="Transmission" attribute="1" defaultMemberUniqueName="[MyData].[Transmission].[All]" allUniqueName="[MyData].[Transmission].[All]" dimensionUniqueName="[MyData]" displayFolder="" count="0" memberValueDatatype="130" unbalanced="0"/>
    <cacheHierarchy uniqueName="[MyData].[Fuel_Type]" caption="Fuel_Type" attribute="1" defaultMemberUniqueName="[MyData].[Fuel_Type].[All]" allUniqueName="[MyData].[Fuel_Type].[All]" dimensionUniqueName="[MyData]" displayFolder="" count="0" memberValueDatatype="130" unbalanced="0"/>
    <cacheHierarchy uniqueName="[MyData].[Buyer_Name]" caption="Buyer_Name" attribute="1" defaultMemberUniqueName="[MyData].[Buyer_Name].[All]" allUniqueName="[MyData].[Buyer_Name].[All]" dimensionUniqueName="[MyData]" displayFolder="" count="0" memberValueDatatype="130" unbalanced="0"/>
    <cacheHierarchy uniqueName="[MyData].[City]" caption="City" attribute="1" defaultMemberUniqueName="[MyData].[City].[All]" allUniqueName="[MyData].[City].[All]" dimensionUniqueName="[MyData]" displayFolder="" count="0" memberValueDatatype="130" unbalanced="0"/>
    <cacheHierarchy uniqueName="[MyData].[Dealership_ID]" caption="Dealership_ID" attribute="1" defaultMemberUniqueName="[MyData].[Dealership_ID].[All]" allUniqueName="[MyData].[Dealership_ID].[All]" dimensionUniqueName="[MyData]" displayFolder="" count="0" memberValueDatatype="130" unbalanced="0"/>
    <cacheHierarchy uniqueName="[MyData].[Customer_Email]" caption="Customer_Email" attribute="1" defaultMemberUniqueName="[MyData].[Customer_Email].[All]" allUniqueName="[MyData].[Customer_Email].[All]" dimensionUniqueName="[MyData]" displayFolder="" count="0" memberValueDatatype="130" unbalanced="0"/>
    <cacheHierarchy uniqueName="[MyData].[Customer_Phone]" caption="Customer_Phone" attribute="1" defaultMemberUniqueName="[MyData].[Customer_Phone].[All]" allUniqueName="[MyData].[Customer_Phone].[All]" dimensionUniqueName="[MyData]" displayFolder="" count="0" memberValueDatatype="130" unbalanced="0"/>
    <cacheHierarchy uniqueName="[MyData].[Car Age at Sale]" caption="Car Age at Sale" attribute="1" defaultMemberUniqueName="[MyData].[Car Age at Sale].[All]" allUniqueName="[MyData].[Car Age at Sale].[All]" dimensionUniqueName="[MyData]" displayFolder="" count="0" memberValueDatatype="20" unbalanced="0"/>
    <cacheHierarchy uniqueName="[MyData].[Year]" caption="Year" attribute="1" defaultMemberUniqueName="[MyData].[Year].[All]" allUniqueName="[MyData].[Year].[All]" dimensionUniqueName="[MyData]" displayFolder="" count="0" memberValueDatatype="20" unbalanced="0"/>
    <cacheHierarchy uniqueName="[MyData].[Price]" caption="Price" attribute="1" defaultMemberUniqueName="[MyData].[Price].[All]" allUniqueName="[MyData].[Price].[All]" dimensionUniqueName="[MyData]" displayFolder="" count="0" memberValueDatatype="5" unbalanced="0"/>
    <cacheHierarchy uniqueName="[MyData].[High Value]" caption="High Value" attribute="1" defaultMemberUniqueName="[MyData].[High Value].[All]" allUniqueName="[MyData].[High Value].[All]" dimensionUniqueName="[MyData]" displayFolder="" count="0" memberValueDatatype="130" unbalanced="0"/>
    <cacheHierarchy uniqueName="[MyData].[Mileage]" caption="Mileage" attribute="1" defaultMemberUniqueName="[MyData].[Mileage].[All]" allUniqueName="[MyData].[Mileage].[All]" dimensionUniqueName="[MyData]" displayFolder="" count="0" memberValueDatatype="5" unbalanced="0"/>
    <cacheHierarchy uniqueName="[MyData].[Cost]" caption="Cost" attribute="1" defaultMemberUniqueName="[MyData].[Cost].[All]" allUniqueName="[MyData].[Cost].[All]" dimensionUniqueName="[MyData]" displayFolder="" count="0" memberValueDatatype="5" unbalanced="0"/>
    <cacheHierarchy uniqueName="[MyData].[Profit]" caption="Profit" attribute="1" defaultMemberUniqueName="[MyData].[Profit].[All]" allUniqueName="[MyData].[Profit].[All]" dimensionUniqueName="[MyData]" displayFolder="" count="0" memberValueDatatype="5" unbalanced="0"/>
    <cacheHierarchy uniqueName="[MyData].[Date_Sold]" caption="Date_Sold" attribute="1" time="1" defaultMemberUniqueName="[MyData].[Date_Sold].[All]" allUniqueName="[MyData].[Date_Sold].[All]" dimensionUniqueName="[MyData]" displayFolder="" count="0" memberValueDatatype="7" unbalanced="0"/>
    <cacheHierarchy uniqueName="[MyData].[Day]" caption="Day" attribute="1" defaultMemberUniqueName="[MyData].[Day].[All]" allUniqueName="[MyData].[Day].[All]" dimensionUniqueName="[MyData]" displayFolder="" count="2" memberValueDatatype="130" unbalanced="0">
      <fieldsUsage count="2">
        <fieldUsage x="-1"/>
        <fieldUsage x="1"/>
      </fieldsUsage>
    </cacheHierarchy>
    <cacheHierarchy uniqueName="[MyData].[Quarter]" caption="Quarter" attribute="1" defaultMemberUniqueName="[MyData].[Quarter].[All]" allUniqueName="[MyData].[Quarter].[All]" dimensionUniqueName="[MyData]" displayFolder="" count="0" memberValueDatatype="130" unbalanced="0"/>
    <cacheHierarchy uniqueName="[MyData].[Month]" caption="Month" attribute="1" defaultMemberUniqueName="[MyData].[Month].[All]" allUniqueName="[MyData].[Month].[All]" dimensionUniqueName="[MyData]" displayFolder="" count="2" memberValueDatatype="130" unbalanced="0">
      <fieldsUsage count="2">
        <fieldUsage x="-1"/>
        <fieldUsage x="0"/>
      </fieldsUsage>
    </cacheHierarchy>
    <cacheHierarchy uniqueName="[Measures].[__XL_Count MyData]" caption="__XL_Count MyData" measure="1" displayFolder="" measureGroup="MyData" count="0" hidden="1"/>
    <cacheHierarchy uniqueName="[Measures].[__No measures defined]" caption="__No measures defined" measure="1" displayFolder="" count="0" hidden="1"/>
    <cacheHierarchy uniqueName="[Measures].[Sum of Profit]" caption="Sum of Profit" measure="1" displayFolder="" measureGroup="MyData" count="0" hidden="1">
      <extLst>
        <ext xmlns:x15="http://schemas.microsoft.com/office/spreadsheetml/2010/11/main" uri="{B97F6D7D-B522-45F9-BDA1-12C45D357490}">
          <x15:cacheHierarchy aggregatedColumn="16"/>
        </ext>
      </extLst>
    </cacheHierarchy>
    <cacheHierarchy uniqueName="[Measures].[Sum of Car Age at Sale]" caption="Sum of Car Age at Sale" measure="1" displayFolder="" measureGroup="My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Data" count="0" hidden="1">
      <extLst>
        <ext xmlns:x15="http://schemas.microsoft.com/office/spreadsheetml/2010/11/main" uri="{B97F6D7D-B522-45F9-BDA1-12C45D357490}">
          <x15:cacheHierarchy aggregatedColumn="12"/>
        </ext>
      </extLst>
    </cacheHierarchy>
    <cacheHierarchy uniqueName="[Measures].[Count of Model]" caption="Count of Model" measure="1" displayFolder="" measureGroup="MyData"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MyData" count="0" hidden="1">
      <extLst>
        <ext xmlns:x15="http://schemas.microsoft.com/office/spreadsheetml/2010/11/main" uri="{B97F6D7D-B522-45F9-BDA1-12C45D357490}">
          <x15:cacheHierarchy aggregatedColumn="0"/>
        </ext>
      </extLst>
    </cacheHierarchy>
    <cacheHierarchy uniqueName="[Measures].[Sum of Cost]" caption="Sum of Cost" measure="1" displayFolder="" measureGroup="MyData" count="0" hidden="1">
      <extLst>
        <ext xmlns:x15="http://schemas.microsoft.com/office/spreadsheetml/2010/11/main" uri="{B97F6D7D-B522-45F9-BDA1-12C45D357490}">
          <x15:cacheHierarchy aggregatedColumn="15"/>
        </ext>
      </extLst>
    </cacheHierarchy>
    <cacheHierarchy uniqueName="[Measures].[Sum of Mileage]" caption="Sum of Mileage" measure="1" displayFolder="" measureGroup="MyData" count="0" hidden="1">
      <extLst>
        <ext xmlns:x15="http://schemas.microsoft.com/office/spreadsheetml/2010/11/main" uri="{B97F6D7D-B522-45F9-BDA1-12C45D357490}">
          <x15:cacheHierarchy aggregatedColumn="14"/>
        </ext>
      </extLst>
    </cacheHierarchy>
    <cacheHierarchy uniqueName="[Measures].[Count of Fuel_Type]" caption="Count of Fuel_Type" measure="1" displayFolder="" measureGroup="MyData" count="0" hidden="1">
      <extLst>
        <ext xmlns:x15="http://schemas.microsoft.com/office/spreadsheetml/2010/11/main" uri="{B97F6D7D-B522-45F9-BDA1-12C45D357490}">
          <x15:cacheHierarchy aggregatedColumn="4"/>
        </ext>
      </extLst>
    </cacheHierarchy>
    <cacheHierarchy uniqueName="[Measures].[Distinct Count of Model]" caption="Distinct Count of Model" measure="1" displayFolder="" measureGroup="MyData"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MyData" count="0" hidden="1">
      <extLst>
        <ext xmlns:x15="http://schemas.microsoft.com/office/spreadsheetml/2010/11/main" uri="{B97F6D7D-B522-45F9-BDA1-12C45D357490}">
          <x15:cacheHierarchy aggregatedColumn="0"/>
        </ext>
      </extLst>
    </cacheHierarchy>
    <cacheHierarchy uniqueName="[Measures].[Average of Car Age at Sale]" caption="Average of Car Age at Sale" measure="1" displayFolder="" measureGroup="MyData" count="0" hidden="1">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Data" count="0" hidden="1">
      <extLst>
        <ext xmlns:x15="http://schemas.microsoft.com/office/spreadsheetml/2010/11/main" uri="{B97F6D7D-B522-45F9-BDA1-12C45D357490}">
          <x15:cacheHierarchy aggregatedColumn="4"/>
        </ext>
      </extLst>
    </cacheHierarchy>
    <cacheHierarchy uniqueName="[Measures].[Count of Buyer_Name]" caption="Count of Buyer_Name" measure="1" displayFolder="" measureGroup="MyData" count="0" oneField="1" hidden="1">
      <fieldsUsage count="1">
        <fieldUsage x="4"/>
      </fieldsUsage>
      <extLst>
        <ext xmlns:x15="http://schemas.microsoft.com/office/spreadsheetml/2010/11/main" uri="{B97F6D7D-B522-45F9-BDA1-12C45D357490}">
          <x15:cacheHierarchy aggregatedColumn="5"/>
        </ext>
      </extLst>
    </cacheHierarchy>
    <cacheHierarchy uniqueName="[Measures].[Average of Profit]" caption="Average of Profit" measure="1" displayFolder="" measureGroup="My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yData" uniqueName="[MyData]" caption="MyData"/>
  </dimensions>
  <measureGroups count="1">
    <measureGroup name="MyData" caption="My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126.53638946759" backgroundQuery="1" createdVersion="8" refreshedVersion="8" minRefreshableVersion="3" recordCount="0" supportSubquery="1" supportAdvancedDrill="1" xr:uid="{7B14797D-1DAB-4F11-B6E0-41DA0199E64E}">
  <cacheSource type="external" connectionId="1"/>
  <cacheFields count="7">
    <cacheField name="[MyData].[Month].[Month]" caption="Month" numFmtId="0" hierarchy="20" level="1">
      <sharedItems count="12">
        <s v="Apr"/>
        <s v="Aug"/>
        <s v="Dec"/>
        <s v="Feb"/>
        <s v="Jan"/>
        <s v="Jul"/>
        <s v="Jun"/>
        <s v="Mar"/>
        <s v="May"/>
        <s v="Nov"/>
        <s v="Oct"/>
        <s v="Sep"/>
      </sharedItems>
    </cacheField>
    <cacheField name="[MyData].[Day].[Day]" caption="Day" numFmtId="0" hierarchy="18" level="1">
      <sharedItems count="7">
        <s v="Friday"/>
        <s v="Monday"/>
        <s v="Saturday"/>
        <s v="Sunday"/>
        <s v="Thursday"/>
        <s v="Tuesday"/>
        <s v="Wednesday"/>
      </sharedItems>
    </cacheField>
    <cacheField name="[MyData].[Brand].[Brand]" caption="Brand" numFmtId="0" level="1">
      <sharedItems count="3">
        <s v="HYUNDAI"/>
        <s v="MERCEDES"/>
        <s v="VOLKSWAGEN"/>
      </sharedItems>
    </cacheField>
    <cacheField name="[MyData].[Model].[Model]" caption="Model" numFmtId="0" hierarchy="1" level="1">
      <sharedItems count="5">
        <s v="CR-V"/>
        <s v="GLA"/>
        <s v="OPTIMA"/>
        <s v="SONATA"/>
        <s v="TIGUAN"/>
      </sharedItems>
    </cacheField>
    <cacheField name="[MyData].[High Value].[High Value]" caption="High Value" numFmtId="0" hierarchy="13" level="1">
      <sharedItems count="2">
        <s v="High Value"/>
        <s v="Normal"/>
      </sharedItems>
    </cacheField>
    <cacheField name="[Measures].[Count of Model]" caption="Count of Model" numFmtId="0" hierarchy="26" level="32767"/>
    <cacheField name="[Measures].[Average of Profit]" caption="Average of Profit" numFmtId="0" hierarchy="36" level="32767"/>
  </cacheFields>
  <cacheHierarchies count="37">
    <cacheHierarchy uniqueName="[MyData].[Brand]" caption="Brand" attribute="1" defaultMemberUniqueName="[MyData].[Brand].[All]" allUniqueName="[MyData].[Brand].[All]" dimensionUniqueName="[MyData]" displayFolder="" count="2" memberValueDatatype="130" unbalanced="0">
      <fieldsUsage count="2">
        <fieldUsage x="-1"/>
        <fieldUsage x="2"/>
      </fieldsUsage>
    </cacheHierarchy>
    <cacheHierarchy uniqueName="[MyData].[Model]" caption="Model" attribute="1" defaultMemberUniqueName="[MyData].[Model].[All]" allUniqueName="[MyData].[Model].[All]" dimensionUniqueName="[MyData]" displayFolder="" count="2" memberValueDatatype="130" unbalanced="0">
      <fieldsUsage count="2">
        <fieldUsage x="-1"/>
        <fieldUsage x="3"/>
      </fieldsUsage>
    </cacheHierarchy>
    <cacheHierarchy uniqueName="[MyData].[Color]" caption="Color" attribute="1" defaultMemberUniqueName="[MyData].[Color].[All]" allUniqueName="[MyData].[Color].[All]" dimensionUniqueName="[MyData]" displayFolder="" count="0" memberValueDatatype="130" unbalanced="0"/>
    <cacheHierarchy uniqueName="[MyData].[Transmission]" caption="Transmission" attribute="1" defaultMemberUniqueName="[MyData].[Transmission].[All]" allUniqueName="[MyData].[Transmission].[All]" dimensionUniqueName="[MyData]" displayFolder="" count="0" memberValueDatatype="130" unbalanced="0"/>
    <cacheHierarchy uniqueName="[MyData].[Fuel_Type]" caption="Fuel_Type" attribute="1" defaultMemberUniqueName="[MyData].[Fuel_Type].[All]" allUniqueName="[MyData].[Fuel_Type].[All]" dimensionUniqueName="[MyData]" displayFolder="" count="0" memberValueDatatype="130" unbalanced="0"/>
    <cacheHierarchy uniqueName="[MyData].[Buyer_Name]" caption="Buyer_Name" attribute="1" defaultMemberUniqueName="[MyData].[Buyer_Name].[All]" allUniqueName="[MyData].[Buyer_Name].[All]" dimensionUniqueName="[MyData]" displayFolder="" count="0" memberValueDatatype="130" unbalanced="0"/>
    <cacheHierarchy uniqueName="[MyData].[City]" caption="City" attribute="1" defaultMemberUniqueName="[MyData].[City].[All]" allUniqueName="[MyData].[City].[All]" dimensionUniqueName="[MyData]" displayFolder="" count="0" memberValueDatatype="130" unbalanced="0"/>
    <cacheHierarchy uniqueName="[MyData].[Dealership_ID]" caption="Dealership_ID" attribute="1" defaultMemberUniqueName="[MyData].[Dealership_ID].[All]" allUniqueName="[MyData].[Dealership_ID].[All]" dimensionUniqueName="[MyData]" displayFolder="" count="0" memberValueDatatype="130" unbalanced="0"/>
    <cacheHierarchy uniqueName="[MyData].[Customer_Email]" caption="Customer_Email" attribute="1" defaultMemberUniqueName="[MyData].[Customer_Email].[All]" allUniqueName="[MyData].[Customer_Email].[All]" dimensionUniqueName="[MyData]" displayFolder="" count="0" memberValueDatatype="130" unbalanced="0"/>
    <cacheHierarchy uniqueName="[MyData].[Customer_Phone]" caption="Customer_Phone" attribute="1" defaultMemberUniqueName="[MyData].[Customer_Phone].[All]" allUniqueName="[MyData].[Customer_Phone].[All]" dimensionUniqueName="[MyData]" displayFolder="" count="0" memberValueDatatype="130" unbalanced="0"/>
    <cacheHierarchy uniqueName="[MyData].[Car Age at Sale]" caption="Car Age at Sale" attribute="1" defaultMemberUniqueName="[MyData].[Car Age at Sale].[All]" allUniqueName="[MyData].[Car Age at Sale].[All]" dimensionUniqueName="[MyData]" displayFolder="" count="0" memberValueDatatype="20" unbalanced="0"/>
    <cacheHierarchy uniqueName="[MyData].[Year]" caption="Year" attribute="1" defaultMemberUniqueName="[MyData].[Year].[All]" allUniqueName="[MyData].[Year].[All]" dimensionUniqueName="[MyData]" displayFolder="" count="0" memberValueDatatype="20" unbalanced="0"/>
    <cacheHierarchy uniqueName="[MyData].[Price]" caption="Price" attribute="1" defaultMemberUniqueName="[MyData].[Price].[All]" allUniqueName="[MyData].[Price].[All]" dimensionUniqueName="[MyData]" displayFolder="" count="0" memberValueDatatype="5" unbalanced="0"/>
    <cacheHierarchy uniqueName="[MyData].[High Value]" caption="High Value" attribute="1" defaultMemberUniqueName="[MyData].[High Value].[All]" allUniqueName="[MyData].[High Value].[All]" dimensionUniqueName="[MyData]" displayFolder="" count="2" memberValueDatatype="130" unbalanced="0">
      <fieldsUsage count="2">
        <fieldUsage x="-1"/>
        <fieldUsage x="4"/>
      </fieldsUsage>
    </cacheHierarchy>
    <cacheHierarchy uniqueName="[MyData].[Mileage]" caption="Mileage" attribute="1" defaultMemberUniqueName="[MyData].[Mileage].[All]" allUniqueName="[MyData].[Mileage].[All]" dimensionUniqueName="[MyData]" displayFolder="" count="0" memberValueDatatype="5" unbalanced="0"/>
    <cacheHierarchy uniqueName="[MyData].[Cost]" caption="Cost" attribute="1" defaultMemberUniqueName="[MyData].[Cost].[All]" allUniqueName="[MyData].[Cost].[All]" dimensionUniqueName="[MyData]" displayFolder="" count="0" memberValueDatatype="5" unbalanced="0"/>
    <cacheHierarchy uniqueName="[MyData].[Profit]" caption="Profit" attribute="1" defaultMemberUniqueName="[MyData].[Profit].[All]" allUniqueName="[MyData].[Profit].[All]" dimensionUniqueName="[MyData]" displayFolder="" count="0" memberValueDatatype="5" unbalanced="0"/>
    <cacheHierarchy uniqueName="[MyData].[Date_Sold]" caption="Date_Sold" attribute="1" time="1" defaultMemberUniqueName="[MyData].[Date_Sold].[All]" allUniqueName="[MyData].[Date_Sold].[All]" dimensionUniqueName="[MyData]" displayFolder="" count="0" memberValueDatatype="7" unbalanced="0"/>
    <cacheHierarchy uniqueName="[MyData].[Day]" caption="Day" attribute="1" defaultMemberUniqueName="[MyData].[Day].[All]" allUniqueName="[MyData].[Day].[All]" dimensionUniqueName="[MyData]" displayFolder="" count="2" memberValueDatatype="130" unbalanced="0">
      <fieldsUsage count="2">
        <fieldUsage x="-1"/>
        <fieldUsage x="1"/>
      </fieldsUsage>
    </cacheHierarchy>
    <cacheHierarchy uniqueName="[MyData].[Quarter]" caption="Quarter" attribute="1" defaultMemberUniqueName="[MyData].[Quarter].[All]" allUniqueName="[MyData].[Quarter].[All]" dimensionUniqueName="[MyData]" displayFolder="" count="0" memberValueDatatype="130" unbalanced="0"/>
    <cacheHierarchy uniqueName="[MyData].[Month]" caption="Month" attribute="1" defaultMemberUniqueName="[MyData].[Month].[All]" allUniqueName="[MyData].[Month].[All]" dimensionUniqueName="[MyData]" displayFolder="" count="2" memberValueDatatype="130" unbalanced="0">
      <fieldsUsage count="2">
        <fieldUsage x="-1"/>
        <fieldUsage x="0"/>
      </fieldsUsage>
    </cacheHierarchy>
    <cacheHierarchy uniqueName="[Measures].[__XL_Count MyData]" caption="__XL_Count MyData" measure="1" displayFolder="" measureGroup="MyData" count="0" hidden="1"/>
    <cacheHierarchy uniqueName="[Measures].[__No measures defined]" caption="__No measures defined" measure="1" displayFolder="" count="0" hidden="1"/>
    <cacheHierarchy uniqueName="[Measures].[Sum of Profit]" caption="Sum of Profit" measure="1" displayFolder="" measureGroup="MyData" count="0" hidden="1">
      <extLst>
        <ext xmlns:x15="http://schemas.microsoft.com/office/spreadsheetml/2010/11/main" uri="{B97F6D7D-B522-45F9-BDA1-12C45D357490}">
          <x15:cacheHierarchy aggregatedColumn="16"/>
        </ext>
      </extLst>
    </cacheHierarchy>
    <cacheHierarchy uniqueName="[Measures].[Sum of Car Age at Sale]" caption="Sum of Car Age at Sale" measure="1" displayFolder="" measureGroup="My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Data" count="0" hidden="1">
      <extLst>
        <ext xmlns:x15="http://schemas.microsoft.com/office/spreadsheetml/2010/11/main" uri="{B97F6D7D-B522-45F9-BDA1-12C45D357490}">
          <x15:cacheHierarchy aggregatedColumn="12"/>
        </ext>
      </extLst>
    </cacheHierarchy>
    <cacheHierarchy uniqueName="[Measures].[Count of Model]" caption="Count of Model" measure="1" displayFolder="" measureGroup="MyData" count="0" oneField="1" hidden="1">
      <fieldsUsage count="1">
        <fieldUsage x="5"/>
      </fieldsUsage>
      <extLst>
        <ext xmlns:x15="http://schemas.microsoft.com/office/spreadsheetml/2010/11/main" uri="{B97F6D7D-B522-45F9-BDA1-12C45D357490}">
          <x15:cacheHierarchy aggregatedColumn="1"/>
        </ext>
      </extLst>
    </cacheHierarchy>
    <cacheHierarchy uniqueName="[Measures].[Count of Brand]" caption="Count of Brand" measure="1" displayFolder="" measureGroup="MyData" count="0" hidden="1">
      <extLst>
        <ext xmlns:x15="http://schemas.microsoft.com/office/spreadsheetml/2010/11/main" uri="{B97F6D7D-B522-45F9-BDA1-12C45D357490}">
          <x15:cacheHierarchy aggregatedColumn="0"/>
        </ext>
      </extLst>
    </cacheHierarchy>
    <cacheHierarchy uniqueName="[Measures].[Sum of Cost]" caption="Sum of Cost" measure="1" displayFolder="" measureGroup="MyData" count="0" hidden="1">
      <extLst>
        <ext xmlns:x15="http://schemas.microsoft.com/office/spreadsheetml/2010/11/main" uri="{B97F6D7D-B522-45F9-BDA1-12C45D357490}">
          <x15:cacheHierarchy aggregatedColumn="15"/>
        </ext>
      </extLst>
    </cacheHierarchy>
    <cacheHierarchy uniqueName="[Measures].[Sum of Mileage]" caption="Sum of Mileage" measure="1" displayFolder="" measureGroup="MyData" count="0" hidden="1">
      <extLst>
        <ext xmlns:x15="http://schemas.microsoft.com/office/spreadsheetml/2010/11/main" uri="{B97F6D7D-B522-45F9-BDA1-12C45D357490}">
          <x15:cacheHierarchy aggregatedColumn="14"/>
        </ext>
      </extLst>
    </cacheHierarchy>
    <cacheHierarchy uniqueName="[Measures].[Count of Fuel_Type]" caption="Count of Fuel_Type" measure="1" displayFolder="" measureGroup="MyData" count="0" hidden="1">
      <extLst>
        <ext xmlns:x15="http://schemas.microsoft.com/office/spreadsheetml/2010/11/main" uri="{B97F6D7D-B522-45F9-BDA1-12C45D357490}">
          <x15:cacheHierarchy aggregatedColumn="4"/>
        </ext>
      </extLst>
    </cacheHierarchy>
    <cacheHierarchy uniqueName="[Measures].[Distinct Count of Model]" caption="Distinct Count of Model" measure="1" displayFolder="" measureGroup="MyData"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MyData" count="0" hidden="1">
      <extLst>
        <ext xmlns:x15="http://schemas.microsoft.com/office/spreadsheetml/2010/11/main" uri="{B97F6D7D-B522-45F9-BDA1-12C45D357490}">
          <x15:cacheHierarchy aggregatedColumn="0"/>
        </ext>
      </extLst>
    </cacheHierarchy>
    <cacheHierarchy uniqueName="[Measures].[Average of Car Age at Sale]" caption="Average of Car Age at Sale" measure="1" displayFolder="" measureGroup="MyData" count="0" hidden="1">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Data" count="0" hidden="1">
      <extLst>
        <ext xmlns:x15="http://schemas.microsoft.com/office/spreadsheetml/2010/11/main" uri="{B97F6D7D-B522-45F9-BDA1-12C45D357490}">
          <x15:cacheHierarchy aggregatedColumn="4"/>
        </ext>
      </extLst>
    </cacheHierarchy>
    <cacheHierarchy uniqueName="[Measures].[Count of Buyer_Name]" caption="Count of Buyer_Name" measure="1" displayFolder="" measureGroup="MyData" count="0" hidden="1">
      <extLst>
        <ext xmlns:x15="http://schemas.microsoft.com/office/spreadsheetml/2010/11/main" uri="{B97F6D7D-B522-45F9-BDA1-12C45D357490}">
          <x15:cacheHierarchy aggregatedColumn="5"/>
        </ext>
      </extLst>
    </cacheHierarchy>
    <cacheHierarchy uniqueName="[Measures].[Average of Profit]" caption="Average of Profit" measure="1" displayFolder="" measureGroup="MyData" count="0" oneField="1" hidden="1">
      <fieldsUsage count="1">
        <fieldUsage x="6"/>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yData" uniqueName="[MyData]" caption="MyData"/>
  </dimensions>
  <measureGroups count="1">
    <measureGroup name="MyData" caption="My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Narekar" refreshedDate="46077.634103472221" backgroundQuery="1" createdVersion="3" refreshedVersion="8" minRefreshableVersion="3" recordCount="0" supportSubquery="1" supportAdvancedDrill="1" xr:uid="{B7F25FA9-3AEC-442A-8952-4DA23542E8B4}">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MyData].[Brand]" caption="Brand" attribute="1" defaultMemberUniqueName="[MyData].[Brand].[All]" allUniqueName="[MyData].[Brand].[All]" dimensionUniqueName="[MyData]" displayFolder="" count="2" memberValueDatatype="130" unbalanced="0"/>
    <cacheHierarchy uniqueName="[MyData].[Model]" caption="Model" attribute="1" defaultMemberUniqueName="[MyData].[Model].[All]" allUniqueName="[MyData].[Model].[All]" dimensionUniqueName="[MyData]" displayFolder="" count="0" memberValueDatatype="130" unbalanced="0"/>
    <cacheHierarchy uniqueName="[MyData].[Color]" caption="Color" attribute="1" defaultMemberUniqueName="[MyData].[Color].[All]" allUniqueName="[MyData].[Color].[All]" dimensionUniqueName="[MyData]" displayFolder="" count="0" memberValueDatatype="130" unbalanced="0"/>
    <cacheHierarchy uniqueName="[MyData].[Transmission]" caption="Transmission" attribute="1" defaultMemberUniqueName="[MyData].[Transmission].[All]" allUniqueName="[MyData].[Transmission].[All]" dimensionUniqueName="[MyData]" displayFolder="" count="0" memberValueDatatype="130" unbalanced="0"/>
    <cacheHierarchy uniqueName="[MyData].[Fuel_Type]" caption="Fuel_Type" attribute="1" defaultMemberUniqueName="[MyData].[Fuel_Type].[All]" allUniqueName="[MyData].[Fuel_Type].[All]" dimensionUniqueName="[MyData]" displayFolder="" count="0" memberValueDatatype="130" unbalanced="0"/>
    <cacheHierarchy uniqueName="[MyData].[Buyer_Name]" caption="Buyer_Name" attribute="1" defaultMemberUniqueName="[MyData].[Buyer_Name].[All]" allUniqueName="[MyData].[Buyer_Name].[All]" dimensionUniqueName="[MyData]" displayFolder="" count="0" memberValueDatatype="130" unbalanced="0"/>
    <cacheHierarchy uniqueName="[MyData].[City]" caption="City" attribute="1" defaultMemberUniqueName="[MyData].[City].[All]" allUniqueName="[MyData].[City].[All]" dimensionUniqueName="[MyData]" displayFolder="" count="0" memberValueDatatype="130" unbalanced="0"/>
    <cacheHierarchy uniqueName="[MyData].[Dealership_ID]" caption="Dealership_ID" attribute="1" defaultMemberUniqueName="[MyData].[Dealership_ID].[All]" allUniqueName="[MyData].[Dealership_ID].[All]" dimensionUniqueName="[MyData]" displayFolder="" count="2" memberValueDatatype="130" unbalanced="0"/>
    <cacheHierarchy uniqueName="[MyData].[Customer_Email]" caption="Customer_Email" attribute="1" defaultMemberUniqueName="[MyData].[Customer_Email].[All]" allUniqueName="[MyData].[Customer_Email].[All]" dimensionUniqueName="[MyData]" displayFolder="" count="0" memberValueDatatype="130" unbalanced="0"/>
    <cacheHierarchy uniqueName="[MyData].[Customer_Phone]" caption="Customer_Phone" attribute="1" defaultMemberUniqueName="[MyData].[Customer_Phone].[All]" allUniqueName="[MyData].[Customer_Phone].[All]" dimensionUniqueName="[MyData]" displayFolder="" count="0" memberValueDatatype="130" unbalanced="0"/>
    <cacheHierarchy uniqueName="[MyData].[Car Age at Sale]" caption="Car Age at Sale" attribute="1" defaultMemberUniqueName="[MyData].[Car Age at Sale].[All]" allUniqueName="[MyData].[Car Age at Sale].[All]" dimensionUniqueName="[MyData]" displayFolder="" count="0" memberValueDatatype="20" unbalanced="0"/>
    <cacheHierarchy uniqueName="[MyData].[Year]" caption="Year" attribute="1" defaultMemberUniqueName="[MyData].[Year].[All]" allUniqueName="[MyData].[Year].[All]" dimensionUniqueName="[MyData]" displayFolder="" count="0" memberValueDatatype="20" unbalanced="0"/>
    <cacheHierarchy uniqueName="[MyData].[Price]" caption="Price" attribute="1" defaultMemberUniqueName="[MyData].[Price].[All]" allUniqueName="[MyData].[Price].[All]" dimensionUniqueName="[MyData]" displayFolder="" count="0" memberValueDatatype="5" unbalanced="0"/>
    <cacheHierarchy uniqueName="[MyData].[High Value]" caption="High Value" attribute="1" defaultMemberUniqueName="[MyData].[High Value].[All]" allUniqueName="[MyData].[High Value].[All]" dimensionUniqueName="[MyData]" displayFolder="" count="0" memberValueDatatype="130" unbalanced="0"/>
    <cacheHierarchy uniqueName="[MyData].[Mileage]" caption="Mileage" attribute="1" defaultMemberUniqueName="[MyData].[Mileage].[All]" allUniqueName="[MyData].[Mileage].[All]" dimensionUniqueName="[MyData]" displayFolder="" count="0" memberValueDatatype="5" unbalanced="0"/>
    <cacheHierarchy uniqueName="[MyData].[Cost]" caption="Cost" attribute="1" defaultMemberUniqueName="[MyData].[Cost].[All]" allUniqueName="[MyData].[Cost].[All]" dimensionUniqueName="[MyData]" displayFolder="" count="0" memberValueDatatype="5" unbalanced="0"/>
    <cacheHierarchy uniqueName="[MyData].[Profit]" caption="Profit" attribute="1" defaultMemberUniqueName="[MyData].[Profit].[All]" allUniqueName="[MyData].[Profit].[All]" dimensionUniqueName="[MyData]" displayFolder="" count="0" memberValueDatatype="5" unbalanced="0"/>
    <cacheHierarchy uniqueName="[MyData].[Date_Sold]" caption="Date_Sold" attribute="1" time="1" defaultMemberUniqueName="[MyData].[Date_Sold].[All]" allUniqueName="[MyData].[Date_Sold].[All]" dimensionUniqueName="[MyData]" displayFolder="" count="0" memberValueDatatype="7" unbalanced="0"/>
    <cacheHierarchy uniqueName="[MyData].[Day]" caption="Day" attribute="1" defaultMemberUniqueName="[MyData].[Day].[All]" allUniqueName="[MyData].[Day].[All]" dimensionUniqueName="[MyData]" displayFolder="" count="0" memberValueDatatype="130" unbalanced="0"/>
    <cacheHierarchy uniqueName="[MyData].[Quarter]" caption="Quarter" attribute="1" defaultMemberUniqueName="[MyData].[Quarter].[All]" allUniqueName="[MyData].[Quarter].[All]" dimensionUniqueName="[MyData]" displayFolder="" count="2" memberValueDatatype="130" unbalanced="0"/>
    <cacheHierarchy uniqueName="[MyData].[Month]" caption="Month" attribute="1" defaultMemberUniqueName="[MyData].[Month].[All]" allUniqueName="[MyData].[Month].[All]" dimensionUniqueName="[MyData]" displayFolder="" count="0" memberValueDatatype="130" unbalanced="0"/>
    <cacheHierarchy uniqueName="[Measures].[__XL_Count MyData]" caption="__XL_Count MyData" measure="1" displayFolder="" measureGroup="MyData" count="0" hidden="1"/>
    <cacheHierarchy uniqueName="[Measures].[__No measures defined]" caption="__No measures defined" measure="1" displayFolder="" count="0" hidden="1"/>
    <cacheHierarchy uniqueName="[Measures].[Sum of Profit]" caption="Sum of Profit" measure="1" displayFolder="" measureGroup="MyData" count="0" hidden="1">
      <extLst>
        <ext xmlns:x15="http://schemas.microsoft.com/office/spreadsheetml/2010/11/main" uri="{B97F6D7D-B522-45F9-BDA1-12C45D357490}">
          <x15:cacheHierarchy aggregatedColumn="16"/>
        </ext>
      </extLst>
    </cacheHierarchy>
    <cacheHierarchy uniqueName="[Measures].[Sum of Car Age at Sale]" caption="Sum of Car Age at Sale" measure="1" displayFolder="" measureGroup="My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Data" count="0" hidden="1">
      <extLst>
        <ext xmlns:x15="http://schemas.microsoft.com/office/spreadsheetml/2010/11/main" uri="{B97F6D7D-B522-45F9-BDA1-12C45D357490}">
          <x15:cacheHierarchy aggregatedColumn="12"/>
        </ext>
      </extLst>
    </cacheHierarchy>
    <cacheHierarchy uniqueName="[Measures].[Count of Model]" caption="Count of Model" measure="1" displayFolder="" measureGroup="MyData"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MyData" count="0" hidden="1">
      <extLst>
        <ext xmlns:x15="http://schemas.microsoft.com/office/spreadsheetml/2010/11/main" uri="{B97F6D7D-B522-45F9-BDA1-12C45D357490}">
          <x15:cacheHierarchy aggregatedColumn="0"/>
        </ext>
      </extLst>
    </cacheHierarchy>
    <cacheHierarchy uniqueName="[Measures].[Sum of Cost]" caption="Sum of Cost" measure="1" displayFolder="" measureGroup="MyData" count="0" hidden="1">
      <extLst>
        <ext xmlns:x15="http://schemas.microsoft.com/office/spreadsheetml/2010/11/main" uri="{B97F6D7D-B522-45F9-BDA1-12C45D357490}">
          <x15:cacheHierarchy aggregatedColumn="15"/>
        </ext>
      </extLst>
    </cacheHierarchy>
    <cacheHierarchy uniqueName="[Measures].[Sum of Mileage]" caption="Sum of Mileage" measure="1" displayFolder="" measureGroup="MyData" count="0" hidden="1">
      <extLst>
        <ext xmlns:x15="http://schemas.microsoft.com/office/spreadsheetml/2010/11/main" uri="{B97F6D7D-B522-45F9-BDA1-12C45D357490}">
          <x15:cacheHierarchy aggregatedColumn="14"/>
        </ext>
      </extLst>
    </cacheHierarchy>
    <cacheHierarchy uniqueName="[Measures].[Count of Fuel_Type]" caption="Count of Fuel_Type" measure="1" displayFolder="" measureGroup="MyData" count="0" hidden="1">
      <extLst>
        <ext xmlns:x15="http://schemas.microsoft.com/office/spreadsheetml/2010/11/main" uri="{B97F6D7D-B522-45F9-BDA1-12C45D357490}">
          <x15:cacheHierarchy aggregatedColumn="4"/>
        </ext>
      </extLst>
    </cacheHierarchy>
    <cacheHierarchy uniqueName="[Measures].[Distinct Count of Model]" caption="Distinct Count of Model" measure="1" displayFolder="" measureGroup="MyData"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MyData" count="0" hidden="1">
      <extLst>
        <ext xmlns:x15="http://schemas.microsoft.com/office/spreadsheetml/2010/11/main" uri="{B97F6D7D-B522-45F9-BDA1-12C45D357490}">
          <x15:cacheHierarchy aggregatedColumn="0"/>
        </ext>
      </extLst>
    </cacheHierarchy>
    <cacheHierarchy uniqueName="[Measures].[Average of Car Age at Sale]" caption="Average of Car Age at Sale" measure="1" displayFolder="" measureGroup="MyData" count="0" hidden="1">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1688896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94D0AB-9CBB-4DD1-8E49-8CF2BBEF0A85}"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name="Distinct Count of Model" fld="4" subtotal="count" baseField="0" baseItem="1">
      <extLst>
        <ext xmlns:x15="http://schemas.microsoft.com/office/spreadsheetml/2010/11/main" uri="{FABC7310-3BB5-11E1-824E-6D434824019B}">
          <x15:dataField isCountDistinct="1"/>
        </ext>
      </extLst>
    </dataField>
    <dataField name="Sum of Profit" fld="0" baseField="0" baseItem="0"/>
    <dataField name="Distinct Count of Brand" fld="5" subtotal="count" baseField="0" baseItem="2">
      <extLst>
        <ext xmlns:x15="http://schemas.microsoft.com/office/spreadsheetml/2010/11/main" uri="{FABC7310-3BB5-11E1-824E-6D434824019B}">
          <x15:dataField isCountDistinct="1"/>
        </ext>
      </extLst>
    </dataField>
    <dataField name="Average of Car Age at Sale" fld="6" subtotal="average" baseField="0" baseItem="3"/>
    <dataField name="Sum of Price" fld="1" baseField="0" baseItem="0"/>
    <dataField name="Sum of Cost" fld="2" baseField="0" baseItem="0"/>
    <dataField name="Distinct Count of Fuel_Type" fld="7" subtotal="count" baseField="0" baseItem="6">
      <extLst>
        <ext xmlns:x15="http://schemas.microsoft.com/office/spreadsheetml/2010/11/main" uri="{FABC7310-3BB5-11E1-824E-6D434824019B}">
          <x15:dataField isCountDistinct="1"/>
        </ext>
      </extLst>
    </dataField>
    <dataField name="Sum of Mileage" fld="3" baseField="0" baseItem="0"/>
  </dataFields>
  <pivotHierarchies count="3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Model"/>
    <pivotHierarchy dragToData="1" caption="Distinct Count of Brand"/>
    <pivotHierarchy dragToData="1" caption="Average of Car Age at Sale"/>
    <pivotHierarchy dragToData="1" caption="Distinct Count of Fuel_Type"/>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tive Data_VisIV.xlsx!MyData">
        <x15:activeTabTopLevelEntity name="[My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7FD371-7CF6-411B-8C41-524AA5EA5FC9}" name="PivotTable2"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Sum of Cost" fld="0" baseField="0" baseItem="0"/>
  </dataFields>
  <formats count="9">
    <format dxfId="40">
      <pivotArea outline="0" collapsedLevelsAreSubtotals="1" fieldPosition="0"/>
    </format>
    <format dxfId="39">
      <pivotArea dataOnly="0" labelOnly="1" fieldPosition="0">
        <references count="1">
          <reference field="1" count="0"/>
        </references>
      </pivotArea>
    </format>
    <format dxfId="38">
      <pivotArea outline="0" collapsedLevelsAreSubtotals="1" fieldPosition="0"/>
    </format>
    <format dxfId="37">
      <pivotArea dataOnly="0" labelOnly="1" fieldPosition="0">
        <references count="1">
          <reference field="1" count="0"/>
        </references>
      </pivotArea>
    </format>
    <format dxfId="36">
      <pivotArea type="all" dataOnly="0" outline="0" fieldPosition="0"/>
    </format>
    <format dxfId="35">
      <pivotArea outline="0" collapsedLevelsAreSubtotals="1" fieldPosition="0"/>
    </format>
    <format dxfId="34">
      <pivotArea field="1" type="button" dataOnly="0" labelOnly="1" outline="0" axis="axisRow" fieldPosition="0"/>
    </format>
    <format dxfId="33">
      <pivotArea dataOnly="0" labelOnly="1" fieldPosition="0">
        <references count="1">
          <reference field="1" count="0"/>
        </references>
      </pivotArea>
    </format>
    <format dxfId="3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tive Data_VisIV.xlsx!MyData">
        <x15:activeTabTopLevelEntity name="[My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17ED02-FBAB-4356-9E78-3031B09A66FC}" name="PivotTable6"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S4:T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7">
        <item x="3"/>
        <item x="1"/>
        <item x="5"/>
        <item x="6"/>
        <item x="4"/>
        <item x="0"/>
        <item x="2"/>
      </items>
    </pivotField>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3">
    <i>
      <x v="1"/>
    </i>
    <i>
      <x/>
    </i>
    <i>
      <x v="2"/>
    </i>
  </rowItems>
  <colItems count="1">
    <i/>
  </colItems>
  <dataFields count="1">
    <dataField name="Sum of Profit" fld="3" baseField="0" baseItem="0"/>
  </dataFields>
  <formats count="13">
    <format dxfId="53">
      <pivotArea outline="0" collapsedLevelsAreSubtotals="1" fieldPosition="0"/>
    </format>
    <format dxfId="52">
      <pivotArea outline="0" collapsedLevelsAreSubtotals="1" fieldPosition="0"/>
    </format>
    <format dxfId="51">
      <pivotArea dataOnly="0" labelOnly="1" fieldPosition="0">
        <references count="1">
          <reference field="2" count="0"/>
        </references>
      </pivotArea>
    </format>
    <format dxfId="50">
      <pivotArea type="all" dataOnly="0" outline="0" fieldPosition="0"/>
    </format>
    <format dxfId="49">
      <pivotArea outline="0" collapsedLevelsAreSubtotals="1" fieldPosition="0"/>
    </format>
    <format dxfId="48">
      <pivotArea field="2" type="button" dataOnly="0" labelOnly="1" outline="0" axis="axisRow" fieldPosition="0"/>
    </format>
    <format dxfId="47">
      <pivotArea dataOnly="0" labelOnly="1" fieldPosition="0">
        <references count="1">
          <reference field="2" count="0"/>
        </references>
      </pivotArea>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2" type="button" dataOnly="0" labelOnly="1" outline="0" axis="axisRow" fieldPosition="0"/>
    </format>
    <format dxfId="42">
      <pivotArea dataOnly="0" labelOnly="1" fieldPosition="0">
        <references count="1">
          <reference field="2" count="0"/>
        </references>
      </pivotArea>
    </format>
    <format dxfId="4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0"/>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s>
  <pivotHierarchies count="3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4" iMeasureHier="23">
      <autoFilter ref="A1">
        <filterColumn colId="0">
          <top10 val="3" filterVal="3"/>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tive Data_VisIV.xlsx!MyData">
        <x15:activeTabTopLevelEntity name="[My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FADF48-240F-40D9-97D1-586986425528}" name="PivotTable3"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F3:G1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2"/>
  </rowFields>
  <rowItems count="7">
    <i>
      <x/>
    </i>
    <i>
      <x v="1"/>
    </i>
    <i>
      <x v="2"/>
    </i>
    <i>
      <x v="3"/>
    </i>
    <i>
      <x v="4"/>
    </i>
    <i>
      <x v="5"/>
    </i>
    <i>
      <x v="6"/>
    </i>
  </rowItems>
  <colItems count="1">
    <i/>
  </colItems>
  <dataFields count="1">
    <dataField name="Sum of Cost" fld="0" baseField="0" baseItem="0" numFmtId="166"/>
  </dataFields>
  <formats count="10">
    <format dxfId="63">
      <pivotArea outline="0" collapsedLevelsAreSubtotals="1" fieldPosition="0"/>
    </format>
    <format dxfId="62">
      <pivotArea outline="0" collapsedLevelsAreSubtotals="1" fieldPosition="0"/>
    </format>
    <format dxfId="61">
      <pivotArea dataOnly="0" labelOnly="1" fieldPosition="0">
        <references count="1">
          <reference field="2" count="0"/>
        </references>
      </pivotArea>
    </format>
    <format dxfId="60">
      <pivotArea outline="0" collapsedLevelsAreSubtotals="1" fieldPosition="0"/>
    </format>
    <format dxfId="59">
      <pivotArea dataOnly="0" labelOnly="1" fieldPosition="0">
        <references count="1">
          <reference field="2" count="0"/>
        </references>
      </pivotArea>
    </format>
    <format dxfId="58">
      <pivotArea type="all" dataOnly="0" outline="0" fieldPosition="0"/>
    </format>
    <format dxfId="57">
      <pivotArea outline="0" collapsedLevelsAreSubtotals="1" fieldPosition="0"/>
    </format>
    <format dxfId="56">
      <pivotArea field="2" type="button" dataOnly="0" labelOnly="1" outline="0" axis="axisRow" fieldPosition="0"/>
    </format>
    <format dxfId="55">
      <pivotArea dataOnly="0" labelOnly="1" fieldPosition="0">
        <references count="1">
          <reference field="2" count="0"/>
        </references>
      </pivotArea>
    </format>
    <format dxfId="5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tive Data_VisIV.xlsx!MyData">
        <x15:activeTabTopLevelEntity name="[My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8067D4-3EF3-474C-9636-2046991B1BC8}" name="PivotTable4"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J3:K8"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7">
        <item x="3"/>
        <item x="1"/>
        <item x="5"/>
        <item x="6"/>
        <item x="4"/>
        <item x="0"/>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5">
    <i>
      <x v="3"/>
    </i>
    <i>
      <x v="1"/>
    </i>
    <i>
      <x v="4"/>
    </i>
    <i>
      <x/>
    </i>
    <i>
      <x v="2"/>
    </i>
  </rowItems>
  <colItems count="1">
    <i/>
  </colItems>
  <dataFields count="1">
    <dataField name="Sum of Cost" fld="0" baseField="0" baseItem="0" numFmtId="166"/>
  </dataFields>
  <formats count="10">
    <format dxfId="73">
      <pivotArea outline="0" collapsedLevelsAreSubtotals="1" fieldPosition="0"/>
    </format>
    <format dxfId="72">
      <pivotArea outline="0" collapsedLevelsAreSubtotals="1" fieldPosition="0"/>
    </format>
    <format dxfId="71">
      <pivotArea dataOnly="0" labelOnly="1" fieldPosition="0">
        <references count="1">
          <reference field="3" count="0"/>
        </references>
      </pivotArea>
    </format>
    <format dxfId="70">
      <pivotArea outline="0" collapsedLevelsAreSubtotals="1" fieldPosition="0"/>
    </format>
    <format dxfId="69">
      <pivotArea dataOnly="0" labelOnly="1" fieldPosition="0">
        <references count="1">
          <reference field="3" count="0"/>
        </references>
      </pivotArea>
    </format>
    <format dxfId="68">
      <pivotArea type="all" dataOnly="0" outline="0" fieldPosition="0"/>
    </format>
    <format dxfId="67">
      <pivotArea outline="0" collapsedLevelsAreSubtotals="1" fieldPosition="0"/>
    </format>
    <format dxfId="66">
      <pivotArea field="3" type="button" dataOnly="0" labelOnly="1" outline="0" axis="axisRow" fieldPosition="0"/>
    </format>
    <format dxfId="65">
      <pivotArea dataOnly="0" labelOnly="1" fieldPosition="0">
        <references count="1">
          <reference field="3" count="0"/>
        </references>
      </pivotArea>
    </format>
    <format dxfId="6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28">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tive Data_VisIV.xlsx!MyData">
        <x15:activeTabTopLevelEntity name="[My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16C94F-9B98-4245-AABC-423BE5CD0596}" name="PivotTable9" cacheId="3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L3:AN5" firstHeaderRow="0"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7">
        <item x="3"/>
        <item x="1"/>
        <item x="5"/>
        <item x="6"/>
        <item x="4"/>
        <item x="0"/>
        <item x="2"/>
      </items>
    </pivotField>
    <pivotField allDrilled="1" subtotalTop="0" showAll="0" measureFilter="1" defaultSubtotal="0" defaultAttributeDrillState="1">
      <items count="3">
        <item x="0"/>
        <item x="1"/>
        <item x="2"/>
      </items>
    </pivotField>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4"/>
  </rowFields>
  <rowItems count="2">
    <i>
      <x/>
    </i>
    <i>
      <x v="1"/>
    </i>
  </rowItems>
  <colFields count="1">
    <field x="-2"/>
  </colFields>
  <colItems count="2">
    <i>
      <x/>
    </i>
    <i i="1">
      <x v="1"/>
    </i>
  </colItems>
  <dataFields count="2">
    <dataField name="Count of Model" fld="5" subtotal="count" baseField="0" baseItem="0"/>
    <dataField name="Average of Profit" fld="6" subtotal="average" baseField="4" baseItem="0"/>
  </dataFields>
  <formats count="20">
    <format dxfId="93">
      <pivotArea outline="0" collapsedLevelsAreSubtotals="1" fieldPosition="0"/>
    </format>
    <format dxfId="92">
      <pivotArea collapsedLevelsAreSubtotals="1" fieldPosition="0">
        <references count="2">
          <reference field="4294967294" count="1" selected="0">
            <x v="0"/>
          </reference>
          <reference field="4" count="1">
            <x v="0"/>
          </reference>
        </references>
      </pivotArea>
    </format>
    <format dxfId="91">
      <pivotArea collapsedLevelsAreSubtotals="1" fieldPosition="0">
        <references count="2">
          <reference field="4294967294" count="1" selected="0">
            <x v="0"/>
          </reference>
          <reference field="4" count="1">
            <x v="1"/>
          </reference>
        </references>
      </pivotArea>
    </format>
    <format dxfId="90">
      <pivotArea collapsedLevelsAreSubtotals="1" fieldPosition="0">
        <references count="2">
          <reference field="4294967294" count="1" selected="0">
            <x v="1"/>
          </reference>
          <reference field="4" count="1">
            <x v="0"/>
          </reference>
        </references>
      </pivotArea>
    </format>
    <format dxfId="89">
      <pivotArea collapsedLevelsAreSubtotals="1" fieldPosition="0">
        <references count="2">
          <reference field="4294967294" count="1" selected="0">
            <x v="1"/>
          </reference>
          <reference field="4" count="1">
            <x v="1"/>
          </reference>
        </references>
      </pivotArea>
    </format>
    <format dxfId="88">
      <pivotArea type="all" dataOnly="0" outline="0" fieldPosition="0"/>
    </format>
    <format dxfId="87">
      <pivotArea outline="0" collapsedLevelsAreSubtotals="1" fieldPosition="0"/>
    </format>
    <format dxfId="86">
      <pivotArea field="4" type="button" dataOnly="0" labelOnly="1" outline="0" axis="axisRow" fieldPosition="0"/>
    </format>
    <format dxfId="85">
      <pivotArea dataOnly="0" labelOnly="1" fieldPosition="0">
        <references count="1">
          <reference field="4" count="0"/>
        </references>
      </pivotArea>
    </format>
    <format dxfId="84">
      <pivotArea dataOnly="0" labelOnly="1" outline="0" fieldPosition="0">
        <references count="1">
          <reference field="4294967294" count="2">
            <x v="0"/>
            <x v="1"/>
          </reference>
        </references>
      </pivotArea>
    </format>
    <format dxfId="83">
      <pivotArea type="all" dataOnly="0" outline="0" fieldPosition="0"/>
    </format>
    <format dxfId="82">
      <pivotArea outline="0" collapsedLevelsAreSubtotals="1" fieldPosition="0"/>
    </format>
    <format dxfId="81">
      <pivotArea field="4" type="button" dataOnly="0" labelOnly="1" outline="0" axis="axisRow" fieldPosition="0"/>
    </format>
    <format dxfId="80">
      <pivotArea dataOnly="0" labelOnly="1" fieldPosition="0">
        <references count="1">
          <reference field="4" count="0"/>
        </references>
      </pivotArea>
    </format>
    <format dxfId="79">
      <pivotArea dataOnly="0" labelOnly="1" outline="0" fieldPosition="0">
        <references count="1">
          <reference field="4294967294" count="2">
            <x v="0"/>
            <x v="1"/>
          </reference>
        </references>
      </pivotArea>
    </format>
    <format dxfId="78">
      <pivotArea type="all" dataOnly="0" outline="0" fieldPosition="0"/>
    </format>
    <format dxfId="77">
      <pivotArea outline="0" collapsedLevelsAreSubtotals="1" fieldPosition="0"/>
    </format>
    <format dxfId="76">
      <pivotArea field="4" type="button" dataOnly="0" labelOnly="1" outline="0" axis="axisRow" fieldPosition="0"/>
    </format>
    <format dxfId="75">
      <pivotArea dataOnly="0" labelOnly="1" fieldPosition="0">
        <references count="1">
          <reference field="4" count="0"/>
        </references>
      </pivotArea>
    </format>
    <format dxfId="74">
      <pivotArea dataOnly="0" labelOnly="1" outline="0" fieldPosition="0">
        <references count="1">
          <reference field="4294967294" count="2">
            <x v="0"/>
            <x v="1"/>
          </reference>
        </references>
      </pivotArea>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1"/>
          </reference>
          <reference field="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pivotArea type="data" outline="0" fieldPosition="0">
        <references count="2">
          <reference field="4294967294" count="1" selected="0">
            <x v="1"/>
          </reference>
          <reference field="4" count="1" selected="0">
            <x v="1"/>
          </reference>
        </references>
      </pivotArea>
    </chartFormat>
  </chartFormats>
  <pivotHierarchies count="3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pivotHierarchies>
  <pivotTableStyleInfo name="PivotStyleLight16" showRowHeaders="1" showColHeaders="1" showRowStripes="0" showColStripes="0" showLastColumn="1"/>
  <filters count="2">
    <filter fld="2" type="count" id="4" iMeasureHier="23">
      <autoFilter ref="A1">
        <filterColumn colId="0">
          <top10 val="3" filterVal="3"/>
        </filterColumn>
      </autoFilter>
    </filter>
    <filter fld="3" type="count" id="5" iMeasureHier="35">
      <autoFilter ref="A1">
        <filterColumn colId="0">
          <top10 val="5" filterVal="5"/>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tive Data_VisIV.xlsx!MyData">
        <x15:activeTabTopLevelEntity name="[My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6E01FD-1270-41D4-AA08-BA2A5464F44F}" name="PivotTable5"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O4:P9"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7">
        <item x="3"/>
        <item x="1"/>
        <item x="5"/>
        <item x="6"/>
        <item x="4"/>
        <item x="0"/>
        <item x="2"/>
      </items>
    </pivotField>
    <pivotField allDrilled="1" subtotalTop="0" showAll="0" sortType="de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4"/>
  </rowFields>
  <rowItems count="5">
    <i>
      <x v="4"/>
    </i>
    <i>
      <x v="2"/>
    </i>
    <i>
      <x v="3"/>
    </i>
    <i>
      <x/>
    </i>
    <i>
      <x v="1"/>
    </i>
  </rowItems>
  <colItems count="1">
    <i/>
  </colItems>
  <dataFields count="1">
    <dataField name="Sum of Cost" fld="0" baseField="0" baseItem="0" numFmtId="166"/>
  </dataFields>
  <formats count="10">
    <format dxfId="103">
      <pivotArea outline="0" collapsedLevelsAreSubtotals="1" fieldPosition="0"/>
    </format>
    <format dxfId="102">
      <pivotArea outline="0" collapsedLevelsAreSubtotals="1" fieldPosition="0"/>
    </format>
    <format dxfId="101">
      <pivotArea dataOnly="0" labelOnly="1" fieldPosition="0">
        <references count="1">
          <reference field="4" count="0"/>
        </references>
      </pivotArea>
    </format>
    <format dxfId="100">
      <pivotArea outline="0" collapsedLevelsAreSubtotals="1" fieldPosition="0"/>
    </format>
    <format dxfId="99">
      <pivotArea dataOnly="0" labelOnly="1" fieldPosition="0">
        <references count="1">
          <reference field="4" count="0"/>
        </references>
      </pivotArea>
    </format>
    <format dxfId="98">
      <pivotArea type="all" dataOnly="0" outline="0" fieldPosition="0"/>
    </format>
    <format dxfId="97">
      <pivotArea outline="0" collapsedLevelsAreSubtotals="1" fieldPosition="0"/>
    </format>
    <format dxfId="96">
      <pivotArea field="4" type="button" dataOnly="0" labelOnly="1" outline="0" axis="axisRow" fieldPosition="0"/>
    </format>
    <format dxfId="95">
      <pivotArea dataOnly="0" labelOnly="1" fieldPosition="0">
        <references count="1">
          <reference field="4" count="0"/>
        </references>
      </pivotArea>
    </format>
    <format dxfId="9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count" id="2" iMeasureHier="28">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tive Data_VisIV.xlsx!MyData">
        <x15:activeTabTopLevelEntity name="[My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99CBD4-7B63-468D-8FE6-B275386177EE}" name="PivotTable8" cacheId="3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G3:AH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7">
        <item x="3"/>
        <item x="1"/>
        <item x="5"/>
        <item x="6"/>
        <item x="4"/>
        <item x="0"/>
        <item x="2"/>
      </items>
    </pivotField>
    <pivotField allDrilled="1" subtotalTop="0" showAll="0" measureFilter="1" defaultSubtotal="0" defaultAttributeDrillState="1">
      <items count="3">
        <item x="0"/>
        <item x="1"/>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3"/>
  </rowFields>
  <rowItems count="5">
    <i>
      <x/>
    </i>
    <i>
      <x v="3"/>
    </i>
    <i>
      <x v="1"/>
    </i>
    <i>
      <x v="4"/>
    </i>
    <i>
      <x v="2"/>
    </i>
  </rowItems>
  <colItems count="1">
    <i/>
  </colItems>
  <dataFields count="1">
    <dataField name="Count of Buyer_Name" fld="4" subtotal="count" baseField="0" baseItem="0" numFmtId="1"/>
  </dataFields>
  <formats count="12">
    <format dxfId="115">
      <pivotArea outline="0" collapsedLevelsAreSubtotals="1" fieldPosition="0"/>
    </format>
    <format dxfId="114">
      <pivotArea type="all" dataOnly="0" outline="0" fieldPosition="0"/>
    </format>
    <format dxfId="113">
      <pivotArea outline="0" collapsedLevelsAreSubtotals="1" fieldPosition="0"/>
    </format>
    <format dxfId="112">
      <pivotArea field="3" type="button" dataOnly="0" labelOnly="1" outline="0" axis="axisRow" fieldPosition="0"/>
    </format>
    <format dxfId="111">
      <pivotArea dataOnly="0" labelOnly="1" fieldPosition="0">
        <references count="1">
          <reference field="3" count="0"/>
        </references>
      </pivotArea>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field="3" type="button" dataOnly="0" labelOnly="1" outline="0" axis="axisRow" fieldPosition="0"/>
    </format>
    <format dxfId="106">
      <pivotArea dataOnly="0" labelOnly="1" fieldPosition="0">
        <references count="1">
          <reference field="3" count="0"/>
        </references>
      </pivotArea>
    </format>
    <format dxfId="105">
      <pivotArea dataOnly="0" labelOnly="1" outline="0" axis="axisValues" fieldPosition="0"/>
    </format>
    <format dxfId="104">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4" iMeasureHier="23">
      <autoFilter ref="A1">
        <filterColumn colId="0">
          <top10 val="3" filterVal="3"/>
        </filterColumn>
      </autoFilter>
    </filter>
    <filter fld="3" type="count" id="5" iMeasureHier="35">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tive Data_VisIV.xlsx!MyData">
        <x15:activeTabTopLevelEntity name="[My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26DD93-880F-44FA-A669-D191526BA974}" name="PivotTable7"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Y3:AA8" firstHeaderRow="0"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7">
        <item x="3"/>
        <item x="1"/>
        <item x="5"/>
        <item x="6"/>
        <item x="4"/>
        <item x="0"/>
        <item x="2"/>
      </items>
    </pivotField>
    <pivotField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4"/>
  </rowFields>
  <rowItems count="5">
    <i>
      <x v="3"/>
    </i>
    <i>
      <x v="1"/>
    </i>
    <i>
      <x/>
    </i>
    <i>
      <x v="4"/>
    </i>
    <i>
      <x v="2"/>
    </i>
  </rowItems>
  <colFields count="1">
    <field x="-2"/>
  </colFields>
  <colItems count="2">
    <i>
      <x/>
    </i>
    <i i="1">
      <x v="1"/>
    </i>
  </colItems>
  <dataFields count="2">
    <dataField name="Sum of Profit" fld="3" baseField="0" baseItem="0"/>
    <dataField name="Sum of Cost" fld="5" baseField="0" baseItem="0"/>
  </dataFields>
  <formats count="8">
    <format dxfId="123">
      <pivotArea outline="0" collapsedLevelsAreSubtotals="1" fieldPosition="0"/>
    </format>
    <format dxfId="122">
      <pivotArea outline="0" collapsedLevelsAreSubtotals="1" fieldPosition="0"/>
    </format>
    <format dxfId="121">
      <pivotArea dataOnly="0" labelOnly="1" fieldPosition="0">
        <references count="1">
          <reference field="4" count="0"/>
        </references>
      </pivotArea>
    </format>
    <format dxfId="120">
      <pivotArea type="all" dataOnly="0" outline="0" fieldPosition="0"/>
    </format>
    <format dxfId="119">
      <pivotArea outline="0" collapsedLevelsAreSubtotals="1" fieldPosition="0"/>
    </format>
    <format dxfId="118">
      <pivotArea field="4" type="button" dataOnly="0" labelOnly="1" outline="0" axis="axisRow" fieldPosition="0"/>
    </format>
    <format dxfId="117">
      <pivotArea dataOnly="0" labelOnly="1" fieldPosition="0">
        <references count="1">
          <reference field="4" count="0"/>
        </references>
      </pivotArea>
    </format>
    <format dxfId="116">
      <pivotArea dataOnly="0" labelOnly="1" outline="0" fieldPosition="0">
        <references count="1">
          <reference field="4294967294" count="2">
            <x v="0"/>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3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4" iMeasureHier="23">
      <autoFilter ref="A1">
        <filterColumn colId="0">
          <top10 val="3" filterVal="3"/>
        </filterColumn>
      </autoFilter>
    </filter>
    <filter fld="4" type="count" id="5" iMeasureHier="23">
      <autoFilter ref="A1">
        <filterColumn colId="0">
          <top10 val="5" filterVal="5"/>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tive Data_VisIV.xlsx!MyData">
        <x15:activeTabTopLevelEntity name="[My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5B29E754-1EB3-43C3-9F27-3B7B93954199}" sourceName="[MyData].[Brand]">
  <pivotTables>
    <pivotTable tabId="5"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1168889614">
      <levels count="2">
        <level uniqueName="[MyData].[Brand].[(All)]" sourceCaption="(All)" count="0"/>
        <level uniqueName="[MyData].[Brand].[Brand]" sourceCaption="Brand" count="10">
          <ranges>
            <range startItem="0">
              <i n="[MyData].[Brand].&amp;[BMW]" c="BMW"/>
              <i n="[MyData].[Brand].&amp;[CHEVROLET]" c="CHEVROLET"/>
              <i n="[MyData].[Brand].&amp;[FORD]" c="FORD"/>
              <i n="[MyData].[Brand].&amp;[HONDA]" c="HONDA"/>
              <i n="[MyData].[Brand].&amp;[HYUNDAI]" c="HYUNDAI"/>
              <i n="[MyData].[Brand].&amp;[KIA]" c="KIA"/>
              <i n="[MyData].[Brand].&amp;[MERCEDES]" c="MERCEDES"/>
              <i n="[MyData].[Brand].&amp;[NISSAN]" c="NISSAN"/>
              <i n="[MyData].[Brand].&amp;[TOYOTA]" c="TOYOTA"/>
              <i n="[MyData].[Brand].&amp;[VOLKSWAGEN]" c="VOLKSWAGEN"/>
            </range>
          </ranges>
        </level>
      </levels>
      <selections count="1">
        <selection n="[MyData].[Bran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AF413020-88BA-49F8-AC92-7BA8A3E79AED}" sourceName="[MyData].[Quarter]">
  <pivotTables>
    <pivotTable tabId="5" name="PivotTable1"/>
  </pivotTables>
  <data>
    <olap pivotCacheId="1168889614">
      <levels count="2">
        <level uniqueName="[MyData].[Quarter].[(All)]" sourceCaption="(All)" count="0"/>
        <level uniqueName="[MyData].[Quarter].[Quarter]" sourceCaption="Quarter" count="4">
          <ranges>
            <range startItem="0">
              <i n="[MyData].[Quarter].&amp;[Q1]" c="Q1"/>
              <i n="[MyData].[Quarter].&amp;[Q2]" c="Q2"/>
              <i n="[MyData].[Quarter].&amp;[Q3]" c="Q3"/>
              <i n="[MyData].[Quarter].&amp;[Q4]" c="Q4"/>
            </range>
          </ranges>
        </level>
      </levels>
      <selections count="1">
        <selection n="[MyData].[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ership_ID" xr10:uid="{0AA01D25-5CDD-4AE7-B809-0270C950BC67}" sourceName="[MyData].[Dealership_ID]">
  <pivotTables>
    <pivotTable tabId="5" name="PivotTable1"/>
  </pivotTables>
  <data>
    <olap pivotCacheId="1168889614">
      <levels count="2">
        <level uniqueName="[MyData].[Dealership_ID].[(All)]" sourceCaption="(All)" count="0"/>
        <level uniqueName="[MyData].[Dealership_ID].[Dealership_ID]" sourceCaption="Dealership_ID" count="50">
          <ranges>
            <range startItem="0">
              <i n="[MyData].[Dealership_ID].&amp;[D0001]" c="D0001"/>
              <i n="[MyData].[Dealership_ID].&amp;[D0002]" c="D0002"/>
              <i n="[MyData].[Dealership_ID].&amp;[D0003]" c="D0003"/>
              <i n="[MyData].[Dealership_ID].&amp;[D0004]" c="D0004"/>
              <i n="[MyData].[Dealership_ID].&amp;[D0005]" c="D0005"/>
              <i n="[MyData].[Dealership_ID].&amp;[D0006]" c="D0006"/>
              <i n="[MyData].[Dealership_ID].&amp;[D0007]" c="D0007"/>
              <i n="[MyData].[Dealership_ID].&amp;[D0008]" c="D0008"/>
              <i n="[MyData].[Dealership_ID].&amp;[D0009]" c="D0009"/>
              <i n="[MyData].[Dealership_ID].&amp;[D0010]" c="D0010"/>
              <i n="[MyData].[Dealership_ID].&amp;[D0011]" c="D0011"/>
              <i n="[MyData].[Dealership_ID].&amp;[D0012]" c="D0012"/>
              <i n="[MyData].[Dealership_ID].&amp;[D0013]" c="D0013"/>
              <i n="[MyData].[Dealership_ID].&amp;[D0014]" c="D0014"/>
              <i n="[MyData].[Dealership_ID].&amp;[D0015]" c="D0015"/>
              <i n="[MyData].[Dealership_ID].&amp;[D0016]" c="D0016"/>
              <i n="[MyData].[Dealership_ID].&amp;[D0017]" c="D0017"/>
              <i n="[MyData].[Dealership_ID].&amp;[D0018]" c="D0018"/>
              <i n="[MyData].[Dealership_ID].&amp;[D0019]" c="D0019"/>
              <i n="[MyData].[Dealership_ID].&amp;[D0020]" c="D0020"/>
              <i n="[MyData].[Dealership_ID].&amp;[D0021]" c="D0021"/>
              <i n="[MyData].[Dealership_ID].&amp;[D0022]" c="D0022"/>
              <i n="[MyData].[Dealership_ID].&amp;[D0023]" c="D0023"/>
              <i n="[MyData].[Dealership_ID].&amp;[D0024]" c="D0024"/>
              <i n="[MyData].[Dealership_ID].&amp;[D0025]" c="D0025"/>
              <i n="[MyData].[Dealership_ID].&amp;[D0026]" c="D0026"/>
              <i n="[MyData].[Dealership_ID].&amp;[D0027]" c="D0027"/>
              <i n="[MyData].[Dealership_ID].&amp;[D0028]" c="D0028"/>
              <i n="[MyData].[Dealership_ID].&amp;[D0029]" c="D0029"/>
              <i n="[MyData].[Dealership_ID].&amp;[D0030]" c="D0030"/>
              <i n="[MyData].[Dealership_ID].&amp;[D0031]" c="D0031"/>
              <i n="[MyData].[Dealership_ID].&amp;[D0032]" c="D0032"/>
              <i n="[MyData].[Dealership_ID].&amp;[D0033]" c="D0033"/>
              <i n="[MyData].[Dealership_ID].&amp;[D0034]" c="D0034"/>
              <i n="[MyData].[Dealership_ID].&amp;[D0035]" c="D0035"/>
              <i n="[MyData].[Dealership_ID].&amp;[D0036]" c="D0036"/>
              <i n="[MyData].[Dealership_ID].&amp;[D0037]" c="D0037"/>
              <i n="[MyData].[Dealership_ID].&amp;[D0038]" c="D0038"/>
              <i n="[MyData].[Dealership_ID].&amp;[D0039]" c="D0039"/>
              <i n="[MyData].[Dealership_ID].&amp;[D0040]" c="D0040"/>
              <i n="[MyData].[Dealership_ID].&amp;[D0041]" c="D0041"/>
              <i n="[MyData].[Dealership_ID].&amp;[D0042]" c="D0042"/>
              <i n="[MyData].[Dealership_ID].&amp;[D0043]" c="D0043"/>
              <i n="[MyData].[Dealership_ID].&amp;[D0044]" c="D0044"/>
              <i n="[MyData].[Dealership_ID].&amp;[D0045]" c="D0045"/>
              <i n="[MyData].[Dealership_ID].&amp;[D0046]" c="D0046"/>
              <i n="[MyData].[Dealership_ID].&amp;[D0047]" c="D0047"/>
              <i n="[MyData].[Dealership_ID].&amp;[D0048]" c="D0048"/>
              <i n="[MyData].[Dealership_ID].&amp;[D0049]" c="D0049"/>
              <i n="[MyData].[Dealership_ID].&amp;[D0050]" c="D0050"/>
            </range>
          </ranges>
        </level>
      </levels>
      <selections count="1">
        <selection n="[MyData].[Dealership_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C53F1CC8-427C-4476-A7A8-82848C125510}" cache="Slicer_Brand" caption="Brand" level="1" rowHeight="257175"/>
  <slicer name="Quarter" xr10:uid="{F1C4CA4F-1AF2-4F46-AD4E-2D1E7912C18B}" cache="Slicer_Quarter" caption="Quarter" level="1" rowHeight="257175"/>
  <slicer name="Dealership_ID" xr10:uid="{D9D7FF51-8734-4D4B-970C-25184433B3B6}" cache="Slicer_Dealership_ID" caption="Dealership_ID"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77255C7B-2B4B-4C06-8143-F0B8FE5124C7}" cache="Slicer_Brand" caption="Brand" level="1" style="SlicerStyleLight1 2" rowHeight="257175"/>
  <slicer name="Quarter 1" xr10:uid="{0D93AF44-12B0-4F42-8062-170C1B270DE8}" cache="Slicer_Quarter" caption="Quarter" level="1" style="SlicerStyleLight2 2" rowHeight="257175"/>
  <slicer name="Dealership_ID 1" xr10:uid="{EAD0DA75-6399-4C96-905F-504DD29A75DE}" cache="Slicer_Dealership_ID" caption="Dealership_ID" level="1" style="SlicerStyleLight1 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6E5CD8-9125-480D-92B0-FC59ACD3945C}" name="MyData" displayName="MyData" ref="A1:U4381" totalsRowShown="0" headerRowDxfId="31" dataDxfId="29" headerRowBorderDxfId="30" tableBorderDxfId="28" totalsRowBorderDxfId="27">
  <autoFilter ref="A1:U4381" xr:uid="{F06E5CD8-9125-480D-92B0-FC59ACD3945C}"/>
  <tableColumns count="21">
    <tableColumn id="1" xr3:uid="{1C1AAB06-C6DF-4F9A-8028-08CE55546F0B}" name="Brand" dataDxfId="26"/>
    <tableColumn id="2" xr3:uid="{F6E72079-959C-4F8F-9BCD-148B02C22EBF}" name="Model" dataDxfId="25"/>
    <tableColumn id="3" xr3:uid="{B908EDB4-AB6A-4DDF-8E14-80AB4A13EA02}" name="Color" dataDxfId="24"/>
    <tableColumn id="4" xr3:uid="{1782911F-EC83-4FAB-AAEE-22B1F04C7A3B}" name="Transmission" dataDxfId="23"/>
    <tableColumn id="5" xr3:uid="{18FD0FAD-2454-4385-9BAE-92696C07A3F1}" name="Fuel_Type" dataDxfId="22"/>
    <tableColumn id="6" xr3:uid="{208E7B31-069C-487C-B0B9-0E4669CD9B63}" name="Buyer_Name" dataDxfId="21"/>
    <tableColumn id="7" xr3:uid="{37B345D2-2EF7-4C1C-A43E-2295AE97AB1B}" name="City" dataDxfId="20"/>
    <tableColumn id="8" xr3:uid="{E196E4F8-982F-4E1B-A5F0-0AA66E323EDF}" name="Dealership_ID" dataDxfId="19"/>
    <tableColumn id="9" xr3:uid="{6B010247-F4E6-47C8-A3B4-0D01B8B95D42}" name="Customer_Email" dataDxfId="18"/>
    <tableColumn id="10" xr3:uid="{05F43AF5-476F-4841-A025-818C21705A1C}" name="Customer_Phone" dataDxfId="17"/>
    <tableColumn id="11" xr3:uid="{B381C8BE-89EF-4C3C-9487-7D31DDA1BA8C}" name="Car Age at Sale" dataDxfId="16"/>
    <tableColumn id="12" xr3:uid="{ED8910E9-2DE6-4B13-AC54-2CCCA8D8D83A}" name="Year" dataDxfId="15"/>
    <tableColumn id="13" xr3:uid="{33CC85EF-6EC0-4A2C-989B-A0FEAE4AB4D7}" name="Price" dataDxfId="14"/>
    <tableColumn id="14" xr3:uid="{DB739778-BD80-4D17-B93E-A9789146E48F}" name="High Value" dataDxfId="13">
      <calculatedColumnFormula>IF(M2&gt;40000,"High Value","Normal")</calculatedColumnFormula>
    </tableColumn>
    <tableColumn id="15" xr3:uid="{F25B9BFC-09FB-4EDE-8B02-C2BA8EDAB2F4}" name="Mileage" dataDxfId="12"/>
    <tableColumn id="16" xr3:uid="{EE0BCB78-C61D-4C25-ACD6-24338512B6AB}" name="Cost" dataDxfId="11"/>
    <tableColumn id="17" xr3:uid="{226A21DE-110B-435F-AA4A-39866CEBCE8C}" name="Profit" dataDxfId="10"/>
    <tableColumn id="18" xr3:uid="{D2C7CF24-C9E6-423C-AB12-592E259E2AC8}" name="Date_Sold" dataDxfId="9"/>
    <tableColumn id="19" xr3:uid="{FFFA1CA6-6D19-436F-BC2A-6B97609CD8F7}" name="Day" dataDxfId="8">
      <calculatedColumnFormula>TEXT(R2,"dddd")</calculatedColumnFormula>
    </tableColumn>
    <tableColumn id="20" xr3:uid="{0522F812-04D8-4D97-B271-7586FC50F2AF}" name="Quarter" dataDxfId="7">
      <calculatedColumnFormula>"Q" &amp; ROUNDUP(MONTH(R2)/3,0)</calculatedColumnFormula>
    </tableColumn>
    <tableColumn id="21" xr3:uid="{1FA0AA57-CAA3-49BB-941C-1527FFE249DE}" name="Month" dataDxfId="6">
      <calculatedColumnFormula>TEXT(R2,"MMM")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7365A-9CF3-4CC2-9EB7-033B575D5117}">
  <dimension ref="A3:P8"/>
  <sheetViews>
    <sheetView workbookViewId="0">
      <selection activeCell="M8" sqref="M8"/>
    </sheetView>
  </sheetViews>
  <sheetFormatPr defaultRowHeight="15" x14ac:dyDescent="0.25"/>
  <cols>
    <col min="1" max="1" width="22.85546875" bestFit="1" customWidth="1"/>
    <col min="2" max="2" width="12.7109375" bestFit="1" customWidth="1"/>
    <col min="3" max="3" width="22.42578125" bestFit="1" customWidth="1"/>
    <col min="4" max="4" width="24.5703125" bestFit="1" customWidth="1"/>
    <col min="5" max="5" width="12.28515625" bestFit="1" customWidth="1"/>
    <col min="6" max="6" width="12" bestFit="1" customWidth="1"/>
    <col min="7" max="7" width="26.42578125" bestFit="1" customWidth="1"/>
    <col min="8" max="8" width="14.85546875" bestFit="1" customWidth="1"/>
    <col min="9" max="9" width="14.85546875" customWidth="1"/>
    <col min="10" max="10" width="9.140625" customWidth="1"/>
    <col min="12" max="12" width="12.140625" customWidth="1"/>
    <col min="13" max="13" width="13.42578125" customWidth="1"/>
    <col min="14" max="14" width="14.28515625" customWidth="1"/>
    <col min="15" max="16" width="13.5703125" customWidth="1"/>
  </cols>
  <sheetData>
    <row r="3" spans="1:16" x14ac:dyDescent="0.25">
      <c r="A3" t="s">
        <v>16443</v>
      </c>
      <c r="B3" t="s">
        <v>16437</v>
      </c>
      <c r="C3" t="s">
        <v>16444</v>
      </c>
      <c r="D3" t="s">
        <v>16445</v>
      </c>
      <c r="E3" t="s">
        <v>16439</v>
      </c>
      <c r="F3" t="s">
        <v>16441</v>
      </c>
      <c r="G3" t="s">
        <v>16446</v>
      </c>
      <c r="H3" t="s">
        <v>16442</v>
      </c>
    </row>
    <row r="4" spans="1:16" x14ac:dyDescent="0.25">
      <c r="A4" s="55">
        <v>30</v>
      </c>
      <c r="B4" s="55">
        <v>29156984.260000002</v>
      </c>
      <c r="C4" s="55">
        <v>10</v>
      </c>
      <c r="D4" s="55">
        <v>10.432191780821919</v>
      </c>
      <c r="E4" s="55">
        <v>166813128.27000001</v>
      </c>
      <c r="F4" s="55">
        <v>137656144.03</v>
      </c>
      <c r="G4" s="55">
        <v>4</v>
      </c>
      <c r="H4" s="55">
        <v>453732328</v>
      </c>
    </row>
    <row r="6" spans="1:16" ht="15.75" x14ac:dyDescent="0.25">
      <c r="L6" s="50" t="s">
        <v>16486</v>
      </c>
      <c r="M6" s="52"/>
      <c r="N6" s="52"/>
      <c r="O6" s="52"/>
      <c r="P6" s="52"/>
    </row>
    <row r="7" spans="1:16" ht="15.75" x14ac:dyDescent="0.25">
      <c r="A7" s="28" t="s">
        <v>16447</v>
      </c>
      <c r="B7" s="28" t="s">
        <v>16448</v>
      </c>
      <c r="C7" s="28" t="s">
        <v>16449</v>
      </c>
      <c r="D7" s="28" t="s">
        <v>16450</v>
      </c>
      <c r="E7" s="28" t="s">
        <v>16451</v>
      </c>
      <c r="F7" s="28" t="s">
        <v>16452</v>
      </c>
      <c r="G7" s="28" t="s">
        <v>16453</v>
      </c>
      <c r="H7" s="28" t="s">
        <v>16454</v>
      </c>
      <c r="I7" s="28" t="s">
        <v>16455</v>
      </c>
      <c r="J7" s="44"/>
      <c r="L7" s="53" t="s">
        <v>16451</v>
      </c>
      <c r="M7" s="53" t="s">
        <v>16447</v>
      </c>
      <c r="N7" s="53" t="s">
        <v>16448</v>
      </c>
      <c r="O7" s="53" t="s">
        <v>16487</v>
      </c>
      <c r="P7" s="53" t="s">
        <v>16455</v>
      </c>
    </row>
    <row r="8" spans="1:16" x14ac:dyDescent="0.25">
      <c r="A8" s="29">
        <f>GETPIVOTDATA("[Measures].[Sum of Profit]",$A$3)</f>
        <v>29156984.260000002</v>
      </c>
      <c r="B8" s="29">
        <f>GETPIVOTDATA("[Measures].[Sum of Mileage]",$A$3)</f>
        <v>453732328</v>
      </c>
      <c r="C8" s="29">
        <f>GETPIVOTDATA("[Measures].[Sum of Cost]",$A$3)</f>
        <v>137656144.03</v>
      </c>
      <c r="D8" s="29">
        <f>GETPIVOTDATA("[Measures].[Average of Car Age at Sale]",$A$3)</f>
        <v>10.432191780821919</v>
      </c>
      <c r="E8" s="29">
        <f>GETPIVOTDATA("[Measures].[Sum of Price]",$A$3)</f>
        <v>166813128.27000001</v>
      </c>
      <c r="F8" s="29">
        <f>GETPIVOTDATA("[Measures].[Distinct Count of Model]",$A$3)</f>
        <v>30</v>
      </c>
      <c r="G8" s="29">
        <f>GETPIVOTDATA("[Measures].[Distinct Count of Brand]",$A$3)</f>
        <v>10</v>
      </c>
      <c r="H8" s="29">
        <f>GETPIVOTDATA("[Measures].[Distinct Count of Fuel_Type]",$A$3)</f>
        <v>4</v>
      </c>
      <c r="I8" s="30">
        <f>A8/C8</f>
        <v>0.21181026437618136</v>
      </c>
      <c r="L8" s="40" t="str">
        <f>ROUND(E8/1000000,1)&amp;"M"</f>
        <v>166.8M</v>
      </c>
      <c r="M8" s="40" t="str">
        <f>ROUND(A8/1000,1)&amp;"K"</f>
        <v>29157K</v>
      </c>
      <c r="N8" s="40" t="str">
        <f>ROUND(B8/1000000,1)&amp;"M"</f>
        <v>453.7M</v>
      </c>
      <c r="O8" s="40">
        <f>ROUND(KPIs!D8,1)</f>
        <v>10.4</v>
      </c>
      <c r="P8" s="54" t="str">
        <f>ROUND(KPIs!I8*100,1)&amp;"%"</f>
        <v>21.2%</v>
      </c>
    </row>
  </sheetData>
  <mergeCells count="1">
    <mergeCell ref="L6:P6"/>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EF52-95AE-4F92-B5A5-2786C711E1BD}">
  <dimension ref="A2:AN15"/>
  <sheetViews>
    <sheetView topLeftCell="AB2" zoomScale="102" workbookViewId="0">
      <selection activeCell="AN25" sqref="AN25"/>
    </sheetView>
  </sheetViews>
  <sheetFormatPr defaultRowHeight="15" x14ac:dyDescent="0.25"/>
  <cols>
    <col min="1" max="1" width="13.42578125" bestFit="1" customWidth="1"/>
    <col min="2" max="2" width="12" bestFit="1" customWidth="1"/>
    <col min="6" max="6" width="13.42578125" bestFit="1" customWidth="1"/>
    <col min="7" max="7" width="12" bestFit="1" customWidth="1"/>
    <col min="10" max="10" width="13.42578125" bestFit="1" customWidth="1"/>
    <col min="11" max="11" width="12" bestFit="1" customWidth="1"/>
    <col min="14" max="15" width="13.42578125" bestFit="1" customWidth="1"/>
    <col min="16" max="16" width="12" bestFit="1" customWidth="1"/>
    <col min="18" max="19" width="13.42578125" bestFit="1" customWidth="1"/>
    <col min="20" max="20" width="12.7109375" bestFit="1" customWidth="1"/>
    <col min="22" max="22" width="12.5703125" customWidth="1"/>
    <col min="23" max="23" width="18.28515625" customWidth="1"/>
    <col min="24" max="24" width="12" bestFit="1" customWidth="1"/>
    <col min="25" max="25" width="14" bestFit="1" customWidth="1"/>
    <col min="26" max="26" width="12.7109375" bestFit="1" customWidth="1"/>
    <col min="27" max="27" width="12" bestFit="1" customWidth="1"/>
    <col min="28" max="28" width="20.85546875" bestFit="1" customWidth="1"/>
    <col min="31" max="31" width="13.42578125" bestFit="1" customWidth="1"/>
    <col min="32" max="32" width="15" bestFit="1" customWidth="1"/>
    <col min="33" max="33" width="15.7109375" bestFit="1" customWidth="1"/>
    <col min="34" max="34" width="20.85546875" bestFit="1" customWidth="1"/>
    <col min="38" max="38" width="15.7109375" bestFit="1" customWidth="1"/>
    <col min="39" max="39" width="15" bestFit="1" customWidth="1"/>
    <col min="40" max="40" width="16" bestFit="1" customWidth="1"/>
  </cols>
  <sheetData>
    <row r="2" spans="1:40" ht="15.75" x14ac:dyDescent="0.25">
      <c r="A2" s="50" t="s">
        <v>16468</v>
      </c>
      <c r="B2" s="51"/>
      <c r="F2" s="50" t="s">
        <v>16476</v>
      </c>
      <c r="G2" s="51"/>
      <c r="J2" s="50" t="s">
        <v>16477</v>
      </c>
      <c r="K2" s="51"/>
      <c r="Y2" s="45" t="s">
        <v>16479</v>
      </c>
      <c r="Z2" s="49"/>
      <c r="AA2" s="46"/>
      <c r="AG2" s="47" t="s">
        <v>16481</v>
      </c>
      <c r="AH2" s="48"/>
      <c r="AL2" s="45" t="s">
        <v>16484</v>
      </c>
      <c r="AM2" s="49"/>
      <c r="AN2" s="46"/>
    </row>
    <row r="3" spans="1:40" ht="15.75" x14ac:dyDescent="0.25">
      <c r="A3" s="31" t="s">
        <v>16438</v>
      </c>
      <c r="B3" s="32" t="s">
        <v>16441</v>
      </c>
      <c r="F3" s="31" t="s">
        <v>16438</v>
      </c>
      <c r="G3" s="32" t="s">
        <v>16441</v>
      </c>
      <c r="J3" s="31" t="s">
        <v>16438</v>
      </c>
      <c r="K3" s="32" t="s">
        <v>16441</v>
      </c>
      <c r="O3" s="47" t="s">
        <v>16478</v>
      </c>
      <c r="P3" s="48"/>
      <c r="S3" s="45" t="s">
        <v>16485</v>
      </c>
      <c r="T3" s="46"/>
      <c r="Y3" s="31" t="s">
        <v>16438</v>
      </c>
      <c r="Z3" s="32" t="s">
        <v>16437</v>
      </c>
      <c r="AA3" s="32" t="s">
        <v>16441</v>
      </c>
      <c r="AG3" s="39" t="s">
        <v>16438</v>
      </c>
      <c r="AH3" s="40" t="s">
        <v>16480</v>
      </c>
      <c r="AL3" s="35" t="s">
        <v>16438</v>
      </c>
      <c r="AM3" s="29" t="s">
        <v>16440</v>
      </c>
      <c r="AN3" s="29" t="s">
        <v>16483</v>
      </c>
    </row>
    <row r="4" spans="1:40" x14ac:dyDescent="0.25">
      <c r="A4" s="29" t="s">
        <v>16460</v>
      </c>
      <c r="B4" s="56">
        <v>11156796.210000001</v>
      </c>
      <c r="F4" s="29" t="s">
        <v>16472</v>
      </c>
      <c r="G4" s="43">
        <v>18293216.109999999</v>
      </c>
      <c r="J4" s="29" t="s">
        <v>55</v>
      </c>
      <c r="K4" s="43">
        <v>5460432.4400000004</v>
      </c>
      <c r="O4" s="31" t="s">
        <v>16438</v>
      </c>
      <c r="P4" s="32" t="s">
        <v>16441</v>
      </c>
      <c r="S4" s="33" t="s">
        <v>16438</v>
      </c>
      <c r="T4" s="34" t="s">
        <v>16437</v>
      </c>
      <c r="Y4" s="40" t="s">
        <v>772</v>
      </c>
      <c r="Z4" s="41">
        <v>32849.699999999997</v>
      </c>
      <c r="AA4" s="41">
        <v>129386.46</v>
      </c>
      <c r="AG4" s="40" t="s">
        <v>78</v>
      </c>
      <c r="AH4" s="42">
        <v>171</v>
      </c>
      <c r="AL4" s="29" t="s">
        <v>16434</v>
      </c>
      <c r="AM4" s="36">
        <v>2115</v>
      </c>
      <c r="AN4" s="37">
        <v>9703.1512198581549</v>
      </c>
    </row>
    <row r="5" spans="1:40" x14ac:dyDescent="0.25">
      <c r="A5" s="29" t="s">
        <v>16459</v>
      </c>
      <c r="B5" s="56">
        <v>10029208.18</v>
      </c>
      <c r="F5" s="29" t="s">
        <v>16470</v>
      </c>
      <c r="G5" s="43">
        <v>20327172.649999999</v>
      </c>
      <c r="J5" s="29" t="s">
        <v>138</v>
      </c>
      <c r="K5" s="43">
        <v>5412690.6900000004</v>
      </c>
      <c r="O5" s="29" t="s">
        <v>47</v>
      </c>
      <c r="P5" s="43">
        <v>14931734.73</v>
      </c>
      <c r="S5" s="29" t="s">
        <v>62</v>
      </c>
      <c r="T5" s="43">
        <v>3018872.1</v>
      </c>
      <c r="Y5" s="40" t="s">
        <v>3888</v>
      </c>
      <c r="Z5" s="41">
        <v>31621.81</v>
      </c>
      <c r="AA5" s="41">
        <v>81966.880000000005</v>
      </c>
      <c r="AG5" s="40" t="s">
        <v>55</v>
      </c>
      <c r="AH5" s="42">
        <v>168</v>
      </c>
      <c r="AL5" s="29" t="s">
        <v>16482</v>
      </c>
      <c r="AM5" s="36">
        <v>2265</v>
      </c>
      <c r="AN5" s="38">
        <v>3812.2823090507727</v>
      </c>
    </row>
    <row r="6" spans="1:40" x14ac:dyDescent="0.25">
      <c r="A6" s="29" t="s">
        <v>16463</v>
      </c>
      <c r="B6" s="56">
        <v>11887568</v>
      </c>
      <c r="F6" s="29" t="s">
        <v>16474</v>
      </c>
      <c r="G6" s="43">
        <v>19123569.129999999</v>
      </c>
      <c r="J6" s="29" t="s">
        <v>48</v>
      </c>
      <c r="K6" s="43">
        <v>5255652.26</v>
      </c>
      <c r="O6" s="29" t="s">
        <v>54</v>
      </c>
      <c r="P6" s="43">
        <v>14691332.949999999</v>
      </c>
      <c r="S6" s="29" t="s">
        <v>54</v>
      </c>
      <c r="T6" s="43">
        <v>3135155.44</v>
      </c>
      <c r="Y6" s="40" t="s">
        <v>12623</v>
      </c>
      <c r="Z6" s="41">
        <v>31050.39</v>
      </c>
      <c r="AA6" s="41">
        <v>79793.72</v>
      </c>
      <c r="AG6" s="40" t="s">
        <v>138</v>
      </c>
      <c r="AH6" s="42">
        <v>167</v>
      </c>
    </row>
    <row r="7" spans="1:40" x14ac:dyDescent="0.25">
      <c r="A7" s="29" t="s">
        <v>16456</v>
      </c>
      <c r="B7" s="56">
        <v>11144265.15</v>
      </c>
      <c r="F7" s="29" t="s">
        <v>16475</v>
      </c>
      <c r="G7" s="43">
        <v>19494843.879999999</v>
      </c>
      <c r="J7" s="29" t="s">
        <v>78</v>
      </c>
      <c r="K7" s="43">
        <v>5105449.43</v>
      </c>
      <c r="O7" s="29" t="s">
        <v>62</v>
      </c>
      <c r="P7" s="43">
        <v>14522915.609999999</v>
      </c>
      <c r="S7" s="29" t="s">
        <v>47</v>
      </c>
      <c r="T7" s="43">
        <v>3282725.82</v>
      </c>
      <c r="Y7" s="40" t="s">
        <v>1945</v>
      </c>
      <c r="Z7" s="41">
        <v>30185.79</v>
      </c>
      <c r="AA7" s="41">
        <v>94957.73</v>
      </c>
      <c r="AG7" s="40" t="s">
        <v>48</v>
      </c>
      <c r="AH7" s="42">
        <v>162</v>
      </c>
    </row>
    <row r="8" spans="1:40" x14ac:dyDescent="0.25">
      <c r="A8" s="29" t="s">
        <v>16464</v>
      </c>
      <c r="B8" s="56">
        <v>13043025.859999999</v>
      </c>
      <c r="F8" s="29" t="s">
        <v>16473</v>
      </c>
      <c r="G8" s="43">
        <v>20136102.940000001</v>
      </c>
      <c r="J8" s="29" t="s">
        <v>110</v>
      </c>
      <c r="K8" s="43">
        <v>5059371.59</v>
      </c>
      <c r="O8" s="29" t="s">
        <v>17</v>
      </c>
      <c r="P8" s="43">
        <v>14328501.17</v>
      </c>
      <c r="Y8" s="40" t="s">
        <v>8965</v>
      </c>
      <c r="Z8" s="41">
        <v>30140.94</v>
      </c>
      <c r="AA8" s="41">
        <v>93674.68</v>
      </c>
      <c r="AG8" s="40" t="s">
        <v>35</v>
      </c>
      <c r="AH8" s="42">
        <v>161</v>
      </c>
    </row>
    <row r="9" spans="1:40" x14ac:dyDescent="0.25">
      <c r="A9" s="29" t="s">
        <v>16462</v>
      </c>
      <c r="B9" s="56">
        <v>11855799.59</v>
      </c>
      <c r="F9" s="29" t="s">
        <v>16469</v>
      </c>
      <c r="G9" s="43">
        <v>19920363.379999999</v>
      </c>
      <c r="O9" s="29" t="s">
        <v>56</v>
      </c>
      <c r="P9" s="43">
        <v>13604527.25</v>
      </c>
    </row>
    <row r="10" spans="1:40" x14ac:dyDescent="0.25">
      <c r="A10" s="29" t="s">
        <v>16461</v>
      </c>
      <c r="B10" s="56">
        <v>11456560.42</v>
      </c>
      <c r="F10" s="29" t="s">
        <v>16471</v>
      </c>
      <c r="G10" s="43">
        <v>20360875.940000001</v>
      </c>
    </row>
    <row r="11" spans="1:40" x14ac:dyDescent="0.25">
      <c r="A11" s="29" t="s">
        <v>16457</v>
      </c>
      <c r="B11" s="56">
        <v>11815833.16</v>
      </c>
    </row>
    <row r="12" spans="1:40" x14ac:dyDescent="0.25">
      <c r="A12" s="29" t="s">
        <v>16467</v>
      </c>
      <c r="B12" s="56">
        <v>11091922.550000001</v>
      </c>
    </row>
    <row r="13" spans="1:40" x14ac:dyDescent="0.25">
      <c r="A13" s="29" t="s">
        <v>16466</v>
      </c>
      <c r="B13" s="56">
        <v>10958529.93</v>
      </c>
    </row>
    <row r="14" spans="1:40" x14ac:dyDescent="0.25">
      <c r="A14" s="29" t="s">
        <v>16465</v>
      </c>
      <c r="B14" s="56">
        <v>10676458.449999999</v>
      </c>
    </row>
    <row r="15" spans="1:40" x14ac:dyDescent="0.25">
      <c r="A15" s="29" t="s">
        <v>16458</v>
      </c>
      <c r="B15" s="56">
        <v>12540176.529999999</v>
      </c>
    </row>
  </sheetData>
  <mergeCells count="8">
    <mergeCell ref="A2:B2"/>
    <mergeCell ref="F2:G2"/>
    <mergeCell ref="J2:K2"/>
    <mergeCell ref="S3:T3"/>
    <mergeCell ref="O3:P3"/>
    <mergeCell ref="AL2:AN2"/>
    <mergeCell ref="AG2:AH2"/>
    <mergeCell ref="Y2:AA2"/>
  </mergeCell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E2932-83DF-456D-A8B0-8D364048D74A}">
  <dimension ref="A1"/>
  <sheetViews>
    <sheetView showGridLines="0" tabSelected="1" zoomScaleNormal="10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84CA5-6CC1-4D50-85A5-87ADA9BA80F9}">
  <dimension ref="A1:U4381"/>
  <sheetViews>
    <sheetView topLeftCell="A2" workbookViewId="0">
      <selection activeCell="K15" sqref="A2:U4381"/>
    </sheetView>
  </sheetViews>
  <sheetFormatPr defaultRowHeight="15" x14ac:dyDescent="0.25"/>
  <cols>
    <col min="1" max="1" width="12.7109375" bestFit="1" customWidth="1"/>
    <col min="2" max="2" width="9.7109375" bestFit="1" customWidth="1"/>
    <col min="3" max="3" width="7.85546875" customWidth="1"/>
    <col min="4" max="4" width="14.7109375" customWidth="1"/>
    <col min="5" max="5" width="12.28515625" customWidth="1"/>
    <col min="6" max="6" width="26.7109375" bestFit="1" customWidth="1"/>
    <col min="7" max="7" width="21.42578125" bestFit="1" customWidth="1"/>
    <col min="8" max="8" width="15.5703125" customWidth="1"/>
    <col min="9" max="9" width="37.140625" bestFit="1" customWidth="1"/>
    <col min="10" max="10" width="22.28515625" bestFit="1" customWidth="1"/>
    <col min="11" max="11" width="16.140625" customWidth="1"/>
    <col min="13" max="13" width="12.28515625" style="10" customWidth="1"/>
    <col min="14" max="14" width="15.42578125" style="10" customWidth="1"/>
    <col min="15" max="15" width="13.140625" style="10" customWidth="1"/>
    <col min="16" max="16" width="11.42578125" style="10" customWidth="1"/>
    <col min="17" max="17" width="12.140625" style="10" customWidth="1"/>
    <col min="18" max="18" width="16.85546875" customWidth="1"/>
    <col min="19" max="19" width="9.85546875" customWidth="1"/>
    <col min="20" max="20" width="15" customWidth="1"/>
    <col min="21" max="21" width="11.140625" style="1" customWidth="1"/>
  </cols>
  <sheetData>
    <row r="1" spans="1:21" x14ac:dyDescent="0.25">
      <c r="A1" s="15" t="s">
        <v>0</v>
      </c>
      <c r="B1" s="16" t="s">
        <v>1</v>
      </c>
      <c r="C1" s="16" t="s">
        <v>4</v>
      </c>
      <c r="D1" s="16" t="s">
        <v>6</v>
      </c>
      <c r="E1" s="16" t="s">
        <v>7</v>
      </c>
      <c r="F1" s="16" t="s">
        <v>9</v>
      </c>
      <c r="G1" s="16" t="s">
        <v>10</v>
      </c>
      <c r="H1" s="16" t="s">
        <v>11</v>
      </c>
      <c r="I1" s="16" t="s">
        <v>14</v>
      </c>
      <c r="J1" s="16" t="s">
        <v>15</v>
      </c>
      <c r="K1" s="16" t="s">
        <v>16</v>
      </c>
      <c r="L1" s="16" t="s">
        <v>2</v>
      </c>
      <c r="M1" s="17" t="s">
        <v>3</v>
      </c>
      <c r="N1" s="17" t="s">
        <v>16434</v>
      </c>
      <c r="O1" s="17" t="s">
        <v>5</v>
      </c>
      <c r="P1" s="17" t="s">
        <v>12</v>
      </c>
      <c r="Q1" s="17" t="s">
        <v>13</v>
      </c>
      <c r="R1" s="16" t="s">
        <v>8</v>
      </c>
      <c r="S1" s="16" t="s">
        <v>16435</v>
      </c>
      <c r="T1" s="16" t="s">
        <v>16436</v>
      </c>
      <c r="U1" s="18" t="s">
        <v>16433</v>
      </c>
    </row>
    <row r="2" spans="1:21" x14ac:dyDescent="0.25">
      <c r="A2" s="12" t="s">
        <v>30</v>
      </c>
      <c r="B2" s="2" t="s">
        <v>94</v>
      </c>
      <c r="C2" s="2" t="s">
        <v>19</v>
      </c>
      <c r="D2" s="2" t="s">
        <v>76</v>
      </c>
      <c r="E2" s="2" t="s">
        <v>21</v>
      </c>
      <c r="F2" s="2" t="s">
        <v>264</v>
      </c>
      <c r="G2" s="2" t="s">
        <v>265</v>
      </c>
      <c r="H2" s="2" t="s">
        <v>82</v>
      </c>
      <c r="I2" s="2" t="s">
        <v>266</v>
      </c>
      <c r="J2" s="2" t="s">
        <v>267</v>
      </c>
      <c r="K2" s="3">
        <v>9</v>
      </c>
      <c r="L2" s="4">
        <v>2013</v>
      </c>
      <c r="M2" s="9">
        <v>43766.59</v>
      </c>
      <c r="N2" s="9" t="str">
        <f>IF(M2&gt;40000,"High Value","Normal")</f>
        <v>High Value</v>
      </c>
      <c r="O2" s="11">
        <v>79415.8</v>
      </c>
      <c r="P2" s="11">
        <v>34414</v>
      </c>
      <c r="Q2" s="11">
        <v>9352.59</v>
      </c>
      <c r="R2" s="5">
        <v>44669</v>
      </c>
      <c r="S2" s="5" t="str">
        <f>TEXT(R2,"dddd")</f>
        <v>Monday</v>
      </c>
      <c r="T2" s="5" t="str">
        <f>"Q" &amp; ROUNDUP(MONTH(R2)/3,0)</f>
        <v>Q2</v>
      </c>
      <c r="U2" s="14" t="str">
        <f t="shared" ref="U2:U37" si="0">TEXT(R2,"MMM")</f>
        <v>Apr</v>
      </c>
    </row>
    <row r="3" spans="1:21" x14ac:dyDescent="0.25">
      <c r="A3" s="13" t="s">
        <v>54</v>
      </c>
      <c r="B3" s="6" t="s">
        <v>123</v>
      </c>
      <c r="C3" s="6" t="s">
        <v>24</v>
      </c>
      <c r="D3" s="6" t="s">
        <v>76</v>
      </c>
      <c r="E3" s="6" t="s">
        <v>32</v>
      </c>
      <c r="F3" s="6" t="s">
        <v>268</v>
      </c>
      <c r="G3" s="6" t="s">
        <v>269</v>
      </c>
      <c r="H3" s="6" t="s">
        <v>66</v>
      </c>
      <c r="I3" s="6" t="s">
        <v>270</v>
      </c>
      <c r="J3" s="6" t="s">
        <v>271</v>
      </c>
      <c r="K3" s="7">
        <v>20</v>
      </c>
      <c r="L3" s="4">
        <v>2001</v>
      </c>
      <c r="M3" s="9">
        <v>34563.68</v>
      </c>
      <c r="N3" s="9" t="str">
        <f t="shared" ref="N3:N66" si="1">IF(M3&gt;40000,"High Value","Normal")</f>
        <v>Normal</v>
      </c>
      <c r="O3" s="11">
        <v>54217.8</v>
      </c>
      <c r="P3" s="11">
        <v>30698.06</v>
      </c>
      <c r="Q3" s="11">
        <v>3865.62</v>
      </c>
      <c r="R3" s="8">
        <v>44275</v>
      </c>
      <c r="S3" s="5" t="str">
        <f t="shared" ref="S3:S66" si="2">TEXT(R3,"dddd")</f>
        <v>Saturday</v>
      </c>
      <c r="T3" s="5" t="str">
        <f t="shared" ref="T3:T66" si="3">"Q" &amp; ROUNDUP(MONTH(R3)/3,0)</f>
        <v>Q1</v>
      </c>
      <c r="U3" s="14" t="str">
        <f t="shared" si="0"/>
        <v>Mar</v>
      </c>
    </row>
    <row r="4" spans="1:21" x14ac:dyDescent="0.25">
      <c r="A4" s="12" t="s">
        <v>62</v>
      </c>
      <c r="B4" s="2" t="s">
        <v>63</v>
      </c>
      <c r="C4" s="2" t="s">
        <v>36</v>
      </c>
      <c r="D4" s="2" t="s">
        <v>76</v>
      </c>
      <c r="E4" s="2" t="s">
        <v>21</v>
      </c>
      <c r="F4" s="2" t="s">
        <v>272</v>
      </c>
      <c r="G4" s="2" t="s">
        <v>273</v>
      </c>
      <c r="H4" s="2" t="s">
        <v>58</v>
      </c>
      <c r="I4" s="2" t="s">
        <v>274</v>
      </c>
      <c r="J4" s="2" t="s">
        <v>275</v>
      </c>
      <c r="K4" s="3">
        <v>2</v>
      </c>
      <c r="L4" s="4">
        <v>2020</v>
      </c>
      <c r="M4" s="9">
        <v>44824.06</v>
      </c>
      <c r="N4" s="9" t="str">
        <f t="shared" si="1"/>
        <v>High Value</v>
      </c>
      <c r="O4" s="11">
        <v>196803.6</v>
      </c>
      <c r="P4" s="11">
        <v>32433.88</v>
      </c>
      <c r="Q4" s="11">
        <v>12390.18</v>
      </c>
      <c r="R4" s="5">
        <v>44686</v>
      </c>
      <c r="S4" s="5" t="str">
        <f t="shared" si="2"/>
        <v>Thursday</v>
      </c>
      <c r="T4" s="5" t="str">
        <f t="shared" si="3"/>
        <v>Q2</v>
      </c>
      <c r="U4" s="14" t="str">
        <f t="shared" si="0"/>
        <v>May</v>
      </c>
    </row>
    <row r="5" spans="1:21" x14ac:dyDescent="0.25">
      <c r="A5" s="13" t="s">
        <v>34</v>
      </c>
      <c r="B5" s="6" t="s">
        <v>35</v>
      </c>
      <c r="C5" s="6" t="s">
        <v>49</v>
      </c>
      <c r="D5" s="6" t="s">
        <v>76</v>
      </c>
      <c r="E5" s="6" t="s">
        <v>21</v>
      </c>
      <c r="F5" s="6" t="s">
        <v>276</v>
      </c>
      <c r="G5" s="6" t="s">
        <v>164</v>
      </c>
      <c r="H5" s="6" t="s">
        <v>142</v>
      </c>
      <c r="I5" s="6" t="s">
        <v>277</v>
      </c>
      <c r="J5" s="6" t="s">
        <v>278</v>
      </c>
      <c r="K5" s="7">
        <v>24</v>
      </c>
      <c r="L5" s="4">
        <v>2000</v>
      </c>
      <c r="M5" s="9">
        <v>7452.15</v>
      </c>
      <c r="N5" s="9" t="str">
        <f t="shared" si="1"/>
        <v>Normal</v>
      </c>
      <c r="O5" s="11">
        <v>147478.5</v>
      </c>
      <c r="P5" s="11">
        <v>6063.95</v>
      </c>
      <c r="Q5" s="11">
        <v>1388.2</v>
      </c>
      <c r="R5" s="8">
        <v>45460</v>
      </c>
      <c r="S5" s="5" t="str">
        <f t="shared" si="2"/>
        <v>Monday</v>
      </c>
      <c r="T5" s="5" t="str">
        <f t="shared" si="3"/>
        <v>Q2</v>
      </c>
      <c r="U5" s="14" t="str">
        <f t="shared" si="0"/>
        <v>Jun</v>
      </c>
    </row>
    <row r="6" spans="1:21" x14ac:dyDescent="0.25">
      <c r="A6" s="12" t="s">
        <v>30</v>
      </c>
      <c r="B6" s="2" t="s">
        <v>94</v>
      </c>
      <c r="C6" s="2" t="s">
        <v>52</v>
      </c>
      <c r="D6" s="2" t="s">
        <v>76</v>
      </c>
      <c r="E6" s="2" t="s">
        <v>26</v>
      </c>
      <c r="F6" s="2" t="s">
        <v>279</v>
      </c>
      <c r="G6" s="2" t="s">
        <v>280</v>
      </c>
      <c r="H6" s="2" t="s">
        <v>116</v>
      </c>
      <c r="I6" s="2" t="s">
        <v>281</v>
      </c>
      <c r="J6" s="2" t="s">
        <v>282</v>
      </c>
      <c r="K6" s="3">
        <v>7</v>
      </c>
      <c r="L6" s="4">
        <v>2016</v>
      </c>
      <c r="M6" s="9">
        <v>12758</v>
      </c>
      <c r="N6" s="9" t="str">
        <f t="shared" si="1"/>
        <v>Normal</v>
      </c>
      <c r="O6" s="11">
        <v>88559</v>
      </c>
      <c r="P6" s="11">
        <v>9329.99</v>
      </c>
      <c r="Q6" s="11">
        <v>3428.01</v>
      </c>
      <c r="R6" s="5">
        <v>45036</v>
      </c>
      <c r="S6" s="5" t="str">
        <f t="shared" si="2"/>
        <v>Thursday</v>
      </c>
      <c r="T6" s="5" t="str">
        <f t="shared" si="3"/>
        <v>Q2</v>
      </c>
      <c r="U6" s="14" t="str">
        <f t="shared" si="0"/>
        <v>Apr</v>
      </c>
    </row>
    <row r="7" spans="1:21" x14ac:dyDescent="0.25">
      <c r="A7" s="13" t="s">
        <v>62</v>
      </c>
      <c r="B7" s="6" t="s">
        <v>91</v>
      </c>
      <c r="C7" s="6" t="s">
        <v>52</v>
      </c>
      <c r="D7" s="6" t="s">
        <v>76</v>
      </c>
      <c r="E7" s="6" t="s">
        <v>32</v>
      </c>
      <c r="F7" s="6" t="s">
        <v>283</v>
      </c>
      <c r="G7" s="6" t="s">
        <v>284</v>
      </c>
      <c r="H7" s="6" t="s">
        <v>64</v>
      </c>
      <c r="I7" s="6" t="s">
        <v>285</v>
      </c>
      <c r="J7" s="6" t="s">
        <v>286</v>
      </c>
      <c r="K7" s="7">
        <v>3</v>
      </c>
      <c r="L7" s="4">
        <v>2017</v>
      </c>
      <c r="M7" s="9">
        <v>19763.349999999999</v>
      </c>
      <c r="N7" s="9" t="str">
        <f t="shared" si="1"/>
        <v>Normal</v>
      </c>
      <c r="O7" s="11">
        <v>91162.8</v>
      </c>
      <c r="P7" s="11">
        <v>13849.86</v>
      </c>
      <c r="Q7" s="11">
        <v>5913.49</v>
      </c>
      <c r="R7" s="8">
        <v>44121</v>
      </c>
      <c r="S7" s="5" t="str">
        <f t="shared" si="2"/>
        <v>Saturday</v>
      </c>
      <c r="T7" s="5" t="str">
        <f t="shared" si="3"/>
        <v>Q4</v>
      </c>
      <c r="U7" s="14" t="str">
        <f t="shared" si="0"/>
        <v>Oct</v>
      </c>
    </row>
    <row r="8" spans="1:21" x14ac:dyDescent="0.25">
      <c r="A8" s="12" t="s">
        <v>56</v>
      </c>
      <c r="B8" s="2" t="s">
        <v>78</v>
      </c>
      <c r="C8" s="2" t="s">
        <v>49</v>
      </c>
      <c r="D8" s="2" t="s">
        <v>76</v>
      </c>
      <c r="E8" s="2" t="s">
        <v>32</v>
      </c>
      <c r="F8" s="2" t="s">
        <v>287</v>
      </c>
      <c r="G8" s="2" t="s">
        <v>288</v>
      </c>
      <c r="H8" s="2" t="s">
        <v>46</v>
      </c>
      <c r="I8" s="2" t="s">
        <v>289</v>
      </c>
      <c r="J8" s="2" t="s">
        <v>290</v>
      </c>
      <c r="K8" s="3">
        <v>0</v>
      </c>
      <c r="L8" s="4">
        <v>2021</v>
      </c>
      <c r="M8" s="9">
        <v>69526.820000000007</v>
      </c>
      <c r="N8" s="9" t="str">
        <f t="shared" si="1"/>
        <v>High Value</v>
      </c>
      <c r="O8" s="11">
        <v>146291.29999999999</v>
      </c>
      <c r="P8" s="11">
        <v>54534.76</v>
      </c>
      <c r="Q8" s="11">
        <v>14992.06</v>
      </c>
      <c r="R8" s="5">
        <v>44454</v>
      </c>
      <c r="S8" s="5" t="str">
        <f t="shared" si="2"/>
        <v>Wednesday</v>
      </c>
      <c r="T8" s="5" t="str">
        <f t="shared" si="3"/>
        <v>Q3</v>
      </c>
      <c r="U8" s="14" t="str">
        <f t="shared" si="0"/>
        <v>Sep</v>
      </c>
    </row>
    <row r="9" spans="1:21" x14ac:dyDescent="0.25">
      <c r="A9" s="13" t="s">
        <v>40</v>
      </c>
      <c r="B9" s="6" t="s">
        <v>41</v>
      </c>
      <c r="C9" s="6" t="s">
        <v>44</v>
      </c>
      <c r="D9" s="6" t="s">
        <v>76</v>
      </c>
      <c r="E9" s="6" t="s">
        <v>45</v>
      </c>
      <c r="F9" s="6" t="s">
        <v>291</v>
      </c>
      <c r="G9" s="6" t="s">
        <v>292</v>
      </c>
      <c r="H9" s="6" t="s">
        <v>124</v>
      </c>
      <c r="I9" s="6" t="s">
        <v>293</v>
      </c>
      <c r="J9" s="6" t="s">
        <v>294</v>
      </c>
      <c r="K9" s="7">
        <v>20</v>
      </c>
      <c r="L9" s="4">
        <v>2001</v>
      </c>
      <c r="M9" s="9">
        <v>13669.11</v>
      </c>
      <c r="N9" s="9" t="str">
        <f t="shared" si="1"/>
        <v>Normal</v>
      </c>
      <c r="O9" s="11">
        <v>124426.1</v>
      </c>
      <c r="P9" s="11">
        <v>9723.7000000000007</v>
      </c>
      <c r="Q9" s="11">
        <v>3945.41</v>
      </c>
      <c r="R9" s="8">
        <v>44434</v>
      </c>
      <c r="S9" s="5" t="str">
        <f t="shared" si="2"/>
        <v>Thursday</v>
      </c>
      <c r="T9" s="5" t="str">
        <f t="shared" si="3"/>
        <v>Q3</v>
      </c>
      <c r="U9" s="14" t="str">
        <f t="shared" si="0"/>
        <v>Aug</v>
      </c>
    </row>
    <row r="10" spans="1:21" x14ac:dyDescent="0.25">
      <c r="A10" s="12" t="s">
        <v>30</v>
      </c>
      <c r="B10" s="2" t="s">
        <v>31</v>
      </c>
      <c r="C10" s="2" t="s">
        <v>19</v>
      </c>
      <c r="D10" s="2" t="s">
        <v>76</v>
      </c>
      <c r="E10" s="2" t="s">
        <v>26</v>
      </c>
      <c r="F10" s="2" t="s">
        <v>295</v>
      </c>
      <c r="G10" s="2" t="s">
        <v>296</v>
      </c>
      <c r="H10" s="2" t="s">
        <v>115</v>
      </c>
      <c r="I10" s="2" t="s">
        <v>297</v>
      </c>
      <c r="J10" s="2" t="s">
        <v>298</v>
      </c>
      <c r="K10" s="3">
        <v>13</v>
      </c>
      <c r="L10" s="4">
        <v>2011</v>
      </c>
      <c r="M10" s="9">
        <v>5576.14</v>
      </c>
      <c r="N10" s="9" t="str">
        <f t="shared" si="1"/>
        <v>Normal</v>
      </c>
      <c r="O10" s="11">
        <v>100949</v>
      </c>
      <c r="P10" s="11">
        <v>3973.3</v>
      </c>
      <c r="Q10" s="11">
        <v>1602.84</v>
      </c>
      <c r="R10" s="5">
        <v>45458</v>
      </c>
      <c r="S10" s="5" t="str">
        <f t="shared" si="2"/>
        <v>Saturday</v>
      </c>
      <c r="T10" s="5" t="str">
        <f t="shared" si="3"/>
        <v>Q2</v>
      </c>
      <c r="U10" s="14" t="str">
        <f t="shared" si="0"/>
        <v>Jun</v>
      </c>
    </row>
    <row r="11" spans="1:21" x14ac:dyDescent="0.25">
      <c r="A11" s="13" t="s">
        <v>17</v>
      </c>
      <c r="B11" s="6" t="s">
        <v>18</v>
      </c>
      <c r="C11" s="6" t="s">
        <v>52</v>
      </c>
      <c r="D11" s="6" t="s">
        <v>76</v>
      </c>
      <c r="E11" s="6" t="s">
        <v>21</v>
      </c>
      <c r="F11" s="6" t="s">
        <v>299</v>
      </c>
      <c r="G11" s="6" t="s">
        <v>300</v>
      </c>
      <c r="H11" s="6" t="s">
        <v>22</v>
      </c>
      <c r="I11" s="6" t="s">
        <v>301</v>
      </c>
      <c r="J11" s="6" t="s">
        <v>302</v>
      </c>
      <c r="K11" s="7">
        <v>-3</v>
      </c>
      <c r="L11" s="4">
        <v>2024</v>
      </c>
      <c r="M11" s="9">
        <v>44519.95</v>
      </c>
      <c r="N11" s="9" t="str">
        <f t="shared" si="1"/>
        <v>High Value</v>
      </c>
      <c r="O11" s="11">
        <v>64844.6</v>
      </c>
      <c r="P11" s="11">
        <v>35001.78</v>
      </c>
      <c r="Q11" s="11">
        <v>9518.17</v>
      </c>
      <c r="R11" s="8">
        <v>44315</v>
      </c>
      <c r="S11" s="5" t="str">
        <f t="shared" si="2"/>
        <v>Thursday</v>
      </c>
      <c r="T11" s="5" t="str">
        <f t="shared" si="3"/>
        <v>Q2</v>
      </c>
      <c r="U11" s="14" t="str">
        <f t="shared" si="0"/>
        <v>Apr</v>
      </c>
    </row>
    <row r="12" spans="1:21" x14ac:dyDescent="0.25">
      <c r="A12" s="12" t="s">
        <v>74</v>
      </c>
      <c r="B12" s="2" t="s">
        <v>113</v>
      </c>
      <c r="C12" s="2" t="s">
        <v>49</v>
      </c>
      <c r="D12" s="2" t="s">
        <v>76</v>
      </c>
      <c r="E12" s="2" t="s">
        <v>32</v>
      </c>
      <c r="F12" s="2" t="s">
        <v>303</v>
      </c>
      <c r="G12" s="2" t="s">
        <v>304</v>
      </c>
      <c r="H12" s="2" t="s">
        <v>159</v>
      </c>
      <c r="I12" s="2" t="s">
        <v>305</v>
      </c>
      <c r="J12" s="2" t="s">
        <v>306</v>
      </c>
      <c r="K12" s="3">
        <v>18</v>
      </c>
      <c r="L12" s="4">
        <v>2007</v>
      </c>
      <c r="M12" s="9">
        <v>59161.120000000003</v>
      </c>
      <c r="N12" s="9" t="str">
        <f t="shared" si="1"/>
        <v>High Value</v>
      </c>
      <c r="O12" s="11">
        <v>52843.6</v>
      </c>
      <c r="P12" s="11">
        <v>48512.82</v>
      </c>
      <c r="Q12" s="11">
        <v>10648.3</v>
      </c>
      <c r="R12" s="5">
        <v>45682</v>
      </c>
      <c r="S12" s="5" t="str">
        <f t="shared" si="2"/>
        <v>Saturday</v>
      </c>
      <c r="T12" s="5" t="str">
        <f t="shared" si="3"/>
        <v>Q1</v>
      </c>
      <c r="U12" s="14" t="str">
        <f t="shared" si="0"/>
        <v>Jan</v>
      </c>
    </row>
    <row r="13" spans="1:21" x14ac:dyDescent="0.25">
      <c r="A13" s="13" t="s">
        <v>30</v>
      </c>
      <c r="B13" s="6" t="s">
        <v>65</v>
      </c>
      <c r="C13" s="6" t="s">
        <v>44</v>
      </c>
      <c r="D13" s="6" t="s">
        <v>76</v>
      </c>
      <c r="E13" s="6" t="s">
        <v>21</v>
      </c>
      <c r="F13" s="6" t="s">
        <v>307</v>
      </c>
      <c r="G13" s="6" t="s">
        <v>308</v>
      </c>
      <c r="H13" s="6" t="s">
        <v>79</v>
      </c>
      <c r="I13" s="6" t="s">
        <v>309</v>
      </c>
      <c r="J13" s="6" t="s">
        <v>310</v>
      </c>
      <c r="K13" s="7">
        <v>3</v>
      </c>
      <c r="L13" s="4">
        <v>2021</v>
      </c>
      <c r="M13" s="9">
        <v>17813.57</v>
      </c>
      <c r="N13" s="9" t="str">
        <f t="shared" si="1"/>
        <v>Normal</v>
      </c>
      <c r="O13" s="11">
        <v>67536.2</v>
      </c>
      <c r="P13" s="11">
        <v>15372.67</v>
      </c>
      <c r="Q13" s="11">
        <v>2440.9</v>
      </c>
      <c r="R13" s="8">
        <v>45556</v>
      </c>
      <c r="S13" s="5" t="str">
        <f t="shared" si="2"/>
        <v>Saturday</v>
      </c>
      <c r="T13" s="5" t="str">
        <f t="shared" si="3"/>
        <v>Q3</v>
      </c>
      <c r="U13" s="14" t="str">
        <f t="shared" si="0"/>
        <v>Sep</v>
      </c>
    </row>
    <row r="14" spans="1:21" x14ac:dyDescent="0.25">
      <c r="A14" s="13" t="s">
        <v>40</v>
      </c>
      <c r="B14" s="6" t="s">
        <v>59</v>
      </c>
      <c r="C14" s="6" t="s">
        <v>24</v>
      </c>
      <c r="D14" s="6" t="s">
        <v>76</v>
      </c>
      <c r="E14" s="6" t="s">
        <v>26</v>
      </c>
      <c r="F14" s="6" t="s">
        <v>311</v>
      </c>
      <c r="G14" s="6" t="s">
        <v>312</v>
      </c>
      <c r="H14" s="6" t="s">
        <v>132</v>
      </c>
      <c r="I14" s="6" t="s">
        <v>313</v>
      </c>
      <c r="J14" s="6" t="s">
        <v>314</v>
      </c>
      <c r="K14" s="7">
        <v>3</v>
      </c>
      <c r="L14" s="4">
        <v>2018</v>
      </c>
      <c r="M14" s="9">
        <v>36945.230000000003</v>
      </c>
      <c r="N14" s="9" t="str">
        <f t="shared" si="1"/>
        <v>Normal</v>
      </c>
      <c r="O14" s="11">
        <v>141855.70000000001</v>
      </c>
      <c r="P14" s="11">
        <v>34788.99</v>
      </c>
      <c r="Q14" s="11">
        <v>2156.2399999999998</v>
      </c>
      <c r="R14" s="8">
        <v>44547</v>
      </c>
      <c r="S14" s="5" t="str">
        <f t="shared" si="2"/>
        <v>Friday</v>
      </c>
      <c r="T14" s="5" t="str">
        <f t="shared" si="3"/>
        <v>Q4</v>
      </c>
      <c r="U14" s="14" t="str">
        <f t="shared" si="0"/>
        <v>Dec</v>
      </c>
    </row>
    <row r="15" spans="1:21" x14ac:dyDescent="0.25">
      <c r="A15" s="12" t="s">
        <v>54</v>
      </c>
      <c r="B15" s="2" t="s">
        <v>123</v>
      </c>
      <c r="C15" s="2" t="s">
        <v>19</v>
      </c>
      <c r="D15" s="2" t="s">
        <v>76</v>
      </c>
      <c r="E15" s="2" t="s">
        <v>32</v>
      </c>
      <c r="F15" s="2" t="s">
        <v>315</v>
      </c>
      <c r="G15" s="2" t="s">
        <v>316</v>
      </c>
      <c r="H15" s="2" t="s">
        <v>112</v>
      </c>
      <c r="I15" s="2" t="s">
        <v>317</v>
      </c>
      <c r="J15" s="2" t="s">
        <v>318</v>
      </c>
      <c r="K15" s="3">
        <v>13</v>
      </c>
      <c r="L15" s="4">
        <v>2010</v>
      </c>
      <c r="M15" s="9">
        <v>20689.61</v>
      </c>
      <c r="N15" s="9" t="str">
        <f t="shared" si="1"/>
        <v>Normal</v>
      </c>
      <c r="O15" s="11">
        <v>11696.7</v>
      </c>
      <c r="P15" s="11">
        <v>16821.099999999999</v>
      </c>
      <c r="Q15" s="11">
        <v>3868.51</v>
      </c>
      <c r="R15" s="5">
        <v>45144</v>
      </c>
      <c r="S15" s="5" t="str">
        <f t="shared" si="2"/>
        <v>Sunday</v>
      </c>
      <c r="T15" s="5" t="str">
        <f t="shared" si="3"/>
        <v>Q3</v>
      </c>
      <c r="U15" s="14" t="str">
        <f t="shared" si="0"/>
        <v>Aug</v>
      </c>
    </row>
    <row r="16" spans="1:21" x14ac:dyDescent="0.25">
      <c r="A16" s="13" t="s">
        <v>47</v>
      </c>
      <c r="B16" s="6" t="s">
        <v>110</v>
      </c>
      <c r="C16" s="6" t="s">
        <v>24</v>
      </c>
      <c r="D16" s="6" t="s">
        <v>76</v>
      </c>
      <c r="E16" s="6" t="s">
        <v>45</v>
      </c>
      <c r="F16" s="6" t="s">
        <v>319</v>
      </c>
      <c r="G16" s="6" t="s">
        <v>320</v>
      </c>
      <c r="H16" s="6" t="s">
        <v>152</v>
      </c>
      <c r="I16" s="6" t="s">
        <v>321</v>
      </c>
      <c r="J16" s="6" t="s">
        <v>322</v>
      </c>
      <c r="K16" s="7">
        <v>7</v>
      </c>
      <c r="L16" s="4">
        <v>2016</v>
      </c>
      <c r="M16" s="9">
        <v>59040.45</v>
      </c>
      <c r="N16" s="9" t="str">
        <f t="shared" si="1"/>
        <v>High Value</v>
      </c>
      <c r="O16" s="11">
        <v>151184.4</v>
      </c>
      <c r="P16" s="11">
        <v>54871.35</v>
      </c>
      <c r="Q16" s="11">
        <v>4169.1000000000004</v>
      </c>
      <c r="R16" s="8">
        <v>45250</v>
      </c>
      <c r="S16" s="5" t="str">
        <f t="shared" si="2"/>
        <v>Monday</v>
      </c>
      <c r="T16" s="5" t="str">
        <f t="shared" si="3"/>
        <v>Q4</v>
      </c>
      <c r="U16" s="14" t="str">
        <f t="shared" si="0"/>
        <v>Nov</v>
      </c>
    </row>
    <row r="17" spans="1:21" x14ac:dyDescent="0.25">
      <c r="A17" s="12" t="s">
        <v>34</v>
      </c>
      <c r="B17" s="2" t="s">
        <v>97</v>
      </c>
      <c r="C17" s="2" t="s">
        <v>52</v>
      </c>
      <c r="D17" s="2" t="s">
        <v>76</v>
      </c>
      <c r="E17" s="2" t="s">
        <v>21</v>
      </c>
      <c r="F17" s="2" t="s">
        <v>323</v>
      </c>
      <c r="G17" s="2" t="s">
        <v>324</v>
      </c>
      <c r="H17" s="2" t="s">
        <v>88</v>
      </c>
      <c r="I17" s="2" t="s">
        <v>325</v>
      </c>
      <c r="J17" s="2" t="s">
        <v>326</v>
      </c>
      <c r="K17" s="3">
        <v>1</v>
      </c>
      <c r="L17" s="4">
        <v>2022</v>
      </c>
      <c r="M17" s="9">
        <v>6173.52</v>
      </c>
      <c r="N17" s="9" t="str">
        <f t="shared" si="1"/>
        <v>Normal</v>
      </c>
      <c r="O17" s="11">
        <v>103942.9</v>
      </c>
      <c r="P17" s="11">
        <v>5590.65</v>
      </c>
      <c r="Q17" s="11">
        <v>582.87</v>
      </c>
      <c r="R17" s="5">
        <v>45275</v>
      </c>
      <c r="S17" s="5" t="str">
        <f t="shared" si="2"/>
        <v>Friday</v>
      </c>
      <c r="T17" s="5" t="str">
        <f t="shared" si="3"/>
        <v>Q4</v>
      </c>
      <c r="U17" s="14" t="str">
        <f t="shared" si="0"/>
        <v>Dec</v>
      </c>
    </row>
    <row r="18" spans="1:21" x14ac:dyDescent="0.25">
      <c r="A18" s="13" t="s">
        <v>54</v>
      </c>
      <c r="B18" s="6" t="s">
        <v>99</v>
      </c>
      <c r="C18" s="6" t="s">
        <v>36</v>
      </c>
      <c r="D18" s="6" t="s">
        <v>76</v>
      </c>
      <c r="E18" s="6" t="s">
        <v>45</v>
      </c>
      <c r="F18" s="6" t="s">
        <v>327</v>
      </c>
      <c r="G18" s="6" t="s">
        <v>328</v>
      </c>
      <c r="H18" s="6" t="s">
        <v>101</v>
      </c>
      <c r="I18" s="6" t="s">
        <v>329</v>
      </c>
      <c r="J18" s="6" t="s">
        <v>330</v>
      </c>
      <c r="K18" s="7">
        <v>15</v>
      </c>
      <c r="L18" s="4">
        <v>2006</v>
      </c>
      <c r="M18" s="9">
        <v>52902.92</v>
      </c>
      <c r="N18" s="9" t="str">
        <f t="shared" si="1"/>
        <v>High Value</v>
      </c>
      <c r="O18" s="11">
        <v>135597.6</v>
      </c>
      <c r="P18" s="11">
        <v>46698.46</v>
      </c>
      <c r="Q18" s="11">
        <v>6204.46</v>
      </c>
      <c r="R18" s="8">
        <v>44456</v>
      </c>
      <c r="S18" s="5" t="str">
        <f t="shared" si="2"/>
        <v>Friday</v>
      </c>
      <c r="T18" s="5" t="str">
        <f t="shared" si="3"/>
        <v>Q3</v>
      </c>
      <c r="U18" s="14" t="str">
        <f t="shared" si="0"/>
        <v>Sep</v>
      </c>
    </row>
    <row r="19" spans="1:21" x14ac:dyDescent="0.25">
      <c r="A19" s="12" t="s">
        <v>54</v>
      </c>
      <c r="B19" s="2" t="s">
        <v>123</v>
      </c>
      <c r="C19" s="2" t="s">
        <v>36</v>
      </c>
      <c r="D19" s="2" t="s">
        <v>76</v>
      </c>
      <c r="E19" s="2" t="s">
        <v>21</v>
      </c>
      <c r="F19" s="2" t="s">
        <v>331</v>
      </c>
      <c r="G19" s="2" t="s">
        <v>332</v>
      </c>
      <c r="H19" s="2" t="s">
        <v>119</v>
      </c>
      <c r="I19" s="2" t="s">
        <v>333</v>
      </c>
      <c r="J19" s="2" t="s">
        <v>334</v>
      </c>
      <c r="K19" s="3">
        <v>1</v>
      </c>
      <c r="L19" s="4">
        <v>2020</v>
      </c>
      <c r="M19" s="9">
        <v>13174.6</v>
      </c>
      <c r="N19" s="9" t="str">
        <f t="shared" si="1"/>
        <v>Normal</v>
      </c>
      <c r="O19" s="11">
        <v>117957.4</v>
      </c>
      <c r="P19" s="11">
        <v>9652.06</v>
      </c>
      <c r="Q19" s="11">
        <v>3522.54</v>
      </c>
      <c r="R19" s="5">
        <v>44468</v>
      </c>
      <c r="S19" s="5" t="str">
        <f t="shared" si="2"/>
        <v>Wednesday</v>
      </c>
      <c r="T19" s="5" t="str">
        <f t="shared" si="3"/>
        <v>Q3</v>
      </c>
      <c r="U19" s="14" t="str">
        <f t="shared" si="0"/>
        <v>Sep</v>
      </c>
    </row>
    <row r="20" spans="1:21" x14ac:dyDescent="0.25">
      <c r="A20" s="13" t="s">
        <v>30</v>
      </c>
      <c r="B20" s="6" t="s">
        <v>31</v>
      </c>
      <c r="C20" s="6" t="s">
        <v>36</v>
      </c>
      <c r="D20" s="6" t="s">
        <v>76</v>
      </c>
      <c r="E20" s="6" t="s">
        <v>45</v>
      </c>
      <c r="F20" s="6" t="s">
        <v>335</v>
      </c>
      <c r="G20" s="6" t="s">
        <v>336</v>
      </c>
      <c r="H20" s="6" t="s">
        <v>93</v>
      </c>
      <c r="I20" s="6" t="s">
        <v>337</v>
      </c>
      <c r="J20" s="6" t="s">
        <v>338</v>
      </c>
      <c r="K20" s="7">
        <v>19</v>
      </c>
      <c r="L20" s="4">
        <v>2005</v>
      </c>
      <c r="M20" s="9">
        <v>6995.83</v>
      </c>
      <c r="N20" s="9" t="str">
        <f t="shared" si="1"/>
        <v>Normal</v>
      </c>
      <c r="O20" s="11">
        <v>110084.7</v>
      </c>
      <c r="P20" s="11">
        <v>5080.1499999999996</v>
      </c>
      <c r="Q20" s="11">
        <v>1915.68</v>
      </c>
      <c r="R20" s="8">
        <v>45561</v>
      </c>
      <c r="S20" s="5" t="str">
        <f t="shared" si="2"/>
        <v>Thursday</v>
      </c>
      <c r="T20" s="5" t="str">
        <f t="shared" si="3"/>
        <v>Q3</v>
      </c>
      <c r="U20" s="14" t="str">
        <f t="shared" si="0"/>
        <v>Sep</v>
      </c>
    </row>
    <row r="21" spans="1:21" x14ac:dyDescent="0.25">
      <c r="A21" s="12" t="s">
        <v>74</v>
      </c>
      <c r="B21" s="2" t="s">
        <v>113</v>
      </c>
      <c r="C21" s="2" t="s">
        <v>49</v>
      </c>
      <c r="D21" s="2" t="s">
        <v>76</v>
      </c>
      <c r="E21" s="2" t="s">
        <v>26</v>
      </c>
      <c r="F21" s="2" t="s">
        <v>339</v>
      </c>
      <c r="G21" s="2" t="s">
        <v>340</v>
      </c>
      <c r="H21" s="2" t="s">
        <v>50</v>
      </c>
      <c r="I21" s="2" t="s">
        <v>341</v>
      </c>
      <c r="J21" s="2" t="s">
        <v>342</v>
      </c>
      <c r="K21" s="3">
        <v>9</v>
      </c>
      <c r="L21" s="4">
        <v>2015</v>
      </c>
      <c r="M21" s="9">
        <v>34800.959999999999</v>
      </c>
      <c r="N21" s="9" t="str">
        <f t="shared" si="1"/>
        <v>Normal</v>
      </c>
      <c r="O21" s="11">
        <v>70164</v>
      </c>
      <c r="P21" s="11">
        <v>30125.17</v>
      </c>
      <c r="Q21" s="11">
        <v>4675.79</v>
      </c>
      <c r="R21" s="5">
        <v>45341</v>
      </c>
      <c r="S21" s="5" t="str">
        <f t="shared" si="2"/>
        <v>Monday</v>
      </c>
      <c r="T21" s="5" t="str">
        <f t="shared" si="3"/>
        <v>Q1</v>
      </c>
      <c r="U21" s="14" t="str">
        <f t="shared" si="0"/>
        <v>Feb</v>
      </c>
    </row>
    <row r="22" spans="1:21" x14ac:dyDescent="0.25">
      <c r="A22" s="13" t="s">
        <v>56</v>
      </c>
      <c r="B22" s="6" t="s">
        <v>69</v>
      </c>
      <c r="C22" s="6" t="s">
        <v>24</v>
      </c>
      <c r="D22" s="6" t="s">
        <v>76</v>
      </c>
      <c r="E22" s="6" t="s">
        <v>45</v>
      </c>
      <c r="F22" s="6" t="s">
        <v>343</v>
      </c>
      <c r="G22" s="6" t="s">
        <v>344</v>
      </c>
      <c r="H22" s="6" t="s">
        <v>22</v>
      </c>
      <c r="I22" s="6" t="s">
        <v>345</v>
      </c>
      <c r="J22" s="6" t="s">
        <v>346</v>
      </c>
      <c r="K22" s="7">
        <v>25</v>
      </c>
      <c r="L22" s="4">
        <v>2000</v>
      </c>
      <c r="M22" s="9">
        <v>36561.839999999997</v>
      </c>
      <c r="N22" s="9" t="str">
        <f t="shared" si="1"/>
        <v>Normal</v>
      </c>
      <c r="O22" s="11">
        <v>49677.5</v>
      </c>
      <c r="P22" s="11">
        <v>33016.050000000003</v>
      </c>
      <c r="Q22" s="11">
        <v>3545.79</v>
      </c>
      <c r="R22" s="8">
        <v>45756</v>
      </c>
      <c r="S22" s="5" t="str">
        <f t="shared" si="2"/>
        <v>Wednesday</v>
      </c>
      <c r="T22" s="5" t="str">
        <f t="shared" si="3"/>
        <v>Q2</v>
      </c>
      <c r="U22" s="14" t="str">
        <f t="shared" si="0"/>
        <v>Apr</v>
      </c>
    </row>
    <row r="23" spans="1:21" x14ac:dyDescent="0.25">
      <c r="A23" s="12" t="s">
        <v>71</v>
      </c>
      <c r="B23" s="2" t="s">
        <v>72</v>
      </c>
      <c r="C23" s="2" t="s">
        <v>36</v>
      </c>
      <c r="D23" s="2" t="s">
        <v>76</v>
      </c>
      <c r="E23" s="2" t="s">
        <v>32</v>
      </c>
      <c r="F23" s="2" t="s">
        <v>347</v>
      </c>
      <c r="G23" s="2" t="s">
        <v>348</v>
      </c>
      <c r="H23" s="2" t="s">
        <v>79</v>
      </c>
      <c r="I23" s="2" t="s">
        <v>349</v>
      </c>
      <c r="J23" s="2" t="s">
        <v>350</v>
      </c>
      <c r="K23" s="3">
        <v>19</v>
      </c>
      <c r="L23" s="4">
        <v>2003</v>
      </c>
      <c r="M23" s="9">
        <v>19560.09</v>
      </c>
      <c r="N23" s="9" t="str">
        <f t="shared" si="1"/>
        <v>Normal</v>
      </c>
      <c r="O23" s="11">
        <v>84992.6</v>
      </c>
      <c r="P23" s="11">
        <v>17226.5</v>
      </c>
      <c r="Q23" s="11">
        <v>2333.59</v>
      </c>
      <c r="R23" s="5">
        <v>44776</v>
      </c>
      <c r="S23" s="5" t="str">
        <f t="shared" si="2"/>
        <v>Wednesday</v>
      </c>
      <c r="T23" s="5" t="str">
        <f t="shared" si="3"/>
        <v>Q3</v>
      </c>
      <c r="U23" s="14" t="str">
        <f t="shared" si="0"/>
        <v>Aug</v>
      </c>
    </row>
    <row r="24" spans="1:21" x14ac:dyDescent="0.25">
      <c r="A24" s="13" t="s">
        <v>74</v>
      </c>
      <c r="B24" s="6" t="s">
        <v>153</v>
      </c>
      <c r="C24" s="6" t="s">
        <v>36</v>
      </c>
      <c r="D24" s="6" t="s">
        <v>76</v>
      </c>
      <c r="E24" s="6" t="s">
        <v>45</v>
      </c>
      <c r="F24" s="6" t="s">
        <v>351</v>
      </c>
      <c r="G24" s="6" t="s">
        <v>352</v>
      </c>
      <c r="H24" s="6" t="s">
        <v>50</v>
      </c>
      <c r="I24" s="6" t="s">
        <v>353</v>
      </c>
      <c r="J24" s="6" t="s">
        <v>354</v>
      </c>
      <c r="K24" s="7">
        <v>8</v>
      </c>
      <c r="L24" s="4">
        <v>2016</v>
      </c>
      <c r="M24" s="9">
        <v>29163.54</v>
      </c>
      <c r="N24" s="9" t="str">
        <f t="shared" si="1"/>
        <v>Normal</v>
      </c>
      <c r="O24" s="11">
        <v>113163.2</v>
      </c>
      <c r="P24" s="11">
        <v>27470.18</v>
      </c>
      <c r="Q24" s="11">
        <v>1693.36</v>
      </c>
      <c r="R24" s="8">
        <v>45516</v>
      </c>
      <c r="S24" s="5" t="str">
        <f t="shared" si="2"/>
        <v>Monday</v>
      </c>
      <c r="T24" s="5" t="str">
        <f t="shared" si="3"/>
        <v>Q3</v>
      </c>
      <c r="U24" s="14" t="str">
        <f t="shared" si="0"/>
        <v>Aug</v>
      </c>
    </row>
    <row r="25" spans="1:21" x14ac:dyDescent="0.25">
      <c r="A25" s="12" t="s">
        <v>17</v>
      </c>
      <c r="B25" s="2" t="s">
        <v>80</v>
      </c>
      <c r="C25" s="2" t="s">
        <v>44</v>
      </c>
      <c r="D25" s="2" t="s">
        <v>76</v>
      </c>
      <c r="E25" s="2" t="s">
        <v>45</v>
      </c>
      <c r="F25" s="2" t="s">
        <v>355</v>
      </c>
      <c r="G25" s="2" t="s">
        <v>356</v>
      </c>
      <c r="H25" s="2" t="s">
        <v>39</v>
      </c>
      <c r="I25" s="2" t="s">
        <v>357</v>
      </c>
      <c r="J25" s="2" t="s">
        <v>358</v>
      </c>
      <c r="K25" s="3">
        <v>1</v>
      </c>
      <c r="L25" s="4">
        <v>2023</v>
      </c>
      <c r="M25" s="9">
        <v>58565.95</v>
      </c>
      <c r="N25" s="9" t="str">
        <f t="shared" si="1"/>
        <v>High Value</v>
      </c>
      <c r="O25" s="11">
        <v>97218.8</v>
      </c>
      <c r="P25" s="11">
        <v>46015.839999999997</v>
      </c>
      <c r="Q25" s="11">
        <v>12550.11</v>
      </c>
      <c r="R25" s="5">
        <v>45467</v>
      </c>
      <c r="S25" s="5" t="str">
        <f t="shared" si="2"/>
        <v>Monday</v>
      </c>
      <c r="T25" s="5" t="str">
        <f t="shared" si="3"/>
        <v>Q2</v>
      </c>
      <c r="U25" s="14" t="str">
        <f t="shared" si="0"/>
        <v>Jun</v>
      </c>
    </row>
    <row r="26" spans="1:21" x14ac:dyDescent="0.25">
      <c r="A26" s="13" t="s">
        <v>34</v>
      </c>
      <c r="B26" s="6" t="s">
        <v>97</v>
      </c>
      <c r="C26" s="6" t="s">
        <v>36</v>
      </c>
      <c r="D26" s="6" t="s">
        <v>76</v>
      </c>
      <c r="E26" s="6" t="s">
        <v>26</v>
      </c>
      <c r="F26" s="6" t="s">
        <v>359</v>
      </c>
      <c r="G26" s="6" t="s">
        <v>183</v>
      </c>
      <c r="H26" s="6" t="s">
        <v>152</v>
      </c>
      <c r="I26" s="6" t="s">
        <v>360</v>
      </c>
      <c r="J26" s="6" t="s">
        <v>361</v>
      </c>
      <c r="K26" s="7">
        <v>1</v>
      </c>
      <c r="L26" s="4">
        <v>2019</v>
      </c>
      <c r="M26" s="9">
        <v>31894.77</v>
      </c>
      <c r="N26" s="9" t="str">
        <f t="shared" si="1"/>
        <v>Normal</v>
      </c>
      <c r="O26" s="11">
        <v>157673.4</v>
      </c>
      <c r="P26" s="11">
        <v>25761.87</v>
      </c>
      <c r="Q26" s="11">
        <v>6132.9</v>
      </c>
      <c r="R26" s="8">
        <v>44133</v>
      </c>
      <c r="S26" s="5" t="str">
        <f t="shared" si="2"/>
        <v>Thursday</v>
      </c>
      <c r="T26" s="5" t="str">
        <f t="shared" si="3"/>
        <v>Q4</v>
      </c>
      <c r="U26" s="14" t="str">
        <f t="shared" si="0"/>
        <v>Oct</v>
      </c>
    </row>
    <row r="27" spans="1:21" x14ac:dyDescent="0.25">
      <c r="A27" s="12" t="s">
        <v>56</v>
      </c>
      <c r="B27" s="2" t="s">
        <v>57</v>
      </c>
      <c r="C27" s="2" t="s">
        <v>49</v>
      </c>
      <c r="D27" s="2" t="s">
        <v>76</v>
      </c>
      <c r="E27" s="2" t="s">
        <v>26</v>
      </c>
      <c r="F27" s="2" t="s">
        <v>362</v>
      </c>
      <c r="G27" s="2" t="s">
        <v>363</v>
      </c>
      <c r="H27" s="2" t="s">
        <v>93</v>
      </c>
      <c r="I27" s="2" t="s">
        <v>364</v>
      </c>
      <c r="J27" s="2" t="s">
        <v>365</v>
      </c>
      <c r="K27" s="3">
        <v>1</v>
      </c>
      <c r="L27" s="4">
        <v>2021</v>
      </c>
      <c r="M27" s="9">
        <v>20647.97</v>
      </c>
      <c r="N27" s="9" t="str">
        <f t="shared" si="1"/>
        <v>Normal</v>
      </c>
      <c r="O27" s="11">
        <v>180470.2</v>
      </c>
      <c r="P27" s="11">
        <v>16034.53</v>
      </c>
      <c r="Q27" s="11">
        <v>4613.4399999999996</v>
      </c>
      <c r="R27" s="5">
        <v>44826</v>
      </c>
      <c r="S27" s="5" t="str">
        <f t="shared" si="2"/>
        <v>Thursday</v>
      </c>
      <c r="T27" s="5" t="str">
        <f t="shared" si="3"/>
        <v>Q3</v>
      </c>
      <c r="U27" s="14" t="str">
        <f t="shared" si="0"/>
        <v>Sep</v>
      </c>
    </row>
    <row r="28" spans="1:21" x14ac:dyDescent="0.25">
      <c r="A28" s="13" t="s">
        <v>62</v>
      </c>
      <c r="B28" s="6" t="s">
        <v>91</v>
      </c>
      <c r="C28" s="6" t="s">
        <v>24</v>
      </c>
      <c r="D28" s="6" t="s">
        <v>76</v>
      </c>
      <c r="E28" s="6" t="s">
        <v>21</v>
      </c>
      <c r="F28" s="6" t="s">
        <v>366</v>
      </c>
      <c r="G28" s="6" t="s">
        <v>367</v>
      </c>
      <c r="H28" s="6" t="s">
        <v>132</v>
      </c>
      <c r="I28" s="6" t="s">
        <v>368</v>
      </c>
      <c r="J28" s="6" t="s">
        <v>369</v>
      </c>
      <c r="K28" s="7">
        <v>18</v>
      </c>
      <c r="L28" s="4">
        <v>2006</v>
      </c>
      <c r="M28" s="9">
        <v>45272.34</v>
      </c>
      <c r="N28" s="9" t="str">
        <f t="shared" si="1"/>
        <v>High Value</v>
      </c>
      <c r="O28" s="11">
        <v>34571.5</v>
      </c>
      <c r="P28" s="11">
        <v>38315.08</v>
      </c>
      <c r="Q28" s="11">
        <v>6957.26</v>
      </c>
      <c r="R28" s="8">
        <v>45648</v>
      </c>
      <c r="S28" s="5" t="str">
        <f t="shared" si="2"/>
        <v>Sunday</v>
      </c>
      <c r="T28" s="5" t="str">
        <f t="shared" si="3"/>
        <v>Q4</v>
      </c>
      <c r="U28" s="14" t="str">
        <f t="shared" si="0"/>
        <v>Dec</v>
      </c>
    </row>
    <row r="29" spans="1:21" x14ac:dyDescent="0.25">
      <c r="A29" s="12" t="s">
        <v>71</v>
      </c>
      <c r="B29" s="2" t="s">
        <v>72</v>
      </c>
      <c r="C29" s="2" t="s">
        <v>24</v>
      </c>
      <c r="D29" s="2" t="s">
        <v>76</v>
      </c>
      <c r="E29" s="2" t="s">
        <v>32</v>
      </c>
      <c r="F29" s="2" t="s">
        <v>370</v>
      </c>
      <c r="G29" s="2" t="s">
        <v>371</v>
      </c>
      <c r="H29" s="2" t="s">
        <v>68</v>
      </c>
      <c r="I29" s="2" t="s">
        <v>372</v>
      </c>
      <c r="J29" s="2" t="s">
        <v>373</v>
      </c>
      <c r="K29" s="3">
        <v>4</v>
      </c>
      <c r="L29" s="4">
        <v>2021</v>
      </c>
      <c r="M29" s="9">
        <v>48469.69</v>
      </c>
      <c r="N29" s="9" t="str">
        <f t="shared" si="1"/>
        <v>High Value</v>
      </c>
      <c r="O29" s="11">
        <v>92248.6</v>
      </c>
      <c r="P29" s="11">
        <v>39651.22</v>
      </c>
      <c r="Q29" s="11">
        <v>8818.4699999999993</v>
      </c>
      <c r="R29" s="5">
        <v>45739</v>
      </c>
      <c r="S29" s="5" t="str">
        <f t="shared" si="2"/>
        <v>Sunday</v>
      </c>
      <c r="T29" s="5" t="str">
        <f t="shared" si="3"/>
        <v>Q1</v>
      </c>
      <c r="U29" s="14" t="str">
        <f t="shared" si="0"/>
        <v>Mar</v>
      </c>
    </row>
    <row r="30" spans="1:21" x14ac:dyDescent="0.25">
      <c r="A30" s="13" t="s">
        <v>56</v>
      </c>
      <c r="B30" s="6" t="s">
        <v>69</v>
      </c>
      <c r="C30" s="6" t="s">
        <v>36</v>
      </c>
      <c r="D30" s="6" t="s">
        <v>76</v>
      </c>
      <c r="E30" s="6" t="s">
        <v>26</v>
      </c>
      <c r="F30" s="6" t="s">
        <v>374</v>
      </c>
      <c r="G30" s="6" t="s">
        <v>375</v>
      </c>
      <c r="H30" s="6" t="s">
        <v>159</v>
      </c>
      <c r="I30" s="6" t="s">
        <v>376</v>
      </c>
      <c r="J30" s="6" t="s">
        <v>377</v>
      </c>
      <c r="K30" s="7">
        <v>13</v>
      </c>
      <c r="L30" s="4">
        <v>2008</v>
      </c>
      <c r="M30" s="9">
        <v>5277.64</v>
      </c>
      <c r="N30" s="9" t="str">
        <f t="shared" si="1"/>
        <v>Normal</v>
      </c>
      <c r="O30" s="11">
        <v>185609.9</v>
      </c>
      <c r="P30" s="11">
        <v>4931.72</v>
      </c>
      <c r="Q30" s="11">
        <v>345.92</v>
      </c>
      <c r="R30" s="8">
        <v>44559</v>
      </c>
      <c r="S30" s="5" t="str">
        <f t="shared" si="2"/>
        <v>Wednesday</v>
      </c>
      <c r="T30" s="5" t="str">
        <f t="shared" si="3"/>
        <v>Q4</v>
      </c>
      <c r="U30" s="14" t="str">
        <f t="shared" si="0"/>
        <v>Dec</v>
      </c>
    </row>
    <row r="31" spans="1:21" x14ac:dyDescent="0.25">
      <c r="A31" s="12" t="s">
        <v>71</v>
      </c>
      <c r="B31" s="2" t="s">
        <v>72</v>
      </c>
      <c r="C31" s="2" t="s">
        <v>49</v>
      </c>
      <c r="D31" s="2" t="s">
        <v>76</v>
      </c>
      <c r="E31" s="2" t="s">
        <v>32</v>
      </c>
      <c r="F31" s="2" t="s">
        <v>378</v>
      </c>
      <c r="G31" s="2" t="s">
        <v>250</v>
      </c>
      <c r="H31" s="2" t="s">
        <v>162</v>
      </c>
      <c r="I31" s="2" t="s">
        <v>379</v>
      </c>
      <c r="J31" s="2" t="s">
        <v>380</v>
      </c>
      <c r="K31" s="3">
        <v>8</v>
      </c>
      <c r="L31" s="4">
        <v>2017</v>
      </c>
      <c r="M31" s="9">
        <v>67979.289999999994</v>
      </c>
      <c r="N31" s="9" t="str">
        <f t="shared" si="1"/>
        <v>High Value</v>
      </c>
      <c r="O31" s="11">
        <v>84204.9</v>
      </c>
      <c r="P31" s="11">
        <v>55319.43</v>
      </c>
      <c r="Q31" s="11">
        <v>12659.86</v>
      </c>
      <c r="R31" s="5">
        <v>45783</v>
      </c>
      <c r="S31" s="5" t="str">
        <f t="shared" si="2"/>
        <v>Tuesday</v>
      </c>
      <c r="T31" s="5" t="str">
        <f t="shared" si="3"/>
        <v>Q2</v>
      </c>
      <c r="U31" s="14" t="str">
        <f t="shared" si="0"/>
        <v>May</v>
      </c>
    </row>
    <row r="32" spans="1:21" x14ac:dyDescent="0.25">
      <c r="A32" s="13" t="s">
        <v>30</v>
      </c>
      <c r="B32" s="6" t="s">
        <v>94</v>
      </c>
      <c r="C32" s="6" t="s">
        <v>44</v>
      </c>
      <c r="D32" s="6" t="s">
        <v>76</v>
      </c>
      <c r="E32" s="6" t="s">
        <v>26</v>
      </c>
      <c r="F32" s="6" t="s">
        <v>381</v>
      </c>
      <c r="G32" s="6" t="s">
        <v>382</v>
      </c>
      <c r="H32" s="6" t="s">
        <v>73</v>
      </c>
      <c r="I32" s="6" t="s">
        <v>383</v>
      </c>
      <c r="J32" s="6" t="s">
        <v>384</v>
      </c>
      <c r="K32" s="7">
        <v>11</v>
      </c>
      <c r="L32" s="4">
        <v>2013</v>
      </c>
      <c r="M32" s="9">
        <v>51452.17</v>
      </c>
      <c r="N32" s="9" t="str">
        <f t="shared" si="1"/>
        <v>High Value</v>
      </c>
      <c r="O32" s="11">
        <v>83213.100000000006</v>
      </c>
      <c r="P32" s="11">
        <v>41738.51</v>
      </c>
      <c r="Q32" s="11">
        <v>9713.66</v>
      </c>
      <c r="R32" s="8">
        <v>45425</v>
      </c>
      <c r="S32" s="5" t="str">
        <f t="shared" si="2"/>
        <v>Monday</v>
      </c>
      <c r="T32" s="5" t="str">
        <f t="shared" si="3"/>
        <v>Q2</v>
      </c>
      <c r="U32" s="14" t="str">
        <f t="shared" si="0"/>
        <v>May</v>
      </c>
    </row>
    <row r="33" spans="1:21" x14ac:dyDescent="0.25">
      <c r="A33" s="12" t="s">
        <v>40</v>
      </c>
      <c r="B33" s="2" t="s">
        <v>59</v>
      </c>
      <c r="C33" s="2" t="s">
        <v>44</v>
      </c>
      <c r="D33" s="2" t="s">
        <v>76</v>
      </c>
      <c r="E33" s="2" t="s">
        <v>26</v>
      </c>
      <c r="F33" s="2" t="s">
        <v>385</v>
      </c>
      <c r="G33" s="2" t="s">
        <v>386</v>
      </c>
      <c r="H33" s="2" t="s">
        <v>66</v>
      </c>
      <c r="I33" s="2" t="s">
        <v>387</v>
      </c>
      <c r="J33" s="2" t="s">
        <v>388</v>
      </c>
      <c r="K33" s="3">
        <v>22</v>
      </c>
      <c r="L33" s="4">
        <v>2000</v>
      </c>
      <c r="M33" s="9">
        <v>25521.1</v>
      </c>
      <c r="N33" s="9" t="str">
        <f t="shared" si="1"/>
        <v>Normal</v>
      </c>
      <c r="O33" s="11">
        <v>155588</v>
      </c>
      <c r="P33" s="11">
        <v>23951.15</v>
      </c>
      <c r="Q33" s="11">
        <v>1569.95</v>
      </c>
      <c r="R33" s="5">
        <v>44715</v>
      </c>
      <c r="S33" s="5" t="str">
        <f t="shared" si="2"/>
        <v>Friday</v>
      </c>
      <c r="T33" s="5" t="str">
        <f t="shared" si="3"/>
        <v>Q2</v>
      </c>
      <c r="U33" s="14" t="str">
        <f t="shared" si="0"/>
        <v>Jun</v>
      </c>
    </row>
    <row r="34" spans="1:21" x14ac:dyDescent="0.25">
      <c r="A34" s="13" t="s">
        <v>56</v>
      </c>
      <c r="B34" s="6" t="s">
        <v>69</v>
      </c>
      <c r="C34" s="6" t="s">
        <v>19</v>
      </c>
      <c r="D34" s="6" t="s">
        <v>76</v>
      </c>
      <c r="E34" s="6" t="s">
        <v>26</v>
      </c>
      <c r="F34" s="6" t="s">
        <v>389</v>
      </c>
      <c r="G34" s="6" t="s">
        <v>390</v>
      </c>
      <c r="H34" s="6" t="s">
        <v>88</v>
      </c>
      <c r="I34" s="6" t="s">
        <v>391</v>
      </c>
      <c r="J34" s="6" t="s">
        <v>392</v>
      </c>
      <c r="K34" s="7">
        <v>10</v>
      </c>
      <c r="L34" s="4">
        <v>2010</v>
      </c>
      <c r="M34" s="9">
        <v>51088.17</v>
      </c>
      <c r="N34" s="9" t="str">
        <f t="shared" si="1"/>
        <v>High Value</v>
      </c>
      <c r="O34" s="11">
        <v>126481.8</v>
      </c>
      <c r="P34" s="11">
        <v>39069.19</v>
      </c>
      <c r="Q34" s="11">
        <v>12018.98</v>
      </c>
      <c r="R34" s="8">
        <v>44152</v>
      </c>
      <c r="S34" s="5" t="str">
        <f t="shared" si="2"/>
        <v>Tuesday</v>
      </c>
      <c r="T34" s="5" t="str">
        <f t="shared" si="3"/>
        <v>Q4</v>
      </c>
      <c r="U34" s="14" t="str">
        <f t="shared" si="0"/>
        <v>Nov</v>
      </c>
    </row>
    <row r="35" spans="1:21" x14ac:dyDescent="0.25">
      <c r="A35" s="12" t="s">
        <v>34</v>
      </c>
      <c r="B35" s="2" t="s">
        <v>35</v>
      </c>
      <c r="C35" s="2" t="s">
        <v>19</v>
      </c>
      <c r="D35" s="2" t="s">
        <v>76</v>
      </c>
      <c r="E35" s="2" t="s">
        <v>32</v>
      </c>
      <c r="F35" s="2" t="s">
        <v>393</v>
      </c>
      <c r="G35" s="2" t="s">
        <v>394</v>
      </c>
      <c r="H35" s="2" t="s">
        <v>128</v>
      </c>
      <c r="I35" s="2" t="s">
        <v>395</v>
      </c>
      <c r="J35" s="2" t="s">
        <v>396</v>
      </c>
      <c r="K35" s="3">
        <v>20</v>
      </c>
      <c r="L35" s="4">
        <v>2001</v>
      </c>
      <c r="M35" s="9">
        <v>20124.52</v>
      </c>
      <c r="N35" s="9" t="str">
        <f t="shared" si="1"/>
        <v>Normal</v>
      </c>
      <c r="O35" s="11">
        <v>103320.5</v>
      </c>
      <c r="P35" s="11">
        <v>19029.02</v>
      </c>
      <c r="Q35" s="11">
        <v>1095.5</v>
      </c>
      <c r="R35" s="5">
        <v>44318</v>
      </c>
      <c r="S35" s="5" t="str">
        <f t="shared" si="2"/>
        <v>Sunday</v>
      </c>
      <c r="T35" s="5" t="str">
        <f t="shared" si="3"/>
        <v>Q2</v>
      </c>
      <c r="U35" s="14" t="str">
        <f t="shared" si="0"/>
        <v>May</v>
      </c>
    </row>
    <row r="36" spans="1:21" x14ac:dyDescent="0.25">
      <c r="A36" s="13" t="s">
        <v>62</v>
      </c>
      <c r="B36" s="6" t="s">
        <v>63</v>
      </c>
      <c r="C36" s="6" t="s">
        <v>44</v>
      </c>
      <c r="D36" s="6" t="s">
        <v>76</v>
      </c>
      <c r="E36" s="6" t="s">
        <v>21</v>
      </c>
      <c r="F36" s="6" t="s">
        <v>397</v>
      </c>
      <c r="G36" s="6" t="s">
        <v>398</v>
      </c>
      <c r="H36" s="6" t="s">
        <v>64</v>
      </c>
      <c r="I36" s="6" t="s">
        <v>399</v>
      </c>
      <c r="J36" s="6" t="s">
        <v>400</v>
      </c>
      <c r="K36" s="7">
        <v>14</v>
      </c>
      <c r="L36" s="4">
        <v>2009</v>
      </c>
      <c r="M36" s="9">
        <v>61746.46</v>
      </c>
      <c r="N36" s="9" t="str">
        <f t="shared" si="1"/>
        <v>High Value</v>
      </c>
      <c r="O36" s="11">
        <v>107632.2</v>
      </c>
      <c r="P36" s="11">
        <v>58075.83</v>
      </c>
      <c r="Q36" s="11">
        <v>3670.63</v>
      </c>
      <c r="R36" s="8">
        <v>45100</v>
      </c>
      <c r="S36" s="5" t="str">
        <f t="shared" si="2"/>
        <v>Friday</v>
      </c>
      <c r="T36" s="5" t="str">
        <f t="shared" si="3"/>
        <v>Q2</v>
      </c>
      <c r="U36" s="14" t="str">
        <f t="shared" si="0"/>
        <v>Jun</v>
      </c>
    </row>
    <row r="37" spans="1:21" x14ac:dyDescent="0.25">
      <c r="A37" s="12" t="s">
        <v>40</v>
      </c>
      <c r="B37" s="2" t="s">
        <v>125</v>
      </c>
      <c r="C37" s="2" t="s">
        <v>49</v>
      </c>
      <c r="D37" s="2" t="s">
        <v>76</v>
      </c>
      <c r="E37" s="2" t="s">
        <v>45</v>
      </c>
      <c r="F37" s="2" t="s">
        <v>401</v>
      </c>
      <c r="G37" s="2" t="s">
        <v>402</v>
      </c>
      <c r="H37" s="2" t="s">
        <v>135</v>
      </c>
      <c r="I37" s="2" t="s">
        <v>403</v>
      </c>
      <c r="J37" s="2" t="s">
        <v>404</v>
      </c>
      <c r="K37" s="3">
        <v>4</v>
      </c>
      <c r="L37" s="4">
        <v>2018</v>
      </c>
      <c r="M37" s="9">
        <v>61878.48</v>
      </c>
      <c r="N37" s="9" t="str">
        <f t="shared" si="1"/>
        <v>High Value</v>
      </c>
      <c r="O37" s="11">
        <v>40184</v>
      </c>
      <c r="P37" s="11">
        <v>49609.5</v>
      </c>
      <c r="Q37" s="11">
        <v>12268.98</v>
      </c>
      <c r="R37" s="5">
        <v>44691</v>
      </c>
      <c r="S37" s="5" t="str">
        <f t="shared" si="2"/>
        <v>Tuesday</v>
      </c>
      <c r="T37" s="5" t="str">
        <f t="shared" si="3"/>
        <v>Q2</v>
      </c>
      <c r="U37" s="14" t="str">
        <f t="shared" si="0"/>
        <v>May</v>
      </c>
    </row>
    <row r="38" spans="1:21" x14ac:dyDescent="0.25">
      <c r="A38" s="13" t="s">
        <v>56</v>
      </c>
      <c r="B38" s="6" t="s">
        <v>69</v>
      </c>
      <c r="C38" s="6" t="s">
        <v>36</v>
      </c>
      <c r="D38" s="6" t="s">
        <v>76</v>
      </c>
      <c r="E38" s="6" t="s">
        <v>21</v>
      </c>
      <c r="F38" s="6" t="s">
        <v>405</v>
      </c>
      <c r="G38" s="6" t="s">
        <v>406</v>
      </c>
      <c r="H38" s="6" t="s">
        <v>46</v>
      </c>
      <c r="I38" s="6" t="s">
        <v>407</v>
      </c>
      <c r="J38" s="6" t="s">
        <v>408</v>
      </c>
      <c r="K38" s="7">
        <v>19</v>
      </c>
      <c r="L38" s="4">
        <v>2002</v>
      </c>
      <c r="M38" s="9">
        <v>67820.88</v>
      </c>
      <c r="N38" s="9" t="str">
        <f t="shared" si="1"/>
        <v>High Value</v>
      </c>
      <c r="O38" s="11">
        <v>132962</v>
      </c>
      <c r="P38" s="11">
        <v>61787.97</v>
      </c>
      <c r="Q38" s="11">
        <v>6032.91</v>
      </c>
      <c r="R38" s="8">
        <v>44312</v>
      </c>
      <c r="S38" s="5" t="str">
        <f t="shared" si="2"/>
        <v>Monday</v>
      </c>
      <c r="T38" s="5" t="str">
        <f t="shared" si="3"/>
        <v>Q2</v>
      </c>
      <c r="U38" s="14" t="str">
        <f t="shared" ref="U38:U95" si="4">TEXT(R38,"MMM")</f>
        <v>Apr</v>
      </c>
    </row>
    <row r="39" spans="1:21" x14ac:dyDescent="0.25">
      <c r="A39" s="12" t="s">
        <v>54</v>
      </c>
      <c r="B39" s="2" t="s">
        <v>55</v>
      </c>
      <c r="C39" s="2" t="s">
        <v>49</v>
      </c>
      <c r="D39" s="2" t="s">
        <v>76</v>
      </c>
      <c r="E39" s="2" t="s">
        <v>21</v>
      </c>
      <c r="F39" s="2" t="s">
        <v>409</v>
      </c>
      <c r="G39" s="2" t="s">
        <v>410</v>
      </c>
      <c r="H39" s="2" t="s">
        <v>132</v>
      </c>
      <c r="I39" s="2" t="s">
        <v>411</v>
      </c>
      <c r="J39" s="2" t="s">
        <v>412</v>
      </c>
      <c r="K39" s="3">
        <v>18</v>
      </c>
      <c r="L39" s="4">
        <v>2005</v>
      </c>
      <c r="M39" s="9">
        <v>69007.62</v>
      </c>
      <c r="N39" s="9" t="str">
        <f t="shared" si="1"/>
        <v>High Value</v>
      </c>
      <c r="O39" s="11">
        <v>107211.5</v>
      </c>
      <c r="P39" s="11">
        <v>49159.519999999997</v>
      </c>
      <c r="Q39" s="11">
        <v>19848.099999999999</v>
      </c>
      <c r="R39" s="5">
        <v>45263</v>
      </c>
      <c r="S39" s="5" t="str">
        <f t="shared" si="2"/>
        <v>Sunday</v>
      </c>
      <c r="T39" s="5" t="str">
        <f t="shared" si="3"/>
        <v>Q4</v>
      </c>
      <c r="U39" s="14" t="str">
        <f t="shared" si="4"/>
        <v>Dec</v>
      </c>
    </row>
    <row r="40" spans="1:21" x14ac:dyDescent="0.25">
      <c r="A40" s="13" t="s">
        <v>74</v>
      </c>
      <c r="B40" s="6" t="s">
        <v>113</v>
      </c>
      <c r="C40" s="6" t="s">
        <v>36</v>
      </c>
      <c r="D40" s="6" t="s">
        <v>76</v>
      </c>
      <c r="E40" s="6" t="s">
        <v>45</v>
      </c>
      <c r="F40" s="6" t="s">
        <v>413</v>
      </c>
      <c r="G40" s="6" t="s">
        <v>414</v>
      </c>
      <c r="H40" s="6" t="s">
        <v>135</v>
      </c>
      <c r="I40" s="6" t="s">
        <v>415</v>
      </c>
      <c r="J40" s="6" t="s">
        <v>416</v>
      </c>
      <c r="K40" s="7">
        <v>20</v>
      </c>
      <c r="L40" s="4">
        <v>2003</v>
      </c>
      <c r="M40" s="9">
        <v>33288.47</v>
      </c>
      <c r="N40" s="9" t="str">
        <f t="shared" si="1"/>
        <v>Normal</v>
      </c>
      <c r="O40" s="11">
        <v>167748.79999999999</v>
      </c>
      <c r="P40" s="11">
        <v>30084.58</v>
      </c>
      <c r="Q40" s="11">
        <v>3203.89</v>
      </c>
      <c r="R40" s="8">
        <v>45071</v>
      </c>
      <c r="S40" s="5" t="str">
        <f t="shared" si="2"/>
        <v>Thursday</v>
      </c>
      <c r="T40" s="5" t="str">
        <f t="shared" si="3"/>
        <v>Q2</v>
      </c>
      <c r="U40" s="14" t="str">
        <f t="shared" si="4"/>
        <v>May</v>
      </c>
    </row>
    <row r="41" spans="1:21" x14ac:dyDescent="0.25">
      <c r="A41" s="12" t="s">
        <v>56</v>
      </c>
      <c r="B41" s="2" t="s">
        <v>69</v>
      </c>
      <c r="C41" s="2" t="s">
        <v>19</v>
      </c>
      <c r="D41" s="2" t="s">
        <v>76</v>
      </c>
      <c r="E41" s="2" t="s">
        <v>45</v>
      </c>
      <c r="F41" s="2" t="s">
        <v>417</v>
      </c>
      <c r="G41" s="2" t="s">
        <v>418</v>
      </c>
      <c r="H41" s="2" t="s">
        <v>88</v>
      </c>
      <c r="I41" s="2" t="s">
        <v>419</v>
      </c>
      <c r="J41" s="2" t="s">
        <v>420</v>
      </c>
      <c r="K41" s="3">
        <v>12</v>
      </c>
      <c r="L41" s="4">
        <v>2012</v>
      </c>
      <c r="M41" s="9">
        <v>38496.22</v>
      </c>
      <c r="N41" s="9" t="str">
        <f t="shared" si="1"/>
        <v>Normal</v>
      </c>
      <c r="O41" s="11">
        <v>152044.79999999999</v>
      </c>
      <c r="P41" s="11">
        <v>31290.55</v>
      </c>
      <c r="Q41" s="11">
        <v>7205.67</v>
      </c>
      <c r="R41" s="5">
        <v>45518</v>
      </c>
      <c r="S41" s="5" t="str">
        <f t="shared" si="2"/>
        <v>Wednesday</v>
      </c>
      <c r="T41" s="5" t="str">
        <f t="shared" si="3"/>
        <v>Q3</v>
      </c>
      <c r="U41" s="14" t="str">
        <f t="shared" si="4"/>
        <v>Aug</v>
      </c>
    </row>
    <row r="42" spans="1:21" x14ac:dyDescent="0.25">
      <c r="A42" s="13" t="s">
        <v>34</v>
      </c>
      <c r="B42" s="6" t="s">
        <v>35</v>
      </c>
      <c r="C42" s="6" t="s">
        <v>52</v>
      </c>
      <c r="D42" s="6" t="s">
        <v>76</v>
      </c>
      <c r="E42" s="6" t="s">
        <v>45</v>
      </c>
      <c r="F42" s="6" t="s">
        <v>421</v>
      </c>
      <c r="G42" s="6" t="s">
        <v>422</v>
      </c>
      <c r="H42" s="6" t="s">
        <v>135</v>
      </c>
      <c r="I42" s="6" t="s">
        <v>423</v>
      </c>
      <c r="J42" s="6" t="s">
        <v>424</v>
      </c>
      <c r="K42" s="7">
        <v>5</v>
      </c>
      <c r="L42" s="4">
        <v>2020</v>
      </c>
      <c r="M42" s="9">
        <v>46258.73</v>
      </c>
      <c r="N42" s="9" t="str">
        <f t="shared" si="1"/>
        <v>High Value</v>
      </c>
      <c r="O42" s="11">
        <v>143923.9</v>
      </c>
      <c r="P42" s="11">
        <v>38790.120000000003</v>
      </c>
      <c r="Q42" s="11">
        <v>7468.61</v>
      </c>
      <c r="R42" s="8">
        <v>45825</v>
      </c>
      <c r="S42" s="5" t="str">
        <f t="shared" si="2"/>
        <v>Tuesday</v>
      </c>
      <c r="T42" s="5" t="str">
        <f t="shared" si="3"/>
        <v>Q2</v>
      </c>
      <c r="U42" s="14" t="str">
        <f t="shared" si="4"/>
        <v>Jun</v>
      </c>
    </row>
    <row r="43" spans="1:21" x14ac:dyDescent="0.25">
      <c r="A43" s="12" t="s">
        <v>34</v>
      </c>
      <c r="B43" s="2" t="s">
        <v>43</v>
      </c>
      <c r="C43" s="2" t="s">
        <v>19</v>
      </c>
      <c r="D43" s="2" t="s">
        <v>76</v>
      </c>
      <c r="E43" s="2" t="s">
        <v>26</v>
      </c>
      <c r="F43" s="2" t="s">
        <v>425</v>
      </c>
      <c r="G43" s="2" t="s">
        <v>426</v>
      </c>
      <c r="H43" s="2" t="s">
        <v>124</v>
      </c>
      <c r="I43" s="2" t="s">
        <v>427</v>
      </c>
      <c r="J43" s="2" t="s">
        <v>428</v>
      </c>
      <c r="K43" s="3">
        <v>20</v>
      </c>
      <c r="L43" s="4">
        <v>2001</v>
      </c>
      <c r="M43" s="9">
        <v>39154.53</v>
      </c>
      <c r="N43" s="9" t="str">
        <f t="shared" si="1"/>
        <v>Normal</v>
      </c>
      <c r="O43" s="11">
        <v>21137.599999999999</v>
      </c>
      <c r="P43" s="11">
        <v>29394.02</v>
      </c>
      <c r="Q43" s="11">
        <v>9760.51</v>
      </c>
      <c r="R43" s="5">
        <v>44217</v>
      </c>
      <c r="S43" s="5" t="str">
        <f t="shared" si="2"/>
        <v>Thursday</v>
      </c>
      <c r="T43" s="5" t="str">
        <f t="shared" si="3"/>
        <v>Q1</v>
      </c>
      <c r="U43" s="14" t="str">
        <f t="shared" si="4"/>
        <v>Jan</v>
      </c>
    </row>
    <row r="44" spans="1:21" x14ac:dyDescent="0.25">
      <c r="A44" s="13" t="s">
        <v>47</v>
      </c>
      <c r="B44" s="6" t="s">
        <v>110</v>
      </c>
      <c r="C44" s="6" t="s">
        <v>24</v>
      </c>
      <c r="D44" s="6" t="s">
        <v>76</v>
      </c>
      <c r="E44" s="6" t="s">
        <v>21</v>
      </c>
      <c r="F44" s="6" t="s">
        <v>429</v>
      </c>
      <c r="G44" s="6" t="s">
        <v>430</v>
      </c>
      <c r="H44" s="6" t="s">
        <v>118</v>
      </c>
      <c r="I44" s="6" t="s">
        <v>431</v>
      </c>
      <c r="J44" s="6" t="s">
        <v>432</v>
      </c>
      <c r="K44" s="7">
        <v>24</v>
      </c>
      <c r="L44" s="4">
        <v>2000</v>
      </c>
      <c r="M44" s="9">
        <v>54170.39</v>
      </c>
      <c r="N44" s="9" t="str">
        <f t="shared" si="1"/>
        <v>High Value</v>
      </c>
      <c r="O44" s="11">
        <v>88966.1</v>
      </c>
      <c r="P44" s="11">
        <v>48805.62</v>
      </c>
      <c r="Q44" s="11">
        <v>5364.77</v>
      </c>
      <c r="R44" s="8">
        <v>45491</v>
      </c>
      <c r="S44" s="5" t="str">
        <f t="shared" si="2"/>
        <v>Thursday</v>
      </c>
      <c r="T44" s="5" t="str">
        <f t="shared" si="3"/>
        <v>Q3</v>
      </c>
      <c r="U44" s="14" t="str">
        <f t="shared" si="4"/>
        <v>Jul</v>
      </c>
    </row>
    <row r="45" spans="1:21" x14ac:dyDescent="0.25">
      <c r="A45" s="12" t="s">
        <v>71</v>
      </c>
      <c r="B45" s="2" t="s">
        <v>83</v>
      </c>
      <c r="C45" s="2" t="s">
        <v>52</v>
      </c>
      <c r="D45" s="2" t="s">
        <v>76</v>
      </c>
      <c r="E45" s="2" t="s">
        <v>45</v>
      </c>
      <c r="F45" s="2" t="s">
        <v>433</v>
      </c>
      <c r="G45" s="2" t="s">
        <v>434</v>
      </c>
      <c r="H45" s="2" t="s">
        <v>50</v>
      </c>
      <c r="I45" s="2" t="s">
        <v>435</v>
      </c>
      <c r="J45" s="2" t="s">
        <v>436</v>
      </c>
      <c r="K45" s="3">
        <v>2</v>
      </c>
      <c r="L45" s="4">
        <v>2021</v>
      </c>
      <c r="M45" s="9">
        <v>31261.06</v>
      </c>
      <c r="N45" s="9" t="str">
        <f t="shared" si="1"/>
        <v>Normal</v>
      </c>
      <c r="O45" s="11">
        <v>173583.5</v>
      </c>
      <c r="P45" s="11">
        <v>27236.25</v>
      </c>
      <c r="Q45" s="11">
        <v>4024.81</v>
      </c>
      <c r="R45" s="5">
        <v>45250</v>
      </c>
      <c r="S45" s="5" t="str">
        <f t="shared" si="2"/>
        <v>Monday</v>
      </c>
      <c r="T45" s="5" t="str">
        <f t="shared" si="3"/>
        <v>Q4</v>
      </c>
      <c r="U45" s="14" t="str">
        <f t="shared" si="4"/>
        <v>Nov</v>
      </c>
    </row>
    <row r="46" spans="1:21" x14ac:dyDescent="0.25">
      <c r="A46" s="13" t="s">
        <v>62</v>
      </c>
      <c r="B46" s="6" t="s">
        <v>63</v>
      </c>
      <c r="C46" s="6" t="s">
        <v>24</v>
      </c>
      <c r="D46" s="6" t="s">
        <v>76</v>
      </c>
      <c r="E46" s="6" t="s">
        <v>21</v>
      </c>
      <c r="F46" s="6" t="s">
        <v>437</v>
      </c>
      <c r="G46" s="6" t="s">
        <v>438</v>
      </c>
      <c r="H46" s="6" t="s">
        <v>68</v>
      </c>
      <c r="I46" s="6" t="s">
        <v>439</v>
      </c>
      <c r="J46" s="6" t="s">
        <v>440</v>
      </c>
      <c r="K46" s="7">
        <v>12</v>
      </c>
      <c r="L46" s="4">
        <v>2010</v>
      </c>
      <c r="M46" s="9">
        <v>68255.08</v>
      </c>
      <c r="N46" s="9" t="str">
        <f t="shared" si="1"/>
        <v>High Value</v>
      </c>
      <c r="O46" s="11">
        <v>102322</v>
      </c>
      <c r="P46" s="11">
        <v>53921.38</v>
      </c>
      <c r="Q46" s="11">
        <v>14333.7</v>
      </c>
      <c r="R46" s="8">
        <v>44654</v>
      </c>
      <c r="S46" s="5" t="str">
        <f t="shared" si="2"/>
        <v>Sunday</v>
      </c>
      <c r="T46" s="5" t="str">
        <f t="shared" si="3"/>
        <v>Q2</v>
      </c>
      <c r="U46" s="14" t="str">
        <f t="shared" si="4"/>
        <v>Apr</v>
      </c>
    </row>
    <row r="47" spans="1:21" x14ac:dyDescent="0.25">
      <c r="A47" s="12" t="s">
        <v>54</v>
      </c>
      <c r="B47" s="2" t="s">
        <v>55</v>
      </c>
      <c r="C47" s="2" t="s">
        <v>36</v>
      </c>
      <c r="D47" s="2" t="s">
        <v>76</v>
      </c>
      <c r="E47" s="2" t="s">
        <v>26</v>
      </c>
      <c r="F47" s="2" t="s">
        <v>441</v>
      </c>
      <c r="G47" s="2" t="s">
        <v>442</v>
      </c>
      <c r="H47" s="2" t="s">
        <v>42</v>
      </c>
      <c r="I47" s="2" t="s">
        <v>443</v>
      </c>
      <c r="J47" s="2" t="s">
        <v>444</v>
      </c>
      <c r="K47" s="3">
        <v>5</v>
      </c>
      <c r="L47" s="4">
        <v>2016</v>
      </c>
      <c r="M47" s="9">
        <v>27662.48</v>
      </c>
      <c r="N47" s="9" t="str">
        <f t="shared" si="1"/>
        <v>Normal</v>
      </c>
      <c r="O47" s="11">
        <v>96617.600000000006</v>
      </c>
      <c r="P47" s="11">
        <v>25390.62</v>
      </c>
      <c r="Q47" s="11">
        <v>2271.86</v>
      </c>
      <c r="R47" s="5">
        <v>44478</v>
      </c>
      <c r="S47" s="5" t="str">
        <f t="shared" si="2"/>
        <v>Saturday</v>
      </c>
      <c r="T47" s="5" t="str">
        <f t="shared" si="3"/>
        <v>Q4</v>
      </c>
      <c r="U47" s="14" t="str">
        <f t="shared" si="4"/>
        <v>Oct</v>
      </c>
    </row>
    <row r="48" spans="1:21" x14ac:dyDescent="0.25">
      <c r="A48" s="12" t="s">
        <v>62</v>
      </c>
      <c r="B48" s="2" t="s">
        <v>138</v>
      </c>
      <c r="C48" s="2" t="s">
        <v>44</v>
      </c>
      <c r="D48" s="2" t="s">
        <v>76</v>
      </c>
      <c r="E48" s="2" t="s">
        <v>32</v>
      </c>
      <c r="F48" s="2" t="s">
        <v>445</v>
      </c>
      <c r="G48" s="2" t="s">
        <v>446</v>
      </c>
      <c r="H48" s="2" t="s">
        <v>61</v>
      </c>
      <c r="I48" s="2" t="s">
        <v>447</v>
      </c>
      <c r="J48" s="2" t="s">
        <v>448</v>
      </c>
      <c r="K48" s="3">
        <v>11</v>
      </c>
      <c r="L48" s="4">
        <v>2013</v>
      </c>
      <c r="M48" s="9">
        <v>37514.18</v>
      </c>
      <c r="N48" s="9" t="str">
        <f t="shared" si="1"/>
        <v>Normal</v>
      </c>
      <c r="O48" s="11">
        <v>139076.4</v>
      </c>
      <c r="P48" s="11">
        <v>31455.360000000001</v>
      </c>
      <c r="Q48" s="11">
        <v>6058.82</v>
      </c>
      <c r="R48" s="5">
        <v>45629</v>
      </c>
      <c r="S48" s="5" t="str">
        <f t="shared" si="2"/>
        <v>Tuesday</v>
      </c>
      <c r="T48" s="5" t="str">
        <f t="shared" si="3"/>
        <v>Q4</v>
      </c>
      <c r="U48" s="14" t="str">
        <f t="shared" si="4"/>
        <v>Dec</v>
      </c>
    </row>
    <row r="49" spans="1:21" x14ac:dyDescent="0.25">
      <c r="A49" s="13" t="s">
        <v>40</v>
      </c>
      <c r="B49" s="6" t="s">
        <v>41</v>
      </c>
      <c r="C49" s="6" t="s">
        <v>23</v>
      </c>
      <c r="D49" s="6" t="s">
        <v>76</v>
      </c>
      <c r="E49" s="6" t="s">
        <v>32</v>
      </c>
      <c r="F49" s="6" t="s">
        <v>449</v>
      </c>
      <c r="G49" s="6" t="s">
        <v>450</v>
      </c>
      <c r="H49" s="6" t="s">
        <v>112</v>
      </c>
      <c r="I49" s="6" t="s">
        <v>451</v>
      </c>
      <c r="J49" s="6" t="s">
        <v>452</v>
      </c>
      <c r="K49" s="7">
        <v>24</v>
      </c>
      <c r="L49" s="4">
        <v>2000</v>
      </c>
      <c r="M49" s="9">
        <v>34955.21</v>
      </c>
      <c r="N49" s="9" t="str">
        <f t="shared" si="1"/>
        <v>Normal</v>
      </c>
      <c r="O49" s="11">
        <v>194043.3</v>
      </c>
      <c r="P49" s="11">
        <v>28293.15</v>
      </c>
      <c r="Q49" s="11">
        <v>6662.06</v>
      </c>
      <c r="R49" s="8">
        <v>45452</v>
      </c>
      <c r="S49" s="5" t="str">
        <f t="shared" si="2"/>
        <v>Sunday</v>
      </c>
      <c r="T49" s="5" t="str">
        <f t="shared" si="3"/>
        <v>Q2</v>
      </c>
      <c r="U49" s="14" t="str">
        <f t="shared" si="4"/>
        <v>Jun</v>
      </c>
    </row>
    <row r="50" spans="1:21" x14ac:dyDescent="0.25">
      <c r="A50" s="12" t="s">
        <v>74</v>
      </c>
      <c r="B50" s="2" t="s">
        <v>75</v>
      </c>
      <c r="C50" s="2" t="s">
        <v>36</v>
      </c>
      <c r="D50" s="2" t="s">
        <v>76</v>
      </c>
      <c r="E50" s="2" t="s">
        <v>26</v>
      </c>
      <c r="F50" s="2" t="s">
        <v>453</v>
      </c>
      <c r="G50" s="2" t="s">
        <v>454</v>
      </c>
      <c r="H50" s="2" t="s">
        <v>64</v>
      </c>
      <c r="I50" s="2" t="s">
        <v>455</v>
      </c>
      <c r="J50" s="2" t="s">
        <v>456</v>
      </c>
      <c r="K50" s="3">
        <v>3</v>
      </c>
      <c r="L50" s="4">
        <v>2019</v>
      </c>
      <c r="M50" s="9">
        <v>32853.4</v>
      </c>
      <c r="N50" s="9" t="str">
        <f t="shared" si="1"/>
        <v>Normal</v>
      </c>
      <c r="O50" s="11">
        <v>30024.1</v>
      </c>
      <c r="P50" s="11">
        <v>27305.29</v>
      </c>
      <c r="Q50" s="11">
        <v>5548.11</v>
      </c>
      <c r="R50" s="5">
        <v>44695</v>
      </c>
      <c r="S50" s="5" t="str">
        <f t="shared" si="2"/>
        <v>Saturday</v>
      </c>
      <c r="T50" s="5" t="str">
        <f t="shared" si="3"/>
        <v>Q2</v>
      </c>
      <c r="U50" s="14" t="str">
        <f t="shared" si="4"/>
        <v>May</v>
      </c>
    </row>
    <row r="51" spans="1:21" x14ac:dyDescent="0.25">
      <c r="A51" s="13" t="s">
        <v>40</v>
      </c>
      <c r="B51" s="6" t="s">
        <v>59</v>
      </c>
      <c r="C51" s="6" t="s">
        <v>24</v>
      </c>
      <c r="D51" s="6" t="s">
        <v>76</v>
      </c>
      <c r="E51" s="6" t="s">
        <v>32</v>
      </c>
      <c r="F51" s="6" t="s">
        <v>457</v>
      </c>
      <c r="G51" s="6" t="s">
        <v>458</v>
      </c>
      <c r="H51" s="6" t="s">
        <v>82</v>
      </c>
      <c r="I51" s="6" t="s">
        <v>459</v>
      </c>
      <c r="J51" s="6" t="s">
        <v>460</v>
      </c>
      <c r="K51" s="7">
        <v>6</v>
      </c>
      <c r="L51" s="4">
        <v>2018</v>
      </c>
      <c r="M51" s="9">
        <v>43709.279999999999</v>
      </c>
      <c r="N51" s="9" t="str">
        <f t="shared" si="1"/>
        <v>High Value</v>
      </c>
      <c r="O51" s="11">
        <v>13588.5</v>
      </c>
      <c r="P51" s="11">
        <v>39532.730000000003</v>
      </c>
      <c r="Q51" s="11">
        <v>4176.55</v>
      </c>
      <c r="R51" s="8">
        <v>45381</v>
      </c>
      <c r="S51" s="5" t="str">
        <f t="shared" si="2"/>
        <v>Saturday</v>
      </c>
      <c r="T51" s="5" t="str">
        <f t="shared" si="3"/>
        <v>Q1</v>
      </c>
      <c r="U51" s="14" t="str">
        <f t="shared" si="4"/>
        <v>Mar</v>
      </c>
    </row>
    <row r="52" spans="1:21" x14ac:dyDescent="0.25">
      <c r="A52" s="12" t="s">
        <v>56</v>
      </c>
      <c r="B52" s="2" t="s">
        <v>57</v>
      </c>
      <c r="C52" s="2" t="s">
        <v>36</v>
      </c>
      <c r="D52" s="2" t="s">
        <v>76</v>
      </c>
      <c r="E52" s="2" t="s">
        <v>21</v>
      </c>
      <c r="F52" s="2" t="s">
        <v>461</v>
      </c>
      <c r="G52" s="2" t="s">
        <v>462</v>
      </c>
      <c r="H52" s="2" t="s">
        <v>98</v>
      </c>
      <c r="I52" s="2" t="s">
        <v>463</v>
      </c>
      <c r="J52" s="2" t="s">
        <v>464</v>
      </c>
      <c r="K52" s="3">
        <v>14</v>
      </c>
      <c r="L52" s="4">
        <v>2009</v>
      </c>
      <c r="M52" s="9">
        <v>25326.41</v>
      </c>
      <c r="N52" s="9" t="str">
        <f t="shared" si="1"/>
        <v>Normal</v>
      </c>
      <c r="O52" s="11">
        <v>43306.3</v>
      </c>
      <c r="P52" s="11">
        <v>18003.490000000002</v>
      </c>
      <c r="Q52" s="11">
        <v>7322.92</v>
      </c>
      <c r="R52" s="5">
        <v>45281</v>
      </c>
      <c r="S52" s="5" t="str">
        <f t="shared" si="2"/>
        <v>Thursday</v>
      </c>
      <c r="T52" s="5" t="str">
        <f t="shared" si="3"/>
        <v>Q4</v>
      </c>
      <c r="U52" s="14" t="str">
        <f t="shared" si="4"/>
        <v>Dec</v>
      </c>
    </row>
    <row r="53" spans="1:21" x14ac:dyDescent="0.25">
      <c r="A53" s="13" t="s">
        <v>34</v>
      </c>
      <c r="B53" s="6" t="s">
        <v>43</v>
      </c>
      <c r="C53" s="6" t="s">
        <v>49</v>
      </c>
      <c r="D53" s="6" t="s">
        <v>76</v>
      </c>
      <c r="E53" s="6" t="s">
        <v>32</v>
      </c>
      <c r="F53" s="6" t="s">
        <v>465</v>
      </c>
      <c r="G53" s="6" t="s">
        <v>466</v>
      </c>
      <c r="H53" s="6" t="s">
        <v>152</v>
      </c>
      <c r="I53" s="6" t="s">
        <v>467</v>
      </c>
      <c r="J53" s="6" t="s">
        <v>468</v>
      </c>
      <c r="K53" s="7">
        <v>20</v>
      </c>
      <c r="L53" s="4">
        <v>2002</v>
      </c>
      <c r="M53" s="9">
        <v>38386.21</v>
      </c>
      <c r="N53" s="9" t="str">
        <f t="shared" si="1"/>
        <v>Normal</v>
      </c>
      <c r="O53" s="11">
        <v>77226.8</v>
      </c>
      <c r="P53" s="11">
        <v>31771.14</v>
      </c>
      <c r="Q53" s="11">
        <v>6615.07</v>
      </c>
      <c r="R53" s="8">
        <v>44889</v>
      </c>
      <c r="S53" s="5" t="str">
        <f t="shared" si="2"/>
        <v>Thursday</v>
      </c>
      <c r="T53" s="5" t="str">
        <f t="shared" si="3"/>
        <v>Q4</v>
      </c>
      <c r="U53" s="14" t="str">
        <f t="shared" si="4"/>
        <v>Nov</v>
      </c>
    </row>
    <row r="54" spans="1:21" x14ac:dyDescent="0.25">
      <c r="A54" s="12" t="s">
        <v>71</v>
      </c>
      <c r="B54" s="2" t="s">
        <v>86</v>
      </c>
      <c r="C54" s="2" t="s">
        <v>52</v>
      </c>
      <c r="D54" s="2" t="s">
        <v>76</v>
      </c>
      <c r="E54" s="2" t="s">
        <v>26</v>
      </c>
      <c r="F54" s="2" t="s">
        <v>469</v>
      </c>
      <c r="G54" s="2" t="s">
        <v>470</v>
      </c>
      <c r="H54" s="2" t="s">
        <v>104</v>
      </c>
      <c r="I54" s="2" t="s">
        <v>471</v>
      </c>
      <c r="J54" s="2" t="s">
        <v>472</v>
      </c>
      <c r="K54" s="3">
        <v>17</v>
      </c>
      <c r="L54" s="4">
        <v>2006</v>
      </c>
      <c r="M54" s="9">
        <v>43051.63</v>
      </c>
      <c r="N54" s="9" t="str">
        <f t="shared" si="1"/>
        <v>High Value</v>
      </c>
      <c r="O54" s="11">
        <v>151122.70000000001</v>
      </c>
      <c r="P54" s="11">
        <v>31138.240000000002</v>
      </c>
      <c r="Q54" s="11">
        <v>11913.39</v>
      </c>
      <c r="R54" s="5">
        <v>45236</v>
      </c>
      <c r="S54" s="5" t="str">
        <f t="shared" si="2"/>
        <v>Monday</v>
      </c>
      <c r="T54" s="5" t="str">
        <f t="shared" si="3"/>
        <v>Q4</v>
      </c>
      <c r="U54" s="14" t="str">
        <f t="shared" si="4"/>
        <v>Nov</v>
      </c>
    </row>
    <row r="55" spans="1:21" x14ac:dyDescent="0.25">
      <c r="A55" s="12" t="s">
        <v>62</v>
      </c>
      <c r="B55" s="2" t="s">
        <v>63</v>
      </c>
      <c r="C55" s="2" t="s">
        <v>49</v>
      </c>
      <c r="D55" s="2" t="s">
        <v>76</v>
      </c>
      <c r="E55" s="2" t="s">
        <v>21</v>
      </c>
      <c r="F55" s="2" t="s">
        <v>473</v>
      </c>
      <c r="G55" s="2" t="s">
        <v>474</v>
      </c>
      <c r="H55" s="2" t="s">
        <v>46</v>
      </c>
      <c r="I55" s="2" t="s">
        <v>475</v>
      </c>
      <c r="J55" s="2" t="s">
        <v>476</v>
      </c>
      <c r="K55" s="3">
        <v>7</v>
      </c>
      <c r="L55" s="4">
        <v>2014</v>
      </c>
      <c r="M55" s="9">
        <v>10617.08</v>
      </c>
      <c r="N55" s="9" t="str">
        <f t="shared" si="1"/>
        <v>Normal</v>
      </c>
      <c r="O55" s="11">
        <v>11918.5</v>
      </c>
      <c r="P55" s="11">
        <v>7483.57</v>
      </c>
      <c r="Q55" s="11">
        <v>3133.51</v>
      </c>
      <c r="R55" s="5">
        <v>44276</v>
      </c>
      <c r="S55" s="5" t="str">
        <f t="shared" si="2"/>
        <v>Sunday</v>
      </c>
      <c r="T55" s="5" t="str">
        <f t="shared" si="3"/>
        <v>Q1</v>
      </c>
      <c r="U55" s="14" t="str">
        <f t="shared" si="4"/>
        <v>Mar</v>
      </c>
    </row>
    <row r="56" spans="1:21" x14ac:dyDescent="0.25">
      <c r="A56" s="13" t="s">
        <v>56</v>
      </c>
      <c r="B56" s="6" t="s">
        <v>69</v>
      </c>
      <c r="C56" s="6" t="s">
        <v>23</v>
      </c>
      <c r="D56" s="6" t="s">
        <v>76</v>
      </c>
      <c r="E56" s="6" t="s">
        <v>26</v>
      </c>
      <c r="F56" s="6" t="s">
        <v>477</v>
      </c>
      <c r="G56" s="6" t="s">
        <v>173</v>
      </c>
      <c r="H56" s="6" t="s">
        <v>118</v>
      </c>
      <c r="I56" s="6" t="s">
        <v>478</v>
      </c>
      <c r="J56" s="6" t="s">
        <v>479</v>
      </c>
      <c r="K56" s="7">
        <v>-2</v>
      </c>
      <c r="L56" s="4">
        <v>2022</v>
      </c>
      <c r="M56" s="9">
        <v>67406.38</v>
      </c>
      <c r="N56" s="9" t="str">
        <f t="shared" si="1"/>
        <v>High Value</v>
      </c>
      <c r="O56" s="11">
        <v>120221.9</v>
      </c>
      <c r="P56" s="11">
        <v>52578.83</v>
      </c>
      <c r="Q56" s="11">
        <v>14827.55</v>
      </c>
      <c r="R56" s="8">
        <v>44044</v>
      </c>
      <c r="S56" s="5" t="str">
        <f t="shared" si="2"/>
        <v>Saturday</v>
      </c>
      <c r="T56" s="5" t="str">
        <f t="shared" si="3"/>
        <v>Q3</v>
      </c>
      <c r="U56" s="14" t="str">
        <f t="shared" si="4"/>
        <v>Aug</v>
      </c>
    </row>
    <row r="57" spans="1:21" x14ac:dyDescent="0.25">
      <c r="A57" s="12" t="s">
        <v>47</v>
      </c>
      <c r="B57" s="2" t="s">
        <v>48</v>
      </c>
      <c r="C57" s="2" t="s">
        <v>44</v>
      </c>
      <c r="D57" s="2" t="s">
        <v>76</v>
      </c>
      <c r="E57" s="2" t="s">
        <v>32</v>
      </c>
      <c r="F57" s="2" t="s">
        <v>480</v>
      </c>
      <c r="G57" s="2" t="s">
        <v>481</v>
      </c>
      <c r="H57" s="2" t="s">
        <v>136</v>
      </c>
      <c r="I57" s="2" t="s">
        <v>482</v>
      </c>
      <c r="J57" s="2" t="s">
        <v>483</v>
      </c>
      <c r="K57" s="3">
        <v>2</v>
      </c>
      <c r="L57" s="4">
        <v>2020</v>
      </c>
      <c r="M57" s="9">
        <v>65296.39</v>
      </c>
      <c r="N57" s="9" t="str">
        <f t="shared" si="1"/>
        <v>High Value</v>
      </c>
      <c r="O57" s="11">
        <v>132141.1</v>
      </c>
      <c r="P57" s="11">
        <v>45790.38</v>
      </c>
      <c r="Q57" s="11">
        <v>19506.009999999998</v>
      </c>
      <c r="R57" s="5">
        <v>44763</v>
      </c>
      <c r="S57" s="5" t="str">
        <f t="shared" si="2"/>
        <v>Thursday</v>
      </c>
      <c r="T57" s="5" t="str">
        <f t="shared" si="3"/>
        <v>Q3</v>
      </c>
      <c r="U57" s="14" t="str">
        <f t="shared" si="4"/>
        <v>Jul</v>
      </c>
    </row>
    <row r="58" spans="1:21" x14ac:dyDescent="0.25">
      <c r="A58" s="13" t="s">
        <v>34</v>
      </c>
      <c r="B58" s="6" t="s">
        <v>97</v>
      </c>
      <c r="C58" s="6" t="s">
        <v>44</v>
      </c>
      <c r="D58" s="6" t="s">
        <v>76</v>
      </c>
      <c r="E58" s="6" t="s">
        <v>45</v>
      </c>
      <c r="F58" s="6" t="s">
        <v>484</v>
      </c>
      <c r="G58" s="6" t="s">
        <v>485</v>
      </c>
      <c r="H58" s="6" t="s">
        <v>122</v>
      </c>
      <c r="I58" s="6" t="s">
        <v>486</v>
      </c>
      <c r="J58" s="6" t="s">
        <v>487</v>
      </c>
      <c r="K58" s="7">
        <v>21</v>
      </c>
      <c r="L58" s="4">
        <v>2002</v>
      </c>
      <c r="M58" s="9">
        <v>18752.669999999998</v>
      </c>
      <c r="N58" s="9" t="str">
        <f t="shared" si="1"/>
        <v>Normal</v>
      </c>
      <c r="O58" s="11">
        <v>35579.300000000003</v>
      </c>
      <c r="P58" s="11">
        <v>16387.07</v>
      </c>
      <c r="Q58" s="11">
        <v>2365.6</v>
      </c>
      <c r="R58" s="8">
        <v>45208</v>
      </c>
      <c r="S58" s="5" t="str">
        <f t="shared" si="2"/>
        <v>Monday</v>
      </c>
      <c r="T58" s="5" t="str">
        <f t="shared" si="3"/>
        <v>Q4</v>
      </c>
      <c r="U58" s="14" t="str">
        <f t="shared" si="4"/>
        <v>Oct</v>
      </c>
    </row>
    <row r="59" spans="1:21" x14ac:dyDescent="0.25">
      <c r="A59" s="12" t="s">
        <v>74</v>
      </c>
      <c r="B59" s="2" t="s">
        <v>75</v>
      </c>
      <c r="C59" s="2" t="s">
        <v>19</v>
      </c>
      <c r="D59" s="2" t="s">
        <v>76</v>
      </c>
      <c r="E59" s="2" t="s">
        <v>32</v>
      </c>
      <c r="F59" s="2" t="s">
        <v>488</v>
      </c>
      <c r="G59" s="2" t="s">
        <v>489</v>
      </c>
      <c r="H59" s="2" t="s">
        <v>22</v>
      </c>
      <c r="I59" s="2" t="s">
        <v>490</v>
      </c>
      <c r="J59" s="2" t="s">
        <v>491</v>
      </c>
      <c r="K59" s="3">
        <v>18</v>
      </c>
      <c r="L59" s="4">
        <v>2003</v>
      </c>
      <c r="M59" s="9">
        <v>8911.91</v>
      </c>
      <c r="N59" s="9" t="str">
        <f t="shared" si="1"/>
        <v>Normal</v>
      </c>
      <c r="O59" s="11">
        <v>26500.5</v>
      </c>
      <c r="P59" s="11">
        <v>7149.12</v>
      </c>
      <c r="Q59" s="11">
        <v>1762.79</v>
      </c>
      <c r="R59" s="5">
        <v>44357</v>
      </c>
      <c r="S59" s="5" t="str">
        <f t="shared" si="2"/>
        <v>Thursday</v>
      </c>
      <c r="T59" s="5" t="str">
        <f t="shared" si="3"/>
        <v>Q2</v>
      </c>
      <c r="U59" s="14" t="str">
        <f t="shared" si="4"/>
        <v>Jun</v>
      </c>
    </row>
    <row r="60" spans="1:21" x14ac:dyDescent="0.25">
      <c r="A60" s="13" t="s">
        <v>47</v>
      </c>
      <c r="B60" s="6" t="s">
        <v>110</v>
      </c>
      <c r="C60" s="6" t="s">
        <v>19</v>
      </c>
      <c r="D60" s="6" t="s">
        <v>76</v>
      </c>
      <c r="E60" s="6" t="s">
        <v>26</v>
      </c>
      <c r="F60" s="6" t="s">
        <v>492</v>
      </c>
      <c r="G60" s="6" t="s">
        <v>493</v>
      </c>
      <c r="H60" s="6" t="s">
        <v>159</v>
      </c>
      <c r="I60" s="6" t="s">
        <v>494</v>
      </c>
      <c r="J60" s="6" t="s">
        <v>495</v>
      </c>
      <c r="K60" s="7">
        <v>18</v>
      </c>
      <c r="L60" s="4">
        <v>2004</v>
      </c>
      <c r="M60" s="9">
        <v>34868.85</v>
      </c>
      <c r="N60" s="9" t="str">
        <f t="shared" si="1"/>
        <v>Normal</v>
      </c>
      <c r="O60" s="11">
        <v>85949.9</v>
      </c>
      <c r="P60" s="11">
        <v>25033.5</v>
      </c>
      <c r="Q60" s="11">
        <v>9835.35</v>
      </c>
      <c r="R60" s="8">
        <v>44871</v>
      </c>
      <c r="S60" s="5" t="str">
        <f t="shared" si="2"/>
        <v>Sunday</v>
      </c>
      <c r="T60" s="5" t="str">
        <f t="shared" si="3"/>
        <v>Q4</v>
      </c>
      <c r="U60" s="14" t="str">
        <f t="shared" si="4"/>
        <v>Nov</v>
      </c>
    </row>
    <row r="61" spans="1:21" x14ac:dyDescent="0.25">
      <c r="A61" s="12" t="s">
        <v>30</v>
      </c>
      <c r="B61" s="2" t="s">
        <v>94</v>
      </c>
      <c r="C61" s="2" t="s">
        <v>24</v>
      </c>
      <c r="D61" s="2" t="s">
        <v>76</v>
      </c>
      <c r="E61" s="2" t="s">
        <v>21</v>
      </c>
      <c r="F61" s="2" t="s">
        <v>496</v>
      </c>
      <c r="G61" s="2" t="s">
        <v>497</v>
      </c>
      <c r="H61" s="2" t="s">
        <v>33</v>
      </c>
      <c r="I61" s="2" t="s">
        <v>498</v>
      </c>
      <c r="J61" s="2" t="s">
        <v>499</v>
      </c>
      <c r="K61" s="3">
        <v>21</v>
      </c>
      <c r="L61" s="4">
        <v>2002</v>
      </c>
      <c r="M61" s="9">
        <v>16232.85</v>
      </c>
      <c r="N61" s="9" t="str">
        <f t="shared" si="1"/>
        <v>Normal</v>
      </c>
      <c r="O61" s="11">
        <v>161715</v>
      </c>
      <c r="P61" s="11">
        <v>14047.87</v>
      </c>
      <c r="Q61" s="11">
        <v>2184.98</v>
      </c>
      <c r="R61" s="5">
        <v>44990</v>
      </c>
      <c r="S61" s="5" t="str">
        <f t="shared" si="2"/>
        <v>Sunday</v>
      </c>
      <c r="T61" s="5" t="str">
        <f t="shared" si="3"/>
        <v>Q1</v>
      </c>
      <c r="U61" s="14" t="str">
        <f t="shared" si="4"/>
        <v>Mar</v>
      </c>
    </row>
    <row r="62" spans="1:21" x14ac:dyDescent="0.25">
      <c r="A62" s="13" t="s">
        <v>17</v>
      </c>
      <c r="B62" s="6" t="s">
        <v>38</v>
      </c>
      <c r="C62" s="6" t="s">
        <v>19</v>
      </c>
      <c r="D62" s="6" t="s">
        <v>76</v>
      </c>
      <c r="E62" s="6" t="s">
        <v>45</v>
      </c>
      <c r="F62" s="6" t="s">
        <v>500</v>
      </c>
      <c r="G62" s="6" t="s">
        <v>501</v>
      </c>
      <c r="H62" s="6" t="s">
        <v>104</v>
      </c>
      <c r="I62" s="6" t="s">
        <v>502</v>
      </c>
      <c r="J62" s="6" t="s">
        <v>503</v>
      </c>
      <c r="K62" s="7">
        <v>17</v>
      </c>
      <c r="L62" s="4">
        <v>2007</v>
      </c>
      <c r="M62" s="9">
        <v>20537.95</v>
      </c>
      <c r="N62" s="9" t="str">
        <f t="shared" si="1"/>
        <v>Normal</v>
      </c>
      <c r="O62" s="11">
        <v>181772.79999999999</v>
      </c>
      <c r="P62" s="11">
        <v>19313.900000000001</v>
      </c>
      <c r="Q62" s="11">
        <v>1224.05</v>
      </c>
      <c r="R62" s="8">
        <v>45640</v>
      </c>
      <c r="S62" s="5" t="str">
        <f t="shared" si="2"/>
        <v>Saturday</v>
      </c>
      <c r="T62" s="5" t="str">
        <f t="shared" si="3"/>
        <v>Q4</v>
      </c>
      <c r="U62" s="14" t="str">
        <f t="shared" si="4"/>
        <v>Dec</v>
      </c>
    </row>
    <row r="63" spans="1:21" x14ac:dyDescent="0.25">
      <c r="A63" s="12" t="s">
        <v>30</v>
      </c>
      <c r="B63" s="2" t="s">
        <v>94</v>
      </c>
      <c r="C63" s="2" t="s">
        <v>24</v>
      </c>
      <c r="D63" s="2" t="s">
        <v>76</v>
      </c>
      <c r="E63" s="2" t="s">
        <v>21</v>
      </c>
      <c r="F63" s="2" t="s">
        <v>504</v>
      </c>
      <c r="G63" s="2" t="s">
        <v>505</v>
      </c>
      <c r="H63" s="2" t="s">
        <v>118</v>
      </c>
      <c r="I63" s="2" t="s">
        <v>506</v>
      </c>
      <c r="J63" s="2" t="s">
        <v>507</v>
      </c>
      <c r="K63" s="3">
        <v>15</v>
      </c>
      <c r="L63" s="4">
        <v>2007</v>
      </c>
      <c r="M63" s="9">
        <v>18336.689999999999</v>
      </c>
      <c r="N63" s="9" t="str">
        <f t="shared" si="1"/>
        <v>Normal</v>
      </c>
      <c r="O63" s="11">
        <v>13082.6</v>
      </c>
      <c r="P63" s="11">
        <v>15445.37</v>
      </c>
      <c r="Q63" s="11">
        <v>2891.32</v>
      </c>
      <c r="R63" s="5">
        <v>44691</v>
      </c>
      <c r="S63" s="5" t="str">
        <f t="shared" si="2"/>
        <v>Tuesday</v>
      </c>
      <c r="T63" s="5" t="str">
        <f t="shared" si="3"/>
        <v>Q2</v>
      </c>
      <c r="U63" s="14" t="str">
        <f t="shared" si="4"/>
        <v>May</v>
      </c>
    </row>
    <row r="64" spans="1:21" x14ac:dyDescent="0.25">
      <c r="A64" s="12" t="s">
        <v>40</v>
      </c>
      <c r="B64" s="2" t="s">
        <v>41</v>
      </c>
      <c r="C64" s="2" t="s">
        <v>24</v>
      </c>
      <c r="D64" s="2" t="s">
        <v>76</v>
      </c>
      <c r="E64" s="2" t="s">
        <v>26</v>
      </c>
      <c r="F64" s="2" t="s">
        <v>508</v>
      </c>
      <c r="G64" s="2" t="s">
        <v>509</v>
      </c>
      <c r="H64" s="2" t="s">
        <v>93</v>
      </c>
      <c r="I64" s="2" t="s">
        <v>510</v>
      </c>
      <c r="J64" s="2" t="s">
        <v>511</v>
      </c>
      <c r="K64" s="3">
        <v>20</v>
      </c>
      <c r="L64" s="4">
        <v>2004</v>
      </c>
      <c r="M64" s="9">
        <v>61695.94</v>
      </c>
      <c r="N64" s="9" t="str">
        <f t="shared" si="1"/>
        <v>High Value</v>
      </c>
      <c r="O64" s="11">
        <v>145684.6</v>
      </c>
      <c r="P64" s="11">
        <v>52089.440000000002</v>
      </c>
      <c r="Q64" s="11">
        <v>9606.5</v>
      </c>
      <c r="R64" s="5">
        <v>45457</v>
      </c>
      <c r="S64" s="5" t="str">
        <f t="shared" si="2"/>
        <v>Friday</v>
      </c>
      <c r="T64" s="5" t="str">
        <f t="shared" si="3"/>
        <v>Q2</v>
      </c>
      <c r="U64" s="14" t="str">
        <f t="shared" si="4"/>
        <v>Jun</v>
      </c>
    </row>
    <row r="65" spans="1:21" x14ac:dyDescent="0.25">
      <c r="A65" s="13" t="s">
        <v>40</v>
      </c>
      <c r="B65" s="6" t="s">
        <v>41</v>
      </c>
      <c r="C65" s="6" t="s">
        <v>52</v>
      </c>
      <c r="D65" s="6" t="s">
        <v>76</v>
      </c>
      <c r="E65" s="6" t="s">
        <v>26</v>
      </c>
      <c r="F65" s="6" t="s">
        <v>512</v>
      </c>
      <c r="G65" s="6" t="s">
        <v>513</v>
      </c>
      <c r="H65" s="6" t="s">
        <v>29</v>
      </c>
      <c r="I65" s="6" t="s">
        <v>514</v>
      </c>
      <c r="J65" s="6" t="s">
        <v>515</v>
      </c>
      <c r="K65" s="7">
        <v>11</v>
      </c>
      <c r="L65" s="4">
        <v>2011</v>
      </c>
      <c r="M65" s="9">
        <v>26230.12</v>
      </c>
      <c r="N65" s="9" t="str">
        <f t="shared" si="1"/>
        <v>Normal</v>
      </c>
      <c r="O65" s="11">
        <v>90568.8</v>
      </c>
      <c r="P65" s="11">
        <v>18854.22</v>
      </c>
      <c r="Q65" s="11">
        <v>7375.9</v>
      </c>
      <c r="R65" s="8">
        <v>44912</v>
      </c>
      <c r="S65" s="5" t="str">
        <f t="shared" si="2"/>
        <v>Saturday</v>
      </c>
      <c r="T65" s="5" t="str">
        <f t="shared" si="3"/>
        <v>Q4</v>
      </c>
      <c r="U65" s="14" t="str">
        <f t="shared" si="4"/>
        <v>Dec</v>
      </c>
    </row>
    <row r="66" spans="1:21" x14ac:dyDescent="0.25">
      <c r="A66" s="12" t="s">
        <v>30</v>
      </c>
      <c r="B66" s="2" t="s">
        <v>31</v>
      </c>
      <c r="C66" s="2" t="s">
        <v>44</v>
      </c>
      <c r="D66" s="2" t="s">
        <v>76</v>
      </c>
      <c r="E66" s="2" t="s">
        <v>45</v>
      </c>
      <c r="F66" s="2" t="s">
        <v>516</v>
      </c>
      <c r="G66" s="2" t="s">
        <v>517</v>
      </c>
      <c r="H66" s="2" t="s">
        <v>61</v>
      </c>
      <c r="I66" s="2" t="s">
        <v>518</v>
      </c>
      <c r="J66" s="2" t="s">
        <v>519</v>
      </c>
      <c r="K66" s="3">
        <v>14</v>
      </c>
      <c r="L66" s="4">
        <v>2008</v>
      </c>
      <c r="M66" s="9">
        <v>49291.62</v>
      </c>
      <c r="N66" s="9" t="str">
        <f t="shared" si="1"/>
        <v>High Value</v>
      </c>
      <c r="O66" s="11">
        <v>120532.3</v>
      </c>
      <c r="P66" s="11">
        <v>43226.09</v>
      </c>
      <c r="Q66" s="11">
        <v>6065.53</v>
      </c>
      <c r="R66" s="5">
        <v>44815</v>
      </c>
      <c r="S66" s="5" t="str">
        <f t="shared" si="2"/>
        <v>Sunday</v>
      </c>
      <c r="T66" s="5" t="str">
        <f t="shared" si="3"/>
        <v>Q3</v>
      </c>
      <c r="U66" s="14" t="str">
        <f t="shared" si="4"/>
        <v>Sep</v>
      </c>
    </row>
    <row r="67" spans="1:21" x14ac:dyDescent="0.25">
      <c r="A67" s="13" t="s">
        <v>74</v>
      </c>
      <c r="B67" s="6" t="s">
        <v>113</v>
      </c>
      <c r="C67" s="6" t="s">
        <v>49</v>
      </c>
      <c r="D67" s="6" t="s">
        <v>76</v>
      </c>
      <c r="E67" s="6" t="s">
        <v>32</v>
      </c>
      <c r="F67" s="6" t="s">
        <v>520</v>
      </c>
      <c r="G67" s="6" t="s">
        <v>521</v>
      </c>
      <c r="H67" s="6" t="s">
        <v>88</v>
      </c>
      <c r="I67" s="6" t="s">
        <v>522</v>
      </c>
      <c r="J67" s="6" t="s">
        <v>523</v>
      </c>
      <c r="K67" s="7">
        <v>24</v>
      </c>
      <c r="L67" s="4">
        <v>2000</v>
      </c>
      <c r="M67" s="9">
        <v>19370.95</v>
      </c>
      <c r="N67" s="9" t="str">
        <f t="shared" ref="N67:N130" si="5">IF(M67&gt;40000,"High Value","Normal")</f>
        <v>Normal</v>
      </c>
      <c r="O67" s="11">
        <v>151001.29999999999</v>
      </c>
      <c r="P67" s="11">
        <v>13740.56</v>
      </c>
      <c r="Q67" s="11">
        <v>5630.39</v>
      </c>
      <c r="R67" s="8">
        <v>45559</v>
      </c>
      <c r="S67" s="5" t="str">
        <f t="shared" ref="S67:S130" si="6">TEXT(R67,"dddd")</f>
        <v>Tuesday</v>
      </c>
      <c r="T67" s="5" t="str">
        <f t="shared" ref="T67:T130" si="7">"Q" &amp; ROUNDUP(MONTH(R67)/3,0)</f>
        <v>Q3</v>
      </c>
      <c r="U67" s="14" t="str">
        <f t="shared" si="4"/>
        <v>Sep</v>
      </c>
    </row>
    <row r="68" spans="1:21" x14ac:dyDescent="0.25">
      <c r="A68" s="12" t="s">
        <v>47</v>
      </c>
      <c r="B68" s="2" t="s">
        <v>51</v>
      </c>
      <c r="C68" s="2" t="s">
        <v>23</v>
      </c>
      <c r="D68" s="2" t="s">
        <v>76</v>
      </c>
      <c r="E68" s="2" t="s">
        <v>45</v>
      </c>
      <c r="F68" s="2" t="s">
        <v>524</v>
      </c>
      <c r="G68" s="2" t="s">
        <v>525</v>
      </c>
      <c r="H68" s="2" t="s">
        <v>95</v>
      </c>
      <c r="I68" s="2" t="s">
        <v>526</v>
      </c>
      <c r="J68" s="2" t="s">
        <v>527</v>
      </c>
      <c r="K68" s="3">
        <v>8</v>
      </c>
      <c r="L68" s="4">
        <v>2015</v>
      </c>
      <c r="M68" s="9">
        <v>10137.27</v>
      </c>
      <c r="N68" s="9" t="str">
        <f t="shared" si="5"/>
        <v>Normal</v>
      </c>
      <c r="O68" s="11">
        <v>197418.4</v>
      </c>
      <c r="P68" s="11">
        <v>8319.68</v>
      </c>
      <c r="Q68" s="11">
        <v>1817.59</v>
      </c>
      <c r="R68" s="5">
        <v>44996</v>
      </c>
      <c r="S68" s="5" t="str">
        <f t="shared" si="6"/>
        <v>Saturday</v>
      </c>
      <c r="T68" s="5" t="str">
        <f t="shared" si="7"/>
        <v>Q1</v>
      </c>
      <c r="U68" s="14" t="str">
        <f t="shared" si="4"/>
        <v>Mar</v>
      </c>
    </row>
    <row r="69" spans="1:21" x14ac:dyDescent="0.25">
      <c r="A69" s="13" t="s">
        <v>62</v>
      </c>
      <c r="B69" s="6" t="s">
        <v>63</v>
      </c>
      <c r="C69" s="6" t="s">
        <v>44</v>
      </c>
      <c r="D69" s="6" t="s">
        <v>76</v>
      </c>
      <c r="E69" s="6" t="s">
        <v>45</v>
      </c>
      <c r="F69" s="6" t="s">
        <v>528</v>
      </c>
      <c r="G69" s="6" t="s">
        <v>529</v>
      </c>
      <c r="H69" s="6" t="s">
        <v>77</v>
      </c>
      <c r="I69" s="6" t="s">
        <v>530</v>
      </c>
      <c r="J69" s="6" t="s">
        <v>531</v>
      </c>
      <c r="K69" s="7">
        <v>6</v>
      </c>
      <c r="L69" s="4">
        <v>2017</v>
      </c>
      <c r="M69" s="9">
        <v>38653.870000000003</v>
      </c>
      <c r="N69" s="9" t="str">
        <f t="shared" si="5"/>
        <v>Normal</v>
      </c>
      <c r="O69" s="11">
        <v>133649.4</v>
      </c>
      <c r="P69" s="11">
        <v>29374.13</v>
      </c>
      <c r="Q69" s="11">
        <v>9279.74</v>
      </c>
      <c r="R69" s="8">
        <v>44955</v>
      </c>
      <c r="S69" s="5" t="str">
        <f t="shared" si="6"/>
        <v>Sunday</v>
      </c>
      <c r="T69" s="5" t="str">
        <f t="shared" si="7"/>
        <v>Q1</v>
      </c>
      <c r="U69" s="14" t="str">
        <f t="shared" si="4"/>
        <v>Jan</v>
      </c>
    </row>
    <row r="70" spans="1:21" x14ac:dyDescent="0.25">
      <c r="A70" s="12" t="s">
        <v>54</v>
      </c>
      <c r="B70" s="2" t="s">
        <v>123</v>
      </c>
      <c r="C70" s="2" t="s">
        <v>49</v>
      </c>
      <c r="D70" s="2" t="s">
        <v>76</v>
      </c>
      <c r="E70" s="2" t="s">
        <v>45</v>
      </c>
      <c r="F70" s="2" t="s">
        <v>532</v>
      </c>
      <c r="G70" s="2" t="s">
        <v>533</v>
      </c>
      <c r="H70" s="2" t="s">
        <v>68</v>
      </c>
      <c r="I70" s="2" t="s">
        <v>534</v>
      </c>
      <c r="J70" s="2" t="s">
        <v>535</v>
      </c>
      <c r="K70" s="3">
        <v>17</v>
      </c>
      <c r="L70" s="4">
        <v>2005</v>
      </c>
      <c r="M70" s="9">
        <v>19253.79</v>
      </c>
      <c r="N70" s="9" t="str">
        <f t="shared" si="5"/>
        <v>Normal</v>
      </c>
      <c r="O70" s="11">
        <v>195716.7</v>
      </c>
      <c r="P70" s="11">
        <v>17355.87</v>
      </c>
      <c r="Q70" s="11">
        <v>1897.92</v>
      </c>
      <c r="R70" s="5">
        <v>44862</v>
      </c>
      <c r="S70" s="5" t="str">
        <f t="shared" si="6"/>
        <v>Friday</v>
      </c>
      <c r="T70" s="5" t="str">
        <f t="shared" si="7"/>
        <v>Q4</v>
      </c>
      <c r="U70" s="14" t="str">
        <f t="shared" si="4"/>
        <v>Oct</v>
      </c>
    </row>
    <row r="71" spans="1:21" x14ac:dyDescent="0.25">
      <c r="A71" s="13" t="s">
        <v>34</v>
      </c>
      <c r="B71" s="6" t="s">
        <v>35</v>
      </c>
      <c r="C71" s="6" t="s">
        <v>24</v>
      </c>
      <c r="D71" s="6" t="s">
        <v>76</v>
      </c>
      <c r="E71" s="6" t="s">
        <v>45</v>
      </c>
      <c r="F71" s="6" t="s">
        <v>536</v>
      </c>
      <c r="G71" s="6" t="s">
        <v>537</v>
      </c>
      <c r="H71" s="6" t="s">
        <v>116</v>
      </c>
      <c r="I71" s="6" t="s">
        <v>538</v>
      </c>
      <c r="J71" s="6" t="s">
        <v>539</v>
      </c>
      <c r="K71" s="7">
        <v>3</v>
      </c>
      <c r="L71" s="4">
        <v>2019</v>
      </c>
      <c r="M71" s="9">
        <v>53695.32</v>
      </c>
      <c r="N71" s="9" t="str">
        <f t="shared" si="5"/>
        <v>High Value</v>
      </c>
      <c r="O71" s="11">
        <v>144784.5</v>
      </c>
      <c r="P71" s="11">
        <v>42081.27</v>
      </c>
      <c r="Q71" s="11">
        <v>11614.05</v>
      </c>
      <c r="R71" s="8">
        <v>44820</v>
      </c>
      <c r="S71" s="5" t="str">
        <f t="shared" si="6"/>
        <v>Friday</v>
      </c>
      <c r="T71" s="5" t="str">
        <f t="shared" si="7"/>
        <v>Q3</v>
      </c>
      <c r="U71" s="14" t="str">
        <f t="shared" si="4"/>
        <v>Sep</v>
      </c>
    </row>
    <row r="72" spans="1:21" x14ac:dyDescent="0.25">
      <c r="A72" s="12" t="s">
        <v>34</v>
      </c>
      <c r="B72" s="2" t="s">
        <v>43</v>
      </c>
      <c r="C72" s="2" t="s">
        <v>19</v>
      </c>
      <c r="D72" s="2" t="s">
        <v>76</v>
      </c>
      <c r="E72" s="2" t="s">
        <v>26</v>
      </c>
      <c r="F72" s="2" t="s">
        <v>425</v>
      </c>
      <c r="G72" s="2" t="s">
        <v>426</v>
      </c>
      <c r="H72" s="2" t="s">
        <v>124</v>
      </c>
      <c r="I72" s="2" t="s">
        <v>540</v>
      </c>
      <c r="J72" s="2" t="s">
        <v>541</v>
      </c>
      <c r="K72" s="3">
        <v>20</v>
      </c>
      <c r="L72" s="4">
        <v>2001</v>
      </c>
      <c r="M72" s="9">
        <v>39154.53</v>
      </c>
      <c r="N72" s="9" t="str">
        <f t="shared" si="5"/>
        <v>Normal</v>
      </c>
      <c r="O72" s="11">
        <v>21137.599999999999</v>
      </c>
      <c r="P72" s="11">
        <v>33672.47</v>
      </c>
      <c r="Q72" s="11">
        <v>5482.06</v>
      </c>
      <c r="R72" s="5">
        <v>44217</v>
      </c>
      <c r="S72" s="5" t="str">
        <f t="shared" si="6"/>
        <v>Thursday</v>
      </c>
      <c r="T72" s="5" t="str">
        <f t="shared" si="7"/>
        <v>Q1</v>
      </c>
      <c r="U72" s="14" t="str">
        <f t="shared" si="4"/>
        <v>Jan</v>
      </c>
    </row>
    <row r="73" spans="1:21" x14ac:dyDescent="0.25">
      <c r="A73" s="13" t="s">
        <v>34</v>
      </c>
      <c r="B73" s="6" t="s">
        <v>43</v>
      </c>
      <c r="C73" s="6" t="s">
        <v>52</v>
      </c>
      <c r="D73" s="6" t="s">
        <v>20</v>
      </c>
      <c r="E73" s="6" t="s">
        <v>26</v>
      </c>
      <c r="F73" s="6" t="s">
        <v>542</v>
      </c>
      <c r="G73" s="6" t="s">
        <v>543</v>
      </c>
      <c r="H73" s="6" t="s">
        <v>112</v>
      </c>
      <c r="I73" s="6" t="s">
        <v>544</v>
      </c>
      <c r="J73" s="6" t="s">
        <v>545</v>
      </c>
      <c r="K73" s="7">
        <v>21</v>
      </c>
      <c r="L73" s="4">
        <v>2002</v>
      </c>
      <c r="M73" s="9">
        <v>31045.98</v>
      </c>
      <c r="N73" s="9" t="str">
        <f t="shared" si="5"/>
        <v>Normal</v>
      </c>
      <c r="O73" s="11">
        <v>117519.1</v>
      </c>
      <c r="P73" s="11">
        <v>24899.8</v>
      </c>
      <c r="Q73" s="11">
        <v>6146.18</v>
      </c>
      <c r="R73" s="8">
        <v>44960</v>
      </c>
      <c r="S73" s="5" t="str">
        <f t="shared" si="6"/>
        <v>Friday</v>
      </c>
      <c r="T73" s="5" t="str">
        <f t="shared" si="7"/>
        <v>Q1</v>
      </c>
      <c r="U73" s="14" t="str">
        <f t="shared" si="4"/>
        <v>Feb</v>
      </c>
    </row>
    <row r="74" spans="1:21" x14ac:dyDescent="0.25">
      <c r="A74" s="12" t="s">
        <v>74</v>
      </c>
      <c r="B74" s="2" t="s">
        <v>153</v>
      </c>
      <c r="C74" s="2" t="s">
        <v>49</v>
      </c>
      <c r="D74" s="2" t="s">
        <v>20</v>
      </c>
      <c r="E74" s="2" t="s">
        <v>26</v>
      </c>
      <c r="F74" s="2" t="s">
        <v>546</v>
      </c>
      <c r="G74" s="2" t="s">
        <v>547</v>
      </c>
      <c r="H74" s="2" t="s">
        <v>88</v>
      </c>
      <c r="I74" s="2" t="s">
        <v>548</v>
      </c>
      <c r="J74" s="2" t="s">
        <v>549</v>
      </c>
      <c r="K74" s="3">
        <v>21</v>
      </c>
      <c r="L74" s="4">
        <v>2000</v>
      </c>
      <c r="M74" s="9">
        <v>28285.75</v>
      </c>
      <c r="N74" s="9" t="str">
        <f t="shared" si="5"/>
        <v>Normal</v>
      </c>
      <c r="O74" s="11">
        <v>119826.3</v>
      </c>
      <c r="P74" s="11">
        <v>23658.1</v>
      </c>
      <c r="Q74" s="11">
        <v>4627.6499999999996</v>
      </c>
      <c r="R74" s="5">
        <v>44256</v>
      </c>
      <c r="S74" s="5" t="str">
        <f t="shared" si="6"/>
        <v>Monday</v>
      </c>
      <c r="T74" s="5" t="str">
        <f t="shared" si="7"/>
        <v>Q1</v>
      </c>
      <c r="U74" s="14" t="str">
        <f t="shared" si="4"/>
        <v>Mar</v>
      </c>
    </row>
    <row r="75" spans="1:21" x14ac:dyDescent="0.25">
      <c r="A75" s="13" t="s">
        <v>17</v>
      </c>
      <c r="B75" s="6" t="s">
        <v>38</v>
      </c>
      <c r="C75" s="6" t="s">
        <v>52</v>
      </c>
      <c r="D75" s="6" t="s">
        <v>20</v>
      </c>
      <c r="E75" s="6" t="s">
        <v>26</v>
      </c>
      <c r="F75" s="6" t="s">
        <v>550</v>
      </c>
      <c r="G75" s="6" t="s">
        <v>551</v>
      </c>
      <c r="H75" s="6" t="s">
        <v>96</v>
      </c>
      <c r="I75" s="6" t="s">
        <v>552</v>
      </c>
      <c r="J75" s="6" t="s">
        <v>553</v>
      </c>
      <c r="K75" s="7">
        <v>8</v>
      </c>
      <c r="L75" s="4">
        <v>2016</v>
      </c>
      <c r="M75" s="9">
        <v>44352.74</v>
      </c>
      <c r="N75" s="9" t="str">
        <f t="shared" si="5"/>
        <v>High Value</v>
      </c>
      <c r="O75" s="11">
        <v>159653.70000000001</v>
      </c>
      <c r="P75" s="11">
        <v>36739.24</v>
      </c>
      <c r="Q75" s="11">
        <v>7613.5</v>
      </c>
      <c r="R75" s="8">
        <v>45505</v>
      </c>
      <c r="S75" s="5" t="str">
        <f t="shared" si="6"/>
        <v>Thursday</v>
      </c>
      <c r="T75" s="5" t="str">
        <f t="shared" si="7"/>
        <v>Q3</v>
      </c>
      <c r="U75" s="14" t="str">
        <f t="shared" si="4"/>
        <v>Aug</v>
      </c>
    </row>
    <row r="76" spans="1:21" x14ac:dyDescent="0.25">
      <c r="A76" s="12" t="s">
        <v>34</v>
      </c>
      <c r="B76" s="2" t="s">
        <v>35</v>
      </c>
      <c r="C76" s="2" t="s">
        <v>49</v>
      </c>
      <c r="D76" s="2" t="s">
        <v>20</v>
      </c>
      <c r="E76" s="2" t="s">
        <v>26</v>
      </c>
      <c r="F76" s="2" t="s">
        <v>554</v>
      </c>
      <c r="G76" s="2" t="s">
        <v>555</v>
      </c>
      <c r="H76" s="2" t="s">
        <v>46</v>
      </c>
      <c r="I76" s="2" t="s">
        <v>556</v>
      </c>
      <c r="J76" s="2" t="s">
        <v>557</v>
      </c>
      <c r="K76" s="3">
        <v>3</v>
      </c>
      <c r="L76" s="4">
        <v>2021</v>
      </c>
      <c r="M76" s="9">
        <v>38628.400000000001</v>
      </c>
      <c r="N76" s="9" t="str">
        <f t="shared" si="5"/>
        <v>Normal</v>
      </c>
      <c r="O76" s="11">
        <v>176202.2</v>
      </c>
      <c r="P76" s="11">
        <v>31222.98</v>
      </c>
      <c r="Q76" s="11">
        <v>7405.42</v>
      </c>
      <c r="R76" s="5">
        <v>45567</v>
      </c>
      <c r="S76" s="5" t="str">
        <f t="shared" si="6"/>
        <v>Wednesday</v>
      </c>
      <c r="T76" s="5" t="str">
        <f t="shared" si="7"/>
        <v>Q4</v>
      </c>
      <c r="U76" s="14" t="str">
        <f t="shared" si="4"/>
        <v>Oct</v>
      </c>
    </row>
    <row r="77" spans="1:21" x14ac:dyDescent="0.25">
      <c r="A77" s="12" t="s">
        <v>74</v>
      </c>
      <c r="B77" s="2" t="s">
        <v>75</v>
      </c>
      <c r="C77" s="2" t="s">
        <v>49</v>
      </c>
      <c r="D77" s="2" t="s">
        <v>20</v>
      </c>
      <c r="E77" s="2" t="s">
        <v>26</v>
      </c>
      <c r="F77" s="2" t="s">
        <v>558</v>
      </c>
      <c r="G77" s="2" t="s">
        <v>559</v>
      </c>
      <c r="H77" s="2" t="s">
        <v>128</v>
      </c>
      <c r="I77" s="2" t="s">
        <v>560</v>
      </c>
      <c r="J77" s="2" t="s">
        <v>561</v>
      </c>
      <c r="K77" s="3">
        <v>0</v>
      </c>
      <c r="L77" s="4">
        <v>2022</v>
      </c>
      <c r="M77" s="9">
        <v>48812.14</v>
      </c>
      <c r="N77" s="9" t="str">
        <f t="shared" si="5"/>
        <v>High Value</v>
      </c>
      <c r="O77" s="11">
        <v>25868.2</v>
      </c>
      <c r="P77" s="11">
        <v>36819.370000000003</v>
      </c>
      <c r="Q77" s="11">
        <v>11992.77</v>
      </c>
      <c r="R77" s="5">
        <v>44613</v>
      </c>
      <c r="S77" s="5" t="str">
        <f t="shared" si="6"/>
        <v>Monday</v>
      </c>
      <c r="T77" s="5" t="str">
        <f t="shared" si="7"/>
        <v>Q1</v>
      </c>
      <c r="U77" s="14" t="str">
        <f t="shared" si="4"/>
        <v>Feb</v>
      </c>
    </row>
    <row r="78" spans="1:21" x14ac:dyDescent="0.25">
      <c r="A78" s="13" t="s">
        <v>74</v>
      </c>
      <c r="B78" s="6" t="s">
        <v>113</v>
      </c>
      <c r="C78" s="6" t="s">
        <v>49</v>
      </c>
      <c r="D78" s="6" t="s">
        <v>20</v>
      </c>
      <c r="E78" s="6" t="s">
        <v>26</v>
      </c>
      <c r="F78" s="6" t="s">
        <v>562</v>
      </c>
      <c r="G78" s="6" t="s">
        <v>563</v>
      </c>
      <c r="H78" s="6" t="s">
        <v>142</v>
      </c>
      <c r="I78" s="6" t="s">
        <v>564</v>
      </c>
      <c r="J78" s="6" t="s">
        <v>565</v>
      </c>
      <c r="K78" s="7">
        <v>1</v>
      </c>
      <c r="L78" s="4">
        <v>2020</v>
      </c>
      <c r="M78" s="9">
        <v>12108.57</v>
      </c>
      <c r="N78" s="9" t="str">
        <f t="shared" si="5"/>
        <v>Normal</v>
      </c>
      <c r="O78" s="11">
        <v>186334.9</v>
      </c>
      <c r="P78" s="11">
        <v>10615.7</v>
      </c>
      <c r="Q78" s="11">
        <v>1492.87</v>
      </c>
      <c r="R78" s="8">
        <v>44551</v>
      </c>
      <c r="S78" s="5" t="str">
        <f t="shared" si="6"/>
        <v>Tuesday</v>
      </c>
      <c r="T78" s="5" t="str">
        <f t="shared" si="7"/>
        <v>Q4</v>
      </c>
      <c r="U78" s="14" t="str">
        <f t="shared" si="4"/>
        <v>Dec</v>
      </c>
    </row>
    <row r="79" spans="1:21" x14ac:dyDescent="0.25">
      <c r="A79" s="12" t="s">
        <v>71</v>
      </c>
      <c r="B79" s="2" t="s">
        <v>83</v>
      </c>
      <c r="C79" s="2" t="s">
        <v>49</v>
      </c>
      <c r="D79" s="2" t="s">
        <v>20</v>
      </c>
      <c r="E79" s="2" t="s">
        <v>26</v>
      </c>
      <c r="F79" s="2" t="s">
        <v>566</v>
      </c>
      <c r="G79" s="2" t="s">
        <v>567</v>
      </c>
      <c r="H79" s="2" t="s">
        <v>128</v>
      </c>
      <c r="I79" s="2" t="s">
        <v>568</v>
      </c>
      <c r="J79" s="2" t="s">
        <v>569</v>
      </c>
      <c r="K79" s="3">
        <v>25</v>
      </c>
      <c r="L79" s="4">
        <v>2000</v>
      </c>
      <c r="M79" s="9">
        <v>44670.75</v>
      </c>
      <c r="N79" s="9" t="str">
        <f t="shared" si="5"/>
        <v>High Value</v>
      </c>
      <c r="O79" s="11">
        <v>90819.4</v>
      </c>
      <c r="P79" s="11">
        <v>34756.04</v>
      </c>
      <c r="Q79" s="11">
        <v>9914.7099999999991</v>
      </c>
      <c r="R79" s="5">
        <v>45774</v>
      </c>
      <c r="S79" s="5" t="str">
        <f t="shared" si="6"/>
        <v>Sunday</v>
      </c>
      <c r="T79" s="5" t="str">
        <f t="shared" si="7"/>
        <v>Q2</v>
      </c>
      <c r="U79" s="14" t="str">
        <f t="shared" si="4"/>
        <v>Apr</v>
      </c>
    </row>
    <row r="80" spans="1:21" x14ac:dyDescent="0.25">
      <c r="A80" s="13" t="s">
        <v>71</v>
      </c>
      <c r="B80" s="6" t="s">
        <v>83</v>
      </c>
      <c r="C80" s="6" t="s">
        <v>52</v>
      </c>
      <c r="D80" s="6" t="s">
        <v>20</v>
      </c>
      <c r="E80" s="6" t="s">
        <v>26</v>
      </c>
      <c r="F80" s="6" t="s">
        <v>570</v>
      </c>
      <c r="G80" s="6" t="s">
        <v>571</v>
      </c>
      <c r="H80" s="6" t="s">
        <v>61</v>
      </c>
      <c r="I80" s="6" t="s">
        <v>572</v>
      </c>
      <c r="J80" s="6" t="s">
        <v>573</v>
      </c>
      <c r="K80" s="7">
        <v>2</v>
      </c>
      <c r="L80" s="4">
        <v>2019</v>
      </c>
      <c r="M80" s="9">
        <v>14924.23</v>
      </c>
      <c r="N80" s="9" t="str">
        <f t="shared" si="5"/>
        <v>Normal</v>
      </c>
      <c r="O80" s="11">
        <v>65431.8</v>
      </c>
      <c r="P80" s="11">
        <v>11599.69</v>
      </c>
      <c r="Q80" s="11">
        <v>3324.54</v>
      </c>
      <c r="R80" s="8">
        <v>44350</v>
      </c>
      <c r="S80" s="5" t="str">
        <f t="shared" si="6"/>
        <v>Thursday</v>
      </c>
      <c r="T80" s="5" t="str">
        <f t="shared" si="7"/>
        <v>Q2</v>
      </c>
      <c r="U80" s="14" t="str">
        <f t="shared" si="4"/>
        <v>Jun</v>
      </c>
    </row>
    <row r="81" spans="1:21" x14ac:dyDescent="0.25">
      <c r="A81" s="12" t="s">
        <v>34</v>
      </c>
      <c r="B81" s="2" t="s">
        <v>97</v>
      </c>
      <c r="C81" s="2" t="s">
        <v>52</v>
      </c>
      <c r="D81" s="2" t="s">
        <v>20</v>
      </c>
      <c r="E81" s="2" t="s">
        <v>26</v>
      </c>
      <c r="F81" s="2" t="s">
        <v>574</v>
      </c>
      <c r="G81" s="2" t="s">
        <v>575</v>
      </c>
      <c r="H81" s="2" t="s">
        <v>132</v>
      </c>
      <c r="I81" s="2" t="s">
        <v>576</v>
      </c>
      <c r="J81" s="2" t="s">
        <v>577</v>
      </c>
      <c r="K81" s="3">
        <v>16</v>
      </c>
      <c r="L81" s="4">
        <v>2007</v>
      </c>
      <c r="M81" s="9">
        <v>35957.050000000003</v>
      </c>
      <c r="N81" s="9" t="str">
        <f t="shared" si="5"/>
        <v>Normal</v>
      </c>
      <c r="O81" s="11">
        <v>81986.899999999994</v>
      </c>
      <c r="P81" s="11">
        <v>30847.94</v>
      </c>
      <c r="Q81" s="11">
        <v>5109.1099999999997</v>
      </c>
      <c r="R81" s="5">
        <v>45232</v>
      </c>
      <c r="S81" s="5" t="str">
        <f t="shared" si="6"/>
        <v>Thursday</v>
      </c>
      <c r="T81" s="5" t="str">
        <f t="shared" si="7"/>
        <v>Q4</v>
      </c>
      <c r="U81" s="14" t="str">
        <f t="shared" si="4"/>
        <v>Nov</v>
      </c>
    </row>
    <row r="82" spans="1:21" x14ac:dyDescent="0.25">
      <c r="A82" s="13" t="s">
        <v>47</v>
      </c>
      <c r="B82" s="6" t="s">
        <v>51</v>
      </c>
      <c r="C82" s="6" t="s">
        <v>52</v>
      </c>
      <c r="D82" s="6" t="s">
        <v>20</v>
      </c>
      <c r="E82" s="6" t="s">
        <v>26</v>
      </c>
      <c r="F82" s="6" t="s">
        <v>578</v>
      </c>
      <c r="G82" s="6" t="s">
        <v>579</v>
      </c>
      <c r="H82" s="6" t="s">
        <v>22</v>
      </c>
      <c r="I82" s="6" t="s">
        <v>580</v>
      </c>
      <c r="J82" s="6" t="s">
        <v>581</v>
      </c>
      <c r="K82" s="7">
        <v>11</v>
      </c>
      <c r="L82" s="4">
        <v>2010</v>
      </c>
      <c r="M82" s="9">
        <v>64825.01</v>
      </c>
      <c r="N82" s="9" t="str">
        <f t="shared" si="5"/>
        <v>High Value</v>
      </c>
      <c r="O82" s="11">
        <v>26233.1</v>
      </c>
      <c r="P82" s="11">
        <v>53330.97</v>
      </c>
      <c r="Q82" s="11">
        <v>11494.04</v>
      </c>
      <c r="R82" s="8">
        <v>44512</v>
      </c>
      <c r="S82" s="5" t="str">
        <f t="shared" si="6"/>
        <v>Friday</v>
      </c>
      <c r="T82" s="5" t="str">
        <f t="shared" si="7"/>
        <v>Q4</v>
      </c>
      <c r="U82" s="14" t="str">
        <f t="shared" si="4"/>
        <v>Nov</v>
      </c>
    </row>
    <row r="83" spans="1:21" x14ac:dyDescent="0.25">
      <c r="A83" s="12" t="s">
        <v>34</v>
      </c>
      <c r="B83" s="2" t="s">
        <v>35</v>
      </c>
      <c r="C83" s="2" t="s">
        <v>23</v>
      </c>
      <c r="D83" s="2" t="s">
        <v>20</v>
      </c>
      <c r="E83" s="2" t="s">
        <v>26</v>
      </c>
      <c r="F83" s="2" t="s">
        <v>582</v>
      </c>
      <c r="G83" s="2" t="s">
        <v>583</v>
      </c>
      <c r="H83" s="2" t="s">
        <v>68</v>
      </c>
      <c r="I83" s="2" t="s">
        <v>584</v>
      </c>
      <c r="J83" s="2" t="s">
        <v>585</v>
      </c>
      <c r="K83" s="3">
        <v>9</v>
      </c>
      <c r="L83" s="4">
        <v>2013</v>
      </c>
      <c r="M83" s="9">
        <v>31254.33</v>
      </c>
      <c r="N83" s="9" t="str">
        <f t="shared" si="5"/>
        <v>Normal</v>
      </c>
      <c r="O83" s="11">
        <v>157282.70000000001</v>
      </c>
      <c r="P83" s="11">
        <v>25885.79</v>
      </c>
      <c r="Q83" s="11">
        <v>5368.54</v>
      </c>
      <c r="R83" s="5">
        <v>44669</v>
      </c>
      <c r="S83" s="5" t="str">
        <f t="shared" si="6"/>
        <v>Monday</v>
      </c>
      <c r="T83" s="5" t="str">
        <f t="shared" si="7"/>
        <v>Q2</v>
      </c>
      <c r="U83" s="14" t="str">
        <f t="shared" si="4"/>
        <v>Apr</v>
      </c>
    </row>
    <row r="84" spans="1:21" x14ac:dyDescent="0.25">
      <c r="A84" s="13" t="s">
        <v>71</v>
      </c>
      <c r="B84" s="6" t="s">
        <v>83</v>
      </c>
      <c r="C84" s="6" t="s">
        <v>49</v>
      </c>
      <c r="D84" s="6" t="s">
        <v>20</v>
      </c>
      <c r="E84" s="6" t="s">
        <v>26</v>
      </c>
      <c r="F84" s="6" t="s">
        <v>586</v>
      </c>
      <c r="G84" s="6" t="s">
        <v>587</v>
      </c>
      <c r="H84" s="6" t="s">
        <v>111</v>
      </c>
      <c r="I84" s="6" t="s">
        <v>588</v>
      </c>
      <c r="J84" s="6" t="s">
        <v>589</v>
      </c>
      <c r="K84" s="7">
        <v>1</v>
      </c>
      <c r="L84" s="4">
        <v>2021</v>
      </c>
      <c r="M84" s="9">
        <v>10525.38</v>
      </c>
      <c r="N84" s="9" t="str">
        <f t="shared" si="5"/>
        <v>Normal</v>
      </c>
      <c r="O84" s="11">
        <v>81988.2</v>
      </c>
      <c r="P84" s="11">
        <v>8939.4500000000007</v>
      </c>
      <c r="Q84" s="11">
        <v>1585.93</v>
      </c>
      <c r="R84" s="8">
        <v>44678</v>
      </c>
      <c r="S84" s="5" t="str">
        <f t="shared" si="6"/>
        <v>Wednesday</v>
      </c>
      <c r="T84" s="5" t="str">
        <f t="shared" si="7"/>
        <v>Q2</v>
      </c>
      <c r="U84" s="14" t="str">
        <f t="shared" si="4"/>
        <v>Apr</v>
      </c>
    </row>
    <row r="85" spans="1:21" x14ac:dyDescent="0.25">
      <c r="A85" s="12" t="s">
        <v>17</v>
      </c>
      <c r="B85" s="2" t="s">
        <v>80</v>
      </c>
      <c r="C85" s="2" t="s">
        <v>49</v>
      </c>
      <c r="D85" s="2" t="s">
        <v>20</v>
      </c>
      <c r="E85" s="2" t="s">
        <v>26</v>
      </c>
      <c r="F85" s="2" t="s">
        <v>590</v>
      </c>
      <c r="G85" s="2" t="s">
        <v>591</v>
      </c>
      <c r="H85" s="2" t="s">
        <v>39</v>
      </c>
      <c r="I85" s="2" t="s">
        <v>592</v>
      </c>
      <c r="J85" s="2" t="s">
        <v>593</v>
      </c>
      <c r="K85" s="3">
        <v>17</v>
      </c>
      <c r="L85" s="4">
        <v>2004</v>
      </c>
      <c r="M85" s="9">
        <v>13782.41</v>
      </c>
      <c r="N85" s="9" t="str">
        <f t="shared" si="5"/>
        <v>Normal</v>
      </c>
      <c r="O85" s="11">
        <v>26822.9</v>
      </c>
      <c r="P85" s="11">
        <v>10507.22</v>
      </c>
      <c r="Q85" s="11">
        <v>3275.19</v>
      </c>
      <c r="R85" s="5">
        <v>44483</v>
      </c>
      <c r="S85" s="5" t="str">
        <f t="shared" si="6"/>
        <v>Thursday</v>
      </c>
      <c r="T85" s="5" t="str">
        <f t="shared" si="7"/>
        <v>Q4</v>
      </c>
      <c r="U85" s="14" t="str">
        <f t="shared" si="4"/>
        <v>Oct</v>
      </c>
    </row>
    <row r="86" spans="1:21" x14ac:dyDescent="0.25">
      <c r="A86" s="13" t="s">
        <v>56</v>
      </c>
      <c r="B86" s="6" t="s">
        <v>78</v>
      </c>
      <c r="C86" s="6" t="s">
        <v>49</v>
      </c>
      <c r="D86" s="6" t="s">
        <v>20</v>
      </c>
      <c r="E86" s="6" t="s">
        <v>26</v>
      </c>
      <c r="F86" s="6" t="s">
        <v>594</v>
      </c>
      <c r="G86" s="6" t="s">
        <v>595</v>
      </c>
      <c r="H86" s="6" t="s">
        <v>37</v>
      </c>
      <c r="I86" s="6" t="s">
        <v>596</v>
      </c>
      <c r="J86" s="6" t="s">
        <v>597</v>
      </c>
      <c r="K86" s="7">
        <v>15</v>
      </c>
      <c r="L86" s="4">
        <v>2005</v>
      </c>
      <c r="M86" s="9">
        <v>23547.86</v>
      </c>
      <c r="N86" s="9" t="str">
        <f t="shared" si="5"/>
        <v>Normal</v>
      </c>
      <c r="O86" s="11">
        <v>54833.1</v>
      </c>
      <c r="P86" s="11">
        <v>17106.66</v>
      </c>
      <c r="Q86" s="11">
        <v>6441.2</v>
      </c>
      <c r="R86" s="8">
        <v>44092</v>
      </c>
      <c r="S86" s="5" t="str">
        <f t="shared" si="6"/>
        <v>Friday</v>
      </c>
      <c r="T86" s="5" t="str">
        <f t="shared" si="7"/>
        <v>Q3</v>
      </c>
      <c r="U86" s="14" t="str">
        <f t="shared" si="4"/>
        <v>Sep</v>
      </c>
    </row>
    <row r="87" spans="1:21" x14ac:dyDescent="0.25">
      <c r="A87" s="12" t="s">
        <v>17</v>
      </c>
      <c r="B87" s="2" t="s">
        <v>38</v>
      </c>
      <c r="C87" s="2" t="s">
        <v>52</v>
      </c>
      <c r="D87" s="2" t="s">
        <v>20</v>
      </c>
      <c r="E87" s="2" t="s">
        <v>26</v>
      </c>
      <c r="F87" s="2" t="s">
        <v>598</v>
      </c>
      <c r="G87" s="2" t="s">
        <v>599</v>
      </c>
      <c r="H87" s="2" t="s">
        <v>82</v>
      </c>
      <c r="I87" s="2" t="s">
        <v>600</v>
      </c>
      <c r="J87" s="2" t="s">
        <v>601</v>
      </c>
      <c r="K87" s="3">
        <v>19</v>
      </c>
      <c r="L87" s="4">
        <v>2001</v>
      </c>
      <c r="M87" s="9">
        <v>43883.35</v>
      </c>
      <c r="N87" s="9" t="str">
        <f t="shared" si="5"/>
        <v>High Value</v>
      </c>
      <c r="O87" s="11">
        <v>155619.9</v>
      </c>
      <c r="P87" s="11">
        <v>39874.51</v>
      </c>
      <c r="Q87" s="11">
        <v>4008.84</v>
      </c>
      <c r="R87" s="5">
        <v>44169</v>
      </c>
      <c r="S87" s="5" t="str">
        <f t="shared" si="6"/>
        <v>Friday</v>
      </c>
      <c r="T87" s="5" t="str">
        <f t="shared" si="7"/>
        <v>Q4</v>
      </c>
      <c r="U87" s="14" t="str">
        <f t="shared" si="4"/>
        <v>Dec</v>
      </c>
    </row>
    <row r="88" spans="1:21" x14ac:dyDescent="0.25">
      <c r="A88" s="13" t="s">
        <v>40</v>
      </c>
      <c r="B88" s="6" t="s">
        <v>41</v>
      </c>
      <c r="C88" s="6" t="s">
        <v>23</v>
      </c>
      <c r="D88" s="6" t="s">
        <v>20</v>
      </c>
      <c r="E88" s="6" t="s">
        <v>26</v>
      </c>
      <c r="F88" s="6" t="s">
        <v>602</v>
      </c>
      <c r="G88" s="6" t="s">
        <v>603</v>
      </c>
      <c r="H88" s="6" t="s">
        <v>61</v>
      </c>
      <c r="I88" s="6" t="s">
        <v>604</v>
      </c>
      <c r="J88" s="6" t="s">
        <v>605</v>
      </c>
      <c r="K88" s="7">
        <v>1</v>
      </c>
      <c r="L88" s="4">
        <v>2021</v>
      </c>
      <c r="M88" s="9">
        <v>9106.15</v>
      </c>
      <c r="N88" s="9" t="str">
        <f t="shared" si="5"/>
        <v>Normal</v>
      </c>
      <c r="O88" s="11">
        <v>160400.20000000001</v>
      </c>
      <c r="P88" s="11">
        <v>7190.07</v>
      </c>
      <c r="Q88" s="11">
        <v>1916.08</v>
      </c>
      <c r="R88" s="8">
        <v>44616</v>
      </c>
      <c r="S88" s="5" t="str">
        <f t="shared" si="6"/>
        <v>Thursday</v>
      </c>
      <c r="T88" s="5" t="str">
        <f t="shared" si="7"/>
        <v>Q1</v>
      </c>
      <c r="U88" s="14" t="str">
        <f t="shared" si="4"/>
        <v>Feb</v>
      </c>
    </row>
    <row r="89" spans="1:21" x14ac:dyDescent="0.25">
      <c r="A89" s="12" t="s">
        <v>17</v>
      </c>
      <c r="B89" s="2" t="s">
        <v>38</v>
      </c>
      <c r="C89" s="2" t="s">
        <v>23</v>
      </c>
      <c r="D89" s="2" t="s">
        <v>20</v>
      </c>
      <c r="E89" s="2" t="s">
        <v>26</v>
      </c>
      <c r="F89" s="2" t="s">
        <v>606</v>
      </c>
      <c r="G89" s="2" t="s">
        <v>607</v>
      </c>
      <c r="H89" s="2" t="s">
        <v>118</v>
      </c>
      <c r="I89" s="2" t="s">
        <v>608</v>
      </c>
      <c r="J89" s="2" t="s">
        <v>609</v>
      </c>
      <c r="K89" s="3">
        <v>17</v>
      </c>
      <c r="L89" s="4">
        <v>2007</v>
      </c>
      <c r="M89" s="9">
        <v>24263.64</v>
      </c>
      <c r="N89" s="9" t="str">
        <f t="shared" si="5"/>
        <v>Normal</v>
      </c>
      <c r="O89" s="11">
        <v>112669.4</v>
      </c>
      <c r="P89" s="11">
        <v>18423.04</v>
      </c>
      <c r="Q89" s="11">
        <v>5840.6</v>
      </c>
      <c r="R89" s="5">
        <v>45508</v>
      </c>
      <c r="S89" s="5" t="str">
        <f t="shared" si="6"/>
        <v>Sunday</v>
      </c>
      <c r="T89" s="5" t="str">
        <f t="shared" si="7"/>
        <v>Q3</v>
      </c>
      <c r="U89" s="14" t="str">
        <f t="shared" si="4"/>
        <v>Aug</v>
      </c>
    </row>
    <row r="90" spans="1:21" x14ac:dyDescent="0.25">
      <c r="A90" s="13" t="s">
        <v>34</v>
      </c>
      <c r="B90" s="6" t="s">
        <v>97</v>
      </c>
      <c r="C90" s="6" t="s">
        <v>52</v>
      </c>
      <c r="D90" s="6" t="s">
        <v>20</v>
      </c>
      <c r="E90" s="6" t="s">
        <v>26</v>
      </c>
      <c r="F90" s="6" t="s">
        <v>610</v>
      </c>
      <c r="G90" s="6" t="s">
        <v>611</v>
      </c>
      <c r="H90" s="6" t="s">
        <v>58</v>
      </c>
      <c r="I90" s="6" t="s">
        <v>612</v>
      </c>
      <c r="J90" s="6" t="s">
        <v>613</v>
      </c>
      <c r="K90" s="7">
        <v>8</v>
      </c>
      <c r="L90" s="4">
        <v>2013</v>
      </c>
      <c r="M90" s="9">
        <v>12097</v>
      </c>
      <c r="N90" s="9" t="str">
        <f t="shared" si="5"/>
        <v>Normal</v>
      </c>
      <c r="O90" s="11">
        <v>131037.2</v>
      </c>
      <c r="P90" s="11">
        <v>10180.280000000001</v>
      </c>
      <c r="Q90" s="11">
        <v>1916.72</v>
      </c>
      <c r="R90" s="8">
        <v>44227</v>
      </c>
      <c r="S90" s="5" t="str">
        <f t="shared" si="6"/>
        <v>Sunday</v>
      </c>
      <c r="T90" s="5" t="str">
        <f t="shared" si="7"/>
        <v>Q1</v>
      </c>
      <c r="U90" s="14" t="str">
        <f t="shared" si="4"/>
        <v>Jan</v>
      </c>
    </row>
    <row r="91" spans="1:21" x14ac:dyDescent="0.25">
      <c r="A91" s="12" t="s">
        <v>30</v>
      </c>
      <c r="B91" s="2" t="s">
        <v>65</v>
      </c>
      <c r="C91" s="2" t="s">
        <v>49</v>
      </c>
      <c r="D91" s="2" t="s">
        <v>20</v>
      </c>
      <c r="E91" s="2" t="s">
        <v>26</v>
      </c>
      <c r="F91" s="2" t="s">
        <v>614</v>
      </c>
      <c r="G91" s="2" t="s">
        <v>615</v>
      </c>
      <c r="H91" s="2" t="s">
        <v>79</v>
      </c>
      <c r="I91" s="2" t="s">
        <v>616</v>
      </c>
      <c r="J91" s="2" t="s">
        <v>617</v>
      </c>
      <c r="K91" s="3">
        <v>1</v>
      </c>
      <c r="L91" s="4">
        <v>2019</v>
      </c>
      <c r="M91" s="9">
        <v>47638.58</v>
      </c>
      <c r="N91" s="9" t="str">
        <f t="shared" si="5"/>
        <v>High Value</v>
      </c>
      <c r="O91" s="11">
        <v>27317.1</v>
      </c>
      <c r="P91" s="11">
        <v>37061.769999999997</v>
      </c>
      <c r="Q91" s="11">
        <v>10576.81</v>
      </c>
      <c r="R91" s="5">
        <v>44073</v>
      </c>
      <c r="S91" s="5" t="str">
        <f t="shared" si="6"/>
        <v>Sunday</v>
      </c>
      <c r="T91" s="5" t="str">
        <f t="shared" si="7"/>
        <v>Q3</v>
      </c>
      <c r="U91" s="14" t="str">
        <f t="shared" si="4"/>
        <v>Aug</v>
      </c>
    </row>
    <row r="92" spans="1:21" x14ac:dyDescent="0.25">
      <c r="A92" s="13" t="s">
        <v>62</v>
      </c>
      <c r="B92" s="6" t="s">
        <v>63</v>
      </c>
      <c r="C92" s="6" t="s">
        <v>49</v>
      </c>
      <c r="D92" s="6" t="s">
        <v>20</v>
      </c>
      <c r="E92" s="6" t="s">
        <v>26</v>
      </c>
      <c r="F92" s="6" t="s">
        <v>618</v>
      </c>
      <c r="G92" s="6" t="s">
        <v>619</v>
      </c>
      <c r="H92" s="6" t="s">
        <v>42</v>
      </c>
      <c r="I92" s="6" t="s">
        <v>620</v>
      </c>
      <c r="J92" s="6" t="s">
        <v>621</v>
      </c>
      <c r="K92" s="7">
        <v>-1</v>
      </c>
      <c r="L92" s="4">
        <v>2024</v>
      </c>
      <c r="M92" s="9">
        <v>68535.86</v>
      </c>
      <c r="N92" s="9" t="str">
        <f t="shared" si="5"/>
        <v>High Value</v>
      </c>
      <c r="O92" s="11">
        <v>93885.1</v>
      </c>
      <c r="P92" s="11">
        <v>50392.83</v>
      </c>
      <c r="Q92" s="11">
        <v>18143.03</v>
      </c>
      <c r="R92" s="8">
        <v>45262</v>
      </c>
      <c r="S92" s="5" t="str">
        <f t="shared" si="6"/>
        <v>Saturday</v>
      </c>
      <c r="T92" s="5" t="str">
        <f t="shared" si="7"/>
        <v>Q4</v>
      </c>
      <c r="U92" s="14" t="str">
        <f t="shared" si="4"/>
        <v>Dec</v>
      </c>
    </row>
    <row r="93" spans="1:21" x14ac:dyDescent="0.25">
      <c r="A93" s="12" t="s">
        <v>30</v>
      </c>
      <c r="B93" s="2" t="s">
        <v>94</v>
      </c>
      <c r="C93" s="2" t="s">
        <v>23</v>
      </c>
      <c r="D93" s="2" t="s">
        <v>20</v>
      </c>
      <c r="E93" s="2" t="s">
        <v>26</v>
      </c>
      <c r="F93" s="2" t="s">
        <v>622</v>
      </c>
      <c r="G93" s="2" t="s">
        <v>623</v>
      </c>
      <c r="H93" s="2" t="s">
        <v>88</v>
      </c>
      <c r="I93" s="2" t="s">
        <v>624</v>
      </c>
      <c r="J93" s="2" t="s">
        <v>625</v>
      </c>
      <c r="K93" s="3">
        <v>8</v>
      </c>
      <c r="L93" s="4">
        <v>2015</v>
      </c>
      <c r="M93" s="9">
        <v>23368.98</v>
      </c>
      <c r="N93" s="9" t="str">
        <f t="shared" si="5"/>
        <v>Normal</v>
      </c>
      <c r="O93" s="11">
        <v>128780.7</v>
      </c>
      <c r="P93" s="11">
        <v>18413.62</v>
      </c>
      <c r="Q93" s="11">
        <v>4955.3599999999997</v>
      </c>
      <c r="R93" s="5">
        <v>45138</v>
      </c>
      <c r="S93" s="5" t="str">
        <f t="shared" si="6"/>
        <v>Monday</v>
      </c>
      <c r="T93" s="5" t="str">
        <f t="shared" si="7"/>
        <v>Q3</v>
      </c>
      <c r="U93" s="14" t="str">
        <f t="shared" si="4"/>
        <v>Jul</v>
      </c>
    </row>
    <row r="94" spans="1:21" x14ac:dyDescent="0.25">
      <c r="A94" s="13" t="s">
        <v>17</v>
      </c>
      <c r="B94" s="6" t="s">
        <v>38</v>
      </c>
      <c r="C94" s="6" t="s">
        <v>49</v>
      </c>
      <c r="D94" s="6" t="s">
        <v>20</v>
      </c>
      <c r="E94" s="6" t="s">
        <v>26</v>
      </c>
      <c r="F94" s="6" t="s">
        <v>626</v>
      </c>
      <c r="G94" s="6" t="s">
        <v>627</v>
      </c>
      <c r="H94" s="6" t="s">
        <v>162</v>
      </c>
      <c r="I94" s="6" t="s">
        <v>628</v>
      </c>
      <c r="J94" s="6" t="s">
        <v>629</v>
      </c>
      <c r="K94" s="7">
        <v>19</v>
      </c>
      <c r="L94" s="4">
        <v>2002</v>
      </c>
      <c r="M94" s="9">
        <v>16998.59</v>
      </c>
      <c r="N94" s="9" t="str">
        <f t="shared" si="5"/>
        <v>Normal</v>
      </c>
      <c r="O94" s="11">
        <v>90127</v>
      </c>
      <c r="P94" s="11">
        <v>11977.15</v>
      </c>
      <c r="Q94" s="11">
        <v>5021.4399999999996</v>
      </c>
      <c r="R94" s="8">
        <v>44226</v>
      </c>
      <c r="S94" s="5" t="str">
        <f t="shared" si="6"/>
        <v>Saturday</v>
      </c>
      <c r="T94" s="5" t="str">
        <f t="shared" si="7"/>
        <v>Q1</v>
      </c>
      <c r="U94" s="14" t="str">
        <f t="shared" si="4"/>
        <v>Jan</v>
      </c>
    </row>
    <row r="95" spans="1:21" x14ac:dyDescent="0.25">
      <c r="A95" s="12" t="s">
        <v>47</v>
      </c>
      <c r="B95" s="2" t="s">
        <v>48</v>
      </c>
      <c r="C95" s="2" t="s">
        <v>52</v>
      </c>
      <c r="D95" s="2" t="s">
        <v>20</v>
      </c>
      <c r="E95" s="2" t="s">
        <v>26</v>
      </c>
      <c r="F95" s="2" t="s">
        <v>630</v>
      </c>
      <c r="G95" s="2" t="s">
        <v>631</v>
      </c>
      <c r="H95" s="2" t="s">
        <v>111</v>
      </c>
      <c r="I95" s="2" t="s">
        <v>632</v>
      </c>
      <c r="J95" s="2" t="s">
        <v>633</v>
      </c>
      <c r="K95" s="3">
        <v>0</v>
      </c>
      <c r="L95" s="4">
        <v>2023</v>
      </c>
      <c r="M95" s="9">
        <v>31570.39</v>
      </c>
      <c r="N95" s="9" t="str">
        <f t="shared" si="5"/>
        <v>Normal</v>
      </c>
      <c r="O95" s="11">
        <v>68379</v>
      </c>
      <c r="P95" s="11">
        <v>28235.42</v>
      </c>
      <c r="Q95" s="11">
        <v>3334.97</v>
      </c>
      <c r="R95" s="5">
        <v>45289</v>
      </c>
      <c r="S95" s="5" t="str">
        <f t="shared" si="6"/>
        <v>Friday</v>
      </c>
      <c r="T95" s="5" t="str">
        <f t="shared" si="7"/>
        <v>Q4</v>
      </c>
      <c r="U95" s="14" t="str">
        <f t="shared" si="4"/>
        <v>Dec</v>
      </c>
    </row>
    <row r="96" spans="1:21" x14ac:dyDescent="0.25">
      <c r="A96" s="13" t="s">
        <v>54</v>
      </c>
      <c r="B96" s="6" t="s">
        <v>123</v>
      </c>
      <c r="C96" s="6" t="s">
        <v>49</v>
      </c>
      <c r="D96" s="6" t="s">
        <v>20</v>
      </c>
      <c r="E96" s="6" t="s">
        <v>26</v>
      </c>
      <c r="F96" s="6" t="s">
        <v>634</v>
      </c>
      <c r="G96" s="6" t="s">
        <v>635</v>
      </c>
      <c r="H96" s="6" t="s">
        <v>88</v>
      </c>
      <c r="I96" s="6" t="s">
        <v>636</v>
      </c>
      <c r="J96" s="6" t="s">
        <v>637</v>
      </c>
      <c r="K96" s="7">
        <v>5</v>
      </c>
      <c r="L96" s="4">
        <v>2016</v>
      </c>
      <c r="M96" s="9">
        <v>61123.49</v>
      </c>
      <c r="N96" s="9" t="str">
        <f t="shared" si="5"/>
        <v>High Value</v>
      </c>
      <c r="O96" s="11">
        <v>94264.9</v>
      </c>
      <c r="P96" s="11">
        <v>53068.13</v>
      </c>
      <c r="Q96" s="11">
        <v>8055.36</v>
      </c>
      <c r="R96" s="8">
        <v>44516</v>
      </c>
      <c r="S96" s="5" t="str">
        <f t="shared" si="6"/>
        <v>Tuesday</v>
      </c>
      <c r="T96" s="5" t="str">
        <f t="shared" si="7"/>
        <v>Q4</v>
      </c>
      <c r="U96" s="14" t="str">
        <f t="shared" ref="U96:U158" si="8">TEXT(R96,"MMM")</f>
        <v>Nov</v>
      </c>
    </row>
    <row r="97" spans="1:21" x14ac:dyDescent="0.25">
      <c r="A97" s="12" t="s">
        <v>54</v>
      </c>
      <c r="B97" s="2" t="s">
        <v>123</v>
      </c>
      <c r="C97" s="2" t="s">
        <v>49</v>
      </c>
      <c r="D97" s="2" t="s">
        <v>20</v>
      </c>
      <c r="E97" s="2" t="s">
        <v>26</v>
      </c>
      <c r="F97" s="2" t="s">
        <v>638</v>
      </c>
      <c r="G97" s="2" t="s">
        <v>639</v>
      </c>
      <c r="H97" s="2" t="s">
        <v>81</v>
      </c>
      <c r="I97" s="2" t="s">
        <v>640</v>
      </c>
      <c r="J97" s="2" t="s">
        <v>641</v>
      </c>
      <c r="K97" s="3">
        <v>23</v>
      </c>
      <c r="L97" s="4">
        <v>2001</v>
      </c>
      <c r="M97" s="9">
        <v>56622.67</v>
      </c>
      <c r="N97" s="9" t="str">
        <f t="shared" si="5"/>
        <v>High Value</v>
      </c>
      <c r="O97" s="11">
        <v>7792.7</v>
      </c>
      <c r="P97" s="11">
        <v>44141.08</v>
      </c>
      <c r="Q97" s="11">
        <v>12481.59</v>
      </c>
      <c r="R97" s="5">
        <v>45571</v>
      </c>
      <c r="S97" s="5" t="str">
        <f t="shared" si="6"/>
        <v>Sunday</v>
      </c>
      <c r="T97" s="5" t="str">
        <f t="shared" si="7"/>
        <v>Q4</v>
      </c>
      <c r="U97" s="14" t="str">
        <f t="shared" si="8"/>
        <v>Oct</v>
      </c>
    </row>
    <row r="98" spans="1:21" x14ac:dyDescent="0.25">
      <c r="A98" s="13" t="s">
        <v>54</v>
      </c>
      <c r="B98" s="6" t="s">
        <v>123</v>
      </c>
      <c r="C98" s="6" t="s">
        <v>49</v>
      </c>
      <c r="D98" s="6" t="s">
        <v>20</v>
      </c>
      <c r="E98" s="6" t="s">
        <v>26</v>
      </c>
      <c r="F98" s="6" t="s">
        <v>642</v>
      </c>
      <c r="G98" s="6" t="s">
        <v>643</v>
      </c>
      <c r="H98" s="6" t="s">
        <v>119</v>
      </c>
      <c r="I98" s="6" t="s">
        <v>644</v>
      </c>
      <c r="J98" s="6" t="s">
        <v>645</v>
      </c>
      <c r="K98" s="7">
        <v>4</v>
      </c>
      <c r="L98" s="4">
        <v>2016</v>
      </c>
      <c r="M98" s="9">
        <v>39058.99</v>
      </c>
      <c r="N98" s="9" t="str">
        <f t="shared" si="5"/>
        <v>Normal</v>
      </c>
      <c r="O98" s="11">
        <v>104205.4</v>
      </c>
      <c r="P98" s="11">
        <v>34552.620000000003</v>
      </c>
      <c r="Q98" s="11">
        <v>4506.37</v>
      </c>
      <c r="R98" s="8">
        <v>44016</v>
      </c>
      <c r="S98" s="5" t="str">
        <f t="shared" si="6"/>
        <v>Saturday</v>
      </c>
      <c r="T98" s="5" t="str">
        <f t="shared" si="7"/>
        <v>Q3</v>
      </c>
      <c r="U98" s="14" t="str">
        <f t="shared" si="8"/>
        <v>Jul</v>
      </c>
    </row>
    <row r="99" spans="1:21" x14ac:dyDescent="0.25">
      <c r="A99" s="12" t="s">
        <v>71</v>
      </c>
      <c r="B99" s="2" t="s">
        <v>72</v>
      </c>
      <c r="C99" s="2" t="s">
        <v>49</v>
      </c>
      <c r="D99" s="2" t="s">
        <v>20</v>
      </c>
      <c r="E99" s="2" t="s">
        <v>26</v>
      </c>
      <c r="F99" s="2" t="s">
        <v>646</v>
      </c>
      <c r="G99" s="2" t="s">
        <v>647</v>
      </c>
      <c r="H99" s="2" t="s">
        <v>102</v>
      </c>
      <c r="I99" s="2" t="s">
        <v>648</v>
      </c>
      <c r="J99" s="2" t="s">
        <v>649</v>
      </c>
      <c r="K99" s="3">
        <v>2</v>
      </c>
      <c r="L99" s="4">
        <v>2023</v>
      </c>
      <c r="M99" s="9">
        <v>51622.559999999998</v>
      </c>
      <c r="N99" s="9" t="str">
        <f t="shared" si="5"/>
        <v>High Value</v>
      </c>
      <c r="O99" s="11">
        <v>101851.9</v>
      </c>
      <c r="P99" s="11">
        <v>48061.99</v>
      </c>
      <c r="Q99" s="11">
        <v>3560.57</v>
      </c>
      <c r="R99" s="5">
        <v>45823</v>
      </c>
      <c r="S99" s="5" t="str">
        <f t="shared" si="6"/>
        <v>Sunday</v>
      </c>
      <c r="T99" s="5" t="str">
        <f t="shared" si="7"/>
        <v>Q2</v>
      </c>
      <c r="U99" s="14" t="str">
        <f t="shared" si="8"/>
        <v>Jun</v>
      </c>
    </row>
    <row r="100" spans="1:21" x14ac:dyDescent="0.25">
      <c r="A100" s="13" t="s">
        <v>71</v>
      </c>
      <c r="B100" s="6" t="s">
        <v>86</v>
      </c>
      <c r="C100" s="6" t="s">
        <v>52</v>
      </c>
      <c r="D100" s="6" t="s">
        <v>20</v>
      </c>
      <c r="E100" s="6" t="s">
        <v>26</v>
      </c>
      <c r="F100" s="6" t="s">
        <v>650</v>
      </c>
      <c r="G100" s="6" t="s">
        <v>651</v>
      </c>
      <c r="H100" s="6" t="s">
        <v>152</v>
      </c>
      <c r="I100" s="6" t="s">
        <v>652</v>
      </c>
      <c r="J100" s="6" t="s">
        <v>653</v>
      </c>
      <c r="K100" s="7">
        <v>15</v>
      </c>
      <c r="L100" s="4">
        <v>2006</v>
      </c>
      <c r="M100" s="9">
        <v>17014.080000000002</v>
      </c>
      <c r="N100" s="9" t="str">
        <f t="shared" si="5"/>
        <v>Normal</v>
      </c>
      <c r="O100" s="11">
        <v>80553.2</v>
      </c>
      <c r="P100" s="11">
        <v>15868.36</v>
      </c>
      <c r="Q100" s="11">
        <v>1145.72</v>
      </c>
      <c r="R100" s="8">
        <v>44314</v>
      </c>
      <c r="S100" s="5" t="str">
        <f t="shared" si="6"/>
        <v>Wednesday</v>
      </c>
      <c r="T100" s="5" t="str">
        <f t="shared" si="7"/>
        <v>Q2</v>
      </c>
      <c r="U100" s="14" t="str">
        <f t="shared" si="8"/>
        <v>Apr</v>
      </c>
    </row>
    <row r="101" spans="1:21" x14ac:dyDescent="0.25">
      <c r="A101" s="12" t="s">
        <v>74</v>
      </c>
      <c r="B101" s="2" t="s">
        <v>113</v>
      </c>
      <c r="C101" s="2" t="s">
        <v>52</v>
      </c>
      <c r="D101" s="2" t="s">
        <v>20</v>
      </c>
      <c r="E101" s="2" t="s">
        <v>26</v>
      </c>
      <c r="F101" s="2" t="s">
        <v>654</v>
      </c>
      <c r="G101" s="2" t="s">
        <v>655</v>
      </c>
      <c r="H101" s="2" t="s">
        <v>61</v>
      </c>
      <c r="I101" s="2" t="s">
        <v>656</v>
      </c>
      <c r="J101" s="2" t="s">
        <v>657</v>
      </c>
      <c r="K101" s="3">
        <v>2</v>
      </c>
      <c r="L101" s="4">
        <v>2019</v>
      </c>
      <c r="M101" s="9">
        <v>26542.01</v>
      </c>
      <c r="N101" s="9" t="str">
        <f t="shared" si="5"/>
        <v>Normal</v>
      </c>
      <c r="O101" s="11">
        <v>138927.4</v>
      </c>
      <c r="P101" s="11">
        <v>18580.64</v>
      </c>
      <c r="Q101" s="11">
        <v>7961.37</v>
      </c>
      <c r="R101" s="5">
        <v>44541</v>
      </c>
      <c r="S101" s="5" t="str">
        <f t="shared" si="6"/>
        <v>Saturday</v>
      </c>
      <c r="T101" s="5" t="str">
        <f t="shared" si="7"/>
        <v>Q4</v>
      </c>
      <c r="U101" s="14" t="str">
        <f t="shared" si="8"/>
        <v>Dec</v>
      </c>
    </row>
    <row r="102" spans="1:21" x14ac:dyDescent="0.25">
      <c r="A102" s="13" t="s">
        <v>47</v>
      </c>
      <c r="B102" s="6" t="s">
        <v>48</v>
      </c>
      <c r="C102" s="6" t="s">
        <v>52</v>
      </c>
      <c r="D102" s="6" t="s">
        <v>20</v>
      </c>
      <c r="E102" s="6" t="s">
        <v>26</v>
      </c>
      <c r="F102" s="6" t="s">
        <v>658</v>
      </c>
      <c r="G102" s="6" t="s">
        <v>659</v>
      </c>
      <c r="H102" s="6" t="s">
        <v>121</v>
      </c>
      <c r="I102" s="6" t="s">
        <v>660</v>
      </c>
      <c r="J102" s="6" t="s">
        <v>661</v>
      </c>
      <c r="K102" s="7">
        <v>10</v>
      </c>
      <c r="L102" s="4">
        <v>2014</v>
      </c>
      <c r="M102" s="9">
        <v>45175.92</v>
      </c>
      <c r="N102" s="9" t="str">
        <f t="shared" si="5"/>
        <v>High Value</v>
      </c>
      <c r="O102" s="11">
        <v>155611.5</v>
      </c>
      <c r="P102" s="11">
        <v>33237.74</v>
      </c>
      <c r="Q102" s="11">
        <v>11938.18</v>
      </c>
      <c r="R102" s="8">
        <v>45436</v>
      </c>
      <c r="S102" s="5" t="str">
        <f t="shared" si="6"/>
        <v>Friday</v>
      </c>
      <c r="T102" s="5" t="str">
        <f t="shared" si="7"/>
        <v>Q2</v>
      </c>
      <c r="U102" s="14" t="str">
        <f t="shared" si="8"/>
        <v>May</v>
      </c>
    </row>
    <row r="103" spans="1:21" x14ac:dyDescent="0.25">
      <c r="A103" s="12" t="s">
        <v>54</v>
      </c>
      <c r="B103" s="2" t="s">
        <v>99</v>
      </c>
      <c r="C103" s="2" t="s">
        <v>52</v>
      </c>
      <c r="D103" s="2" t="s">
        <v>20</v>
      </c>
      <c r="E103" s="2" t="s">
        <v>26</v>
      </c>
      <c r="F103" s="2" t="s">
        <v>662</v>
      </c>
      <c r="G103" s="2" t="s">
        <v>663</v>
      </c>
      <c r="H103" s="2" t="s">
        <v>104</v>
      </c>
      <c r="I103" s="2" t="s">
        <v>664</v>
      </c>
      <c r="J103" s="2" t="s">
        <v>665</v>
      </c>
      <c r="K103" s="3">
        <v>9</v>
      </c>
      <c r="L103" s="4">
        <v>2014</v>
      </c>
      <c r="M103" s="9">
        <v>40404.550000000003</v>
      </c>
      <c r="N103" s="9" t="str">
        <f t="shared" si="5"/>
        <v>High Value</v>
      </c>
      <c r="O103" s="11">
        <v>95529.7</v>
      </c>
      <c r="P103" s="11">
        <v>35260.31</v>
      </c>
      <c r="Q103" s="11">
        <v>5144.24</v>
      </c>
      <c r="R103" s="5">
        <v>45244</v>
      </c>
      <c r="S103" s="5" t="str">
        <f t="shared" si="6"/>
        <v>Tuesday</v>
      </c>
      <c r="T103" s="5" t="str">
        <f t="shared" si="7"/>
        <v>Q4</v>
      </c>
      <c r="U103" s="14" t="str">
        <f t="shared" si="8"/>
        <v>Nov</v>
      </c>
    </row>
    <row r="104" spans="1:21" x14ac:dyDescent="0.25">
      <c r="A104" s="13" t="s">
        <v>74</v>
      </c>
      <c r="B104" s="6" t="s">
        <v>113</v>
      </c>
      <c r="C104" s="6" t="s">
        <v>52</v>
      </c>
      <c r="D104" s="6" t="s">
        <v>20</v>
      </c>
      <c r="E104" s="6" t="s">
        <v>26</v>
      </c>
      <c r="F104" s="6" t="s">
        <v>666</v>
      </c>
      <c r="G104" s="6" t="s">
        <v>667</v>
      </c>
      <c r="H104" s="6" t="s">
        <v>120</v>
      </c>
      <c r="I104" s="6" t="s">
        <v>668</v>
      </c>
      <c r="J104" s="6" t="s">
        <v>669</v>
      </c>
      <c r="K104" s="7">
        <v>21</v>
      </c>
      <c r="L104" s="4">
        <v>2003</v>
      </c>
      <c r="M104" s="9">
        <v>9574.94</v>
      </c>
      <c r="N104" s="9" t="str">
        <f t="shared" si="5"/>
        <v>Normal</v>
      </c>
      <c r="O104" s="11">
        <v>87384</v>
      </c>
      <c r="P104" s="11">
        <v>7930.86</v>
      </c>
      <c r="Q104" s="11">
        <v>1644.08</v>
      </c>
      <c r="R104" s="8">
        <v>45560</v>
      </c>
      <c r="S104" s="5" t="str">
        <f t="shared" si="6"/>
        <v>Wednesday</v>
      </c>
      <c r="T104" s="5" t="str">
        <f t="shared" si="7"/>
        <v>Q3</v>
      </c>
      <c r="U104" s="14" t="str">
        <f t="shared" si="8"/>
        <v>Sep</v>
      </c>
    </row>
    <row r="105" spans="1:21" x14ac:dyDescent="0.25">
      <c r="A105" s="12" t="s">
        <v>74</v>
      </c>
      <c r="B105" s="2" t="s">
        <v>113</v>
      </c>
      <c r="C105" s="2" t="s">
        <v>49</v>
      </c>
      <c r="D105" s="2" t="s">
        <v>20</v>
      </c>
      <c r="E105" s="2" t="s">
        <v>26</v>
      </c>
      <c r="F105" s="2" t="s">
        <v>670</v>
      </c>
      <c r="G105" s="2" t="s">
        <v>671</v>
      </c>
      <c r="H105" s="2" t="s">
        <v>93</v>
      </c>
      <c r="I105" s="2" t="s">
        <v>672</v>
      </c>
      <c r="J105" s="2" t="s">
        <v>673</v>
      </c>
      <c r="K105" s="3">
        <v>8</v>
      </c>
      <c r="L105" s="4">
        <v>2013</v>
      </c>
      <c r="M105" s="9">
        <v>55667.65</v>
      </c>
      <c r="N105" s="9" t="str">
        <f t="shared" si="5"/>
        <v>High Value</v>
      </c>
      <c r="O105" s="11">
        <v>5562.8</v>
      </c>
      <c r="P105" s="11">
        <v>41488.71</v>
      </c>
      <c r="Q105" s="11">
        <v>14178.94</v>
      </c>
      <c r="R105" s="5">
        <v>44303</v>
      </c>
      <c r="S105" s="5" t="str">
        <f t="shared" si="6"/>
        <v>Saturday</v>
      </c>
      <c r="T105" s="5" t="str">
        <f t="shared" si="7"/>
        <v>Q2</v>
      </c>
      <c r="U105" s="14" t="str">
        <f t="shared" si="8"/>
        <v>Apr</v>
      </c>
    </row>
    <row r="106" spans="1:21" x14ac:dyDescent="0.25">
      <c r="A106" s="13" t="s">
        <v>34</v>
      </c>
      <c r="B106" s="6" t="s">
        <v>97</v>
      </c>
      <c r="C106" s="6" t="s">
        <v>49</v>
      </c>
      <c r="D106" s="6" t="s">
        <v>20</v>
      </c>
      <c r="E106" s="6" t="s">
        <v>26</v>
      </c>
      <c r="F106" s="6" t="s">
        <v>674</v>
      </c>
      <c r="G106" s="6" t="s">
        <v>675</v>
      </c>
      <c r="H106" s="6" t="s">
        <v>95</v>
      </c>
      <c r="I106" s="6" t="s">
        <v>676</v>
      </c>
      <c r="J106" s="6" t="s">
        <v>677</v>
      </c>
      <c r="K106" s="7">
        <v>17</v>
      </c>
      <c r="L106" s="4">
        <v>2008</v>
      </c>
      <c r="M106" s="9">
        <v>50135.23</v>
      </c>
      <c r="N106" s="9" t="str">
        <f t="shared" si="5"/>
        <v>High Value</v>
      </c>
      <c r="O106" s="11">
        <v>144748</v>
      </c>
      <c r="P106" s="11">
        <v>43956.25</v>
      </c>
      <c r="Q106" s="11">
        <v>6178.98</v>
      </c>
      <c r="R106" s="8">
        <v>45796</v>
      </c>
      <c r="S106" s="5" t="str">
        <f t="shared" si="6"/>
        <v>Monday</v>
      </c>
      <c r="T106" s="5" t="str">
        <f t="shared" si="7"/>
        <v>Q2</v>
      </c>
      <c r="U106" s="14" t="str">
        <f t="shared" si="8"/>
        <v>May</v>
      </c>
    </row>
    <row r="107" spans="1:21" x14ac:dyDescent="0.25">
      <c r="A107" s="12" t="s">
        <v>47</v>
      </c>
      <c r="B107" s="2" t="s">
        <v>110</v>
      </c>
      <c r="C107" s="2" t="s">
        <v>49</v>
      </c>
      <c r="D107" s="2" t="s">
        <v>20</v>
      </c>
      <c r="E107" s="2" t="s">
        <v>26</v>
      </c>
      <c r="F107" s="2" t="s">
        <v>678</v>
      </c>
      <c r="G107" s="2" t="s">
        <v>679</v>
      </c>
      <c r="H107" s="2" t="s">
        <v>90</v>
      </c>
      <c r="I107" s="2" t="s">
        <v>680</v>
      </c>
      <c r="J107" s="2" t="s">
        <v>681</v>
      </c>
      <c r="K107" s="3">
        <v>4</v>
      </c>
      <c r="L107" s="4">
        <v>2019</v>
      </c>
      <c r="M107" s="9">
        <v>39922.49</v>
      </c>
      <c r="N107" s="9" t="str">
        <f t="shared" si="5"/>
        <v>Normal</v>
      </c>
      <c r="O107" s="11">
        <v>154741.5</v>
      </c>
      <c r="P107" s="11">
        <v>32100.3</v>
      </c>
      <c r="Q107" s="11">
        <v>7822.19</v>
      </c>
      <c r="R107" s="5">
        <v>44959</v>
      </c>
      <c r="S107" s="5" t="str">
        <f t="shared" si="6"/>
        <v>Thursday</v>
      </c>
      <c r="T107" s="5" t="str">
        <f t="shared" si="7"/>
        <v>Q1</v>
      </c>
      <c r="U107" s="14" t="str">
        <f t="shared" si="8"/>
        <v>Feb</v>
      </c>
    </row>
    <row r="108" spans="1:21" x14ac:dyDescent="0.25">
      <c r="A108" s="13" t="s">
        <v>71</v>
      </c>
      <c r="B108" s="6" t="s">
        <v>83</v>
      </c>
      <c r="C108" s="6" t="s">
        <v>49</v>
      </c>
      <c r="D108" s="6" t="s">
        <v>20</v>
      </c>
      <c r="E108" s="6" t="s">
        <v>26</v>
      </c>
      <c r="F108" s="6" t="s">
        <v>682</v>
      </c>
      <c r="G108" s="6" t="s">
        <v>683</v>
      </c>
      <c r="H108" s="6" t="s">
        <v>162</v>
      </c>
      <c r="I108" s="6" t="s">
        <v>684</v>
      </c>
      <c r="J108" s="6" t="s">
        <v>685</v>
      </c>
      <c r="K108" s="7">
        <v>21</v>
      </c>
      <c r="L108" s="4">
        <v>2001</v>
      </c>
      <c r="M108" s="9">
        <v>7363.83</v>
      </c>
      <c r="N108" s="9" t="str">
        <f t="shared" si="5"/>
        <v>Normal</v>
      </c>
      <c r="O108" s="11">
        <v>99349.8</v>
      </c>
      <c r="P108" s="11">
        <v>6318.2</v>
      </c>
      <c r="Q108" s="11">
        <v>1045.6300000000001</v>
      </c>
      <c r="R108" s="8">
        <v>44759</v>
      </c>
      <c r="S108" s="5" t="str">
        <f t="shared" si="6"/>
        <v>Sunday</v>
      </c>
      <c r="T108" s="5" t="str">
        <f t="shared" si="7"/>
        <v>Q3</v>
      </c>
      <c r="U108" s="14" t="str">
        <f t="shared" si="8"/>
        <v>Jul</v>
      </c>
    </row>
    <row r="109" spans="1:21" x14ac:dyDescent="0.25">
      <c r="A109" s="13" t="s">
        <v>56</v>
      </c>
      <c r="B109" s="6" t="s">
        <v>69</v>
      </c>
      <c r="C109" s="6" t="s">
        <v>52</v>
      </c>
      <c r="D109" s="6" t="s">
        <v>20</v>
      </c>
      <c r="E109" s="6" t="s">
        <v>26</v>
      </c>
      <c r="F109" s="6" t="s">
        <v>186</v>
      </c>
      <c r="G109" s="6" t="s">
        <v>686</v>
      </c>
      <c r="H109" s="6" t="s">
        <v>53</v>
      </c>
      <c r="I109" s="6" t="s">
        <v>687</v>
      </c>
      <c r="J109" s="6" t="s">
        <v>688</v>
      </c>
      <c r="K109" s="7">
        <v>3</v>
      </c>
      <c r="L109" s="4">
        <v>2020</v>
      </c>
      <c r="M109" s="9">
        <v>39990.14</v>
      </c>
      <c r="N109" s="9" t="str">
        <f t="shared" si="5"/>
        <v>Normal</v>
      </c>
      <c r="O109" s="11">
        <v>13503.8</v>
      </c>
      <c r="P109" s="11">
        <v>34375.03</v>
      </c>
      <c r="Q109" s="11">
        <v>5615.11</v>
      </c>
      <c r="R109" s="8">
        <v>45103</v>
      </c>
      <c r="S109" s="5" t="str">
        <f t="shared" si="6"/>
        <v>Monday</v>
      </c>
      <c r="T109" s="5" t="str">
        <f t="shared" si="7"/>
        <v>Q2</v>
      </c>
      <c r="U109" s="14" t="str">
        <f t="shared" si="8"/>
        <v>Jun</v>
      </c>
    </row>
    <row r="110" spans="1:21" x14ac:dyDescent="0.25">
      <c r="A110" s="12" t="s">
        <v>54</v>
      </c>
      <c r="B110" s="2" t="s">
        <v>123</v>
      </c>
      <c r="C110" s="2" t="s">
        <v>52</v>
      </c>
      <c r="D110" s="2" t="s">
        <v>20</v>
      </c>
      <c r="E110" s="2" t="s">
        <v>26</v>
      </c>
      <c r="F110" s="2" t="s">
        <v>689</v>
      </c>
      <c r="G110" s="2" t="s">
        <v>690</v>
      </c>
      <c r="H110" s="2" t="s">
        <v>79</v>
      </c>
      <c r="I110" s="2" t="s">
        <v>691</v>
      </c>
      <c r="J110" s="2" t="s">
        <v>692</v>
      </c>
      <c r="K110" s="3">
        <v>11</v>
      </c>
      <c r="L110" s="4">
        <v>2009</v>
      </c>
      <c r="M110" s="9">
        <v>55379.6</v>
      </c>
      <c r="N110" s="9" t="str">
        <f t="shared" si="5"/>
        <v>High Value</v>
      </c>
      <c r="O110" s="11">
        <v>121179.7</v>
      </c>
      <c r="P110" s="11">
        <v>41779.93</v>
      </c>
      <c r="Q110" s="11">
        <v>13599.67</v>
      </c>
      <c r="R110" s="5">
        <v>44050</v>
      </c>
      <c r="S110" s="5" t="str">
        <f t="shared" si="6"/>
        <v>Friday</v>
      </c>
      <c r="T110" s="5" t="str">
        <f t="shared" si="7"/>
        <v>Q3</v>
      </c>
      <c r="U110" s="14" t="str">
        <f t="shared" si="8"/>
        <v>Aug</v>
      </c>
    </row>
    <row r="111" spans="1:21" x14ac:dyDescent="0.25">
      <c r="A111" s="13" t="s">
        <v>47</v>
      </c>
      <c r="B111" s="6" t="s">
        <v>110</v>
      </c>
      <c r="C111" s="6" t="s">
        <v>49</v>
      </c>
      <c r="D111" s="6" t="s">
        <v>20</v>
      </c>
      <c r="E111" s="6" t="s">
        <v>26</v>
      </c>
      <c r="F111" s="6" t="s">
        <v>693</v>
      </c>
      <c r="G111" s="6" t="s">
        <v>694</v>
      </c>
      <c r="H111" s="6" t="s">
        <v>66</v>
      </c>
      <c r="I111" s="6" t="s">
        <v>695</v>
      </c>
      <c r="J111" s="6" t="s">
        <v>696</v>
      </c>
      <c r="K111" s="7">
        <v>20</v>
      </c>
      <c r="L111" s="4">
        <v>2000</v>
      </c>
      <c r="M111" s="9">
        <v>56904.45</v>
      </c>
      <c r="N111" s="9" t="str">
        <f t="shared" si="5"/>
        <v>High Value</v>
      </c>
      <c r="O111" s="11">
        <v>124990.5</v>
      </c>
      <c r="P111" s="11">
        <v>47952.83</v>
      </c>
      <c r="Q111" s="11">
        <v>8951.6200000000008</v>
      </c>
      <c r="R111" s="8">
        <v>44110</v>
      </c>
      <c r="S111" s="5" t="str">
        <f t="shared" si="6"/>
        <v>Tuesday</v>
      </c>
      <c r="T111" s="5" t="str">
        <f t="shared" si="7"/>
        <v>Q4</v>
      </c>
      <c r="U111" s="14" t="str">
        <f t="shared" si="8"/>
        <v>Oct</v>
      </c>
    </row>
    <row r="112" spans="1:21" x14ac:dyDescent="0.25">
      <c r="A112" s="12" t="s">
        <v>71</v>
      </c>
      <c r="B112" s="2" t="s">
        <v>72</v>
      </c>
      <c r="C112" s="2" t="s">
        <v>52</v>
      </c>
      <c r="D112" s="2" t="s">
        <v>20</v>
      </c>
      <c r="E112" s="2" t="s">
        <v>26</v>
      </c>
      <c r="F112" s="2" t="s">
        <v>697</v>
      </c>
      <c r="G112" s="2" t="s">
        <v>698</v>
      </c>
      <c r="H112" s="2" t="s">
        <v>135</v>
      </c>
      <c r="I112" s="2" t="s">
        <v>699</v>
      </c>
      <c r="J112" s="2" t="s">
        <v>700</v>
      </c>
      <c r="K112" s="3">
        <v>6</v>
      </c>
      <c r="L112" s="4">
        <v>2016</v>
      </c>
      <c r="M112" s="9">
        <v>14316.08</v>
      </c>
      <c r="N112" s="9" t="str">
        <f t="shared" si="5"/>
        <v>Normal</v>
      </c>
      <c r="O112" s="11">
        <v>10776.8</v>
      </c>
      <c r="P112" s="11">
        <v>12706.45</v>
      </c>
      <c r="Q112" s="11">
        <v>1609.63</v>
      </c>
      <c r="R112" s="5">
        <v>44905</v>
      </c>
      <c r="S112" s="5" t="str">
        <f t="shared" si="6"/>
        <v>Saturday</v>
      </c>
      <c r="T112" s="5" t="str">
        <f t="shared" si="7"/>
        <v>Q4</v>
      </c>
      <c r="U112" s="14" t="str">
        <f t="shared" si="8"/>
        <v>Dec</v>
      </c>
    </row>
    <row r="113" spans="1:21" x14ac:dyDescent="0.25">
      <c r="A113" s="13" t="s">
        <v>17</v>
      </c>
      <c r="B113" s="6" t="s">
        <v>18</v>
      </c>
      <c r="C113" s="6" t="s">
        <v>52</v>
      </c>
      <c r="D113" s="6" t="s">
        <v>20</v>
      </c>
      <c r="E113" s="6" t="s">
        <v>26</v>
      </c>
      <c r="F113" s="6" t="s">
        <v>701</v>
      </c>
      <c r="G113" s="6" t="s">
        <v>217</v>
      </c>
      <c r="H113" s="6" t="s">
        <v>88</v>
      </c>
      <c r="I113" s="6" t="s">
        <v>702</v>
      </c>
      <c r="J113" s="6" t="s">
        <v>703</v>
      </c>
      <c r="K113" s="7">
        <v>15</v>
      </c>
      <c r="L113" s="4">
        <v>2009</v>
      </c>
      <c r="M113" s="9">
        <v>35764.82</v>
      </c>
      <c r="N113" s="9" t="str">
        <f t="shared" si="5"/>
        <v>Normal</v>
      </c>
      <c r="O113" s="11">
        <v>134166.29999999999</v>
      </c>
      <c r="P113" s="11">
        <v>31173.64</v>
      </c>
      <c r="Q113" s="11">
        <v>4591.18</v>
      </c>
      <c r="R113" s="8">
        <v>45491</v>
      </c>
      <c r="S113" s="5" t="str">
        <f t="shared" si="6"/>
        <v>Thursday</v>
      </c>
      <c r="T113" s="5" t="str">
        <f t="shared" si="7"/>
        <v>Q3</v>
      </c>
      <c r="U113" s="14" t="str">
        <f t="shared" si="8"/>
        <v>Jul</v>
      </c>
    </row>
    <row r="114" spans="1:21" x14ac:dyDescent="0.25">
      <c r="A114" s="12" t="s">
        <v>56</v>
      </c>
      <c r="B114" s="2" t="s">
        <v>57</v>
      </c>
      <c r="C114" s="2" t="s">
        <v>23</v>
      </c>
      <c r="D114" s="2" t="s">
        <v>20</v>
      </c>
      <c r="E114" s="2" t="s">
        <v>26</v>
      </c>
      <c r="F114" s="2" t="s">
        <v>704</v>
      </c>
      <c r="G114" s="2" t="s">
        <v>705</v>
      </c>
      <c r="H114" s="2" t="s">
        <v>87</v>
      </c>
      <c r="I114" s="2" t="s">
        <v>706</v>
      </c>
      <c r="J114" s="2" t="s">
        <v>707</v>
      </c>
      <c r="K114" s="3">
        <v>3</v>
      </c>
      <c r="L114" s="4">
        <v>2018</v>
      </c>
      <c r="M114" s="9">
        <v>5511.14</v>
      </c>
      <c r="N114" s="9" t="str">
        <f t="shared" si="5"/>
        <v>Normal</v>
      </c>
      <c r="O114" s="11">
        <v>172013.2</v>
      </c>
      <c r="P114" s="11">
        <v>5204.58</v>
      </c>
      <c r="Q114" s="11">
        <v>306.56</v>
      </c>
      <c r="R114" s="5">
        <v>44506</v>
      </c>
      <c r="S114" s="5" t="str">
        <f t="shared" si="6"/>
        <v>Saturday</v>
      </c>
      <c r="T114" s="5" t="str">
        <f t="shared" si="7"/>
        <v>Q4</v>
      </c>
      <c r="U114" s="14" t="str">
        <f t="shared" si="8"/>
        <v>Nov</v>
      </c>
    </row>
    <row r="115" spans="1:21" x14ac:dyDescent="0.25">
      <c r="A115" s="13" t="s">
        <v>40</v>
      </c>
      <c r="B115" s="6" t="s">
        <v>41</v>
      </c>
      <c r="C115" s="6" t="s">
        <v>23</v>
      </c>
      <c r="D115" s="6" t="s">
        <v>20</v>
      </c>
      <c r="E115" s="6" t="s">
        <v>26</v>
      </c>
      <c r="F115" s="6" t="s">
        <v>708</v>
      </c>
      <c r="G115" s="6" t="s">
        <v>709</v>
      </c>
      <c r="H115" s="6" t="s">
        <v>33</v>
      </c>
      <c r="I115" s="6" t="s">
        <v>710</v>
      </c>
      <c r="J115" s="6" t="s">
        <v>711</v>
      </c>
      <c r="K115" s="7">
        <v>14</v>
      </c>
      <c r="L115" s="4">
        <v>2007</v>
      </c>
      <c r="M115" s="9">
        <v>33873.46</v>
      </c>
      <c r="N115" s="9" t="str">
        <f t="shared" si="5"/>
        <v>Normal</v>
      </c>
      <c r="O115" s="11">
        <v>120467.3</v>
      </c>
      <c r="P115" s="11">
        <v>30738.65</v>
      </c>
      <c r="Q115" s="11">
        <v>3134.81</v>
      </c>
      <c r="R115" s="8">
        <v>44224</v>
      </c>
      <c r="S115" s="5" t="str">
        <f t="shared" si="6"/>
        <v>Thursday</v>
      </c>
      <c r="T115" s="5" t="str">
        <f t="shared" si="7"/>
        <v>Q1</v>
      </c>
      <c r="U115" s="14" t="str">
        <f t="shared" si="8"/>
        <v>Jan</v>
      </c>
    </row>
    <row r="116" spans="1:21" x14ac:dyDescent="0.25">
      <c r="A116" s="12" t="s">
        <v>71</v>
      </c>
      <c r="B116" s="2" t="s">
        <v>86</v>
      </c>
      <c r="C116" s="2" t="s">
        <v>49</v>
      </c>
      <c r="D116" s="2" t="s">
        <v>20</v>
      </c>
      <c r="E116" s="2" t="s">
        <v>26</v>
      </c>
      <c r="F116" s="2" t="s">
        <v>712</v>
      </c>
      <c r="G116" s="2" t="s">
        <v>713</v>
      </c>
      <c r="H116" s="2" t="s">
        <v>90</v>
      </c>
      <c r="I116" s="2" t="s">
        <v>714</v>
      </c>
      <c r="J116" s="2" t="s">
        <v>715</v>
      </c>
      <c r="K116" s="3">
        <v>22</v>
      </c>
      <c r="L116" s="4">
        <v>2000</v>
      </c>
      <c r="M116" s="9">
        <v>69639.97</v>
      </c>
      <c r="N116" s="9" t="str">
        <f t="shared" si="5"/>
        <v>High Value</v>
      </c>
      <c r="O116" s="11">
        <v>122820.4</v>
      </c>
      <c r="P116" s="11">
        <v>56164.59</v>
      </c>
      <c r="Q116" s="11">
        <v>13475.38</v>
      </c>
      <c r="R116" s="5">
        <v>44667</v>
      </c>
      <c r="S116" s="5" t="str">
        <f t="shared" si="6"/>
        <v>Saturday</v>
      </c>
      <c r="T116" s="5" t="str">
        <f t="shared" si="7"/>
        <v>Q2</v>
      </c>
      <c r="U116" s="14" t="str">
        <f t="shared" si="8"/>
        <v>Apr</v>
      </c>
    </row>
    <row r="117" spans="1:21" x14ac:dyDescent="0.25">
      <c r="A117" s="13" t="s">
        <v>34</v>
      </c>
      <c r="B117" s="6" t="s">
        <v>43</v>
      </c>
      <c r="C117" s="6" t="s">
        <v>49</v>
      </c>
      <c r="D117" s="6" t="s">
        <v>20</v>
      </c>
      <c r="E117" s="6" t="s">
        <v>26</v>
      </c>
      <c r="F117" s="6" t="s">
        <v>716</v>
      </c>
      <c r="G117" s="6" t="s">
        <v>717</v>
      </c>
      <c r="H117" s="6" t="s">
        <v>95</v>
      </c>
      <c r="I117" s="6" t="s">
        <v>718</v>
      </c>
      <c r="J117" s="6" t="s">
        <v>719</v>
      </c>
      <c r="K117" s="7">
        <v>16</v>
      </c>
      <c r="L117" s="4">
        <v>2008</v>
      </c>
      <c r="M117" s="9">
        <v>26881.3</v>
      </c>
      <c r="N117" s="9" t="str">
        <f t="shared" si="5"/>
        <v>Normal</v>
      </c>
      <c r="O117" s="11">
        <v>113271.5</v>
      </c>
      <c r="P117" s="11">
        <v>22735.72</v>
      </c>
      <c r="Q117" s="11">
        <v>4145.58</v>
      </c>
      <c r="R117" s="8">
        <v>45319</v>
      </c>
      <c r="S117" s="5" t="str">
        <f t="shared" si="6"/>
        <v>Sunday</v>
      </c>
      <c r="T117" s="5" t="str">
        <f t="shared" si="7"/>
        <v>Q1</v>
      </c>
      <c r="U117" s="14" t="str">
        <f t="shared" si="8"/>
        <v>Jan</v>
      </c>
    </row>
    <row r="118" spans="1:21" x14ac:dyDescent="0.25">
      <c r="A118" s="12" t="s">
        <v>17</v>
      </c>
      <c r="B118" s="2" t="s">
        <v>18</v>
      </c>
      <c r="C118" s="2" t="s">
        <v>49</v>
      </c>
      <c r="D118" s="2" t="s">
        <v>20</v>
      </c>
      <c r="E118" s="2" t="s">
        <v>26</v>
      </c>
      <c r="F118" s="2" t="s">
        <v>720</v>
      </c>
      <c r="G118" s="2" t="s">
        <v>721</v>
      </c>
      <c r="H118" s="2" t="s">
        <v>77</v>
      </c>
      <c r="I118" s="2" t="s">
        <v>722</v>
      </c>
      <c r="J118" s="2" t="s">
        <v>723</v>
      </c>
      <c r="K118" s="3">
        <v>3</v>
      </c>
      <c r="L118" s="4">
        <v>2020</v>
      </c>
      <c r="M118" s="9">
        <v>69799.850000000006</v>
      </c>
      <c r="N118" s="9" t="str">
        <f t="shared" si="5"/>
        <v>High Value</v>
      </c>
      <c r="O118" s="11">
        <v>155276.9</v>
      </c>
      <c r="P118" s="11">
        <v>49209.3</v>
      </c>
      <c r="Q118" s="11">
        <v>20590.55</v>
      </c>
      <c r="R118" s="5">
        <v>45208</v>
      </c>
      <c r="S118" s="5" t="str">
        <f t="shared" si="6"/>
        <v>Monday</v>
      </c>
      <c r="T118" s="5" t="str">
        <f t="shared" si="7"/>
        <v>Q4</v>
      </c>
      <c r="U118" s="14" t="str">
        <f t="shared" si="8"/>
        <v>Oct</v>
      </c>
    </row>
    <row r="119" spans="1:21" x14ac:dyDescent="0.25">
      <c r="A119" s="13" t="s">
        <v>47</v>
      </c>
      <c r="B119" s="6" t="s">
        <v>51</v>
      </c>
      <c r="C119" s="6" t="s">
        <v>52</v>
      </c>
      <c r="D119" s="6" t="s">
        <v>20</v>
      </c>
      <c r="E119" s="6" t="s">
        <v>26</v>
      </c>
      <c r="F119" s="6" t="s">
        <v>724</v>
      </c>
      <c r="G119" s="6" t="s">
        <v>725</v>
      </c>
      <c r="H119" s="6" t="s">
        <v>104</v>
      </c>
      <c r="I119" s="6" t="s">
        <v>726</v>
      </c>
      <c r="J119" s="6" t="s">
        <v>727</v>
      </c>
      <c r="K119" s="7">
        <v>6</v>
      </c>
      <c r="L119" s="4">
        <v>2016</v>
      </c>
      <c r="M119" s="9">
        <v>60021.24</v>
      </c>
      <c r="N119" s="9" t="str">
        <f t="shared" si="5"/>
        <v>High Value</v>
      </c>
      <c r="O119" s="11">
        <v>198727.8</v>
      </c>
      <c r="P119" s="11">
        <v>53091.31</v>
      </c>
      <c r="Q119" s="11">
        <v>6929.93</v>
      </c>
      <c r="R119" s="8">
        <v>44841</v>
      </c>
      <c r="S119" s="5" t="str">
        <f t="shared" si="6"/>
        <v>Friday</v>
      </c>
      <c r="T119" s="5" t="str">
        <f t="shared" si="7"/>
        <v>Q4</v>
      </c>
      <c r="U119" s="14" t="str">
        <f t="shared" si="8"/>
        <v>Oct</v>
      </c>
    </row>
    <row r="120" spans="1:21" x14ac:dyDescent="0.25">
      <c r="A120" s="12" t="s">
        <v>74</v>
      </c>
      <c r="B120" s="2" t="s">
        <v>153</v>
      </c>
      <c r="C120" s="2" t="s">
        <v>49</v>
      </c>
      <c r="D120" s="2" t="s">
        <v>20</v>
      </c>
      <c r="E120" s="2" t="s">
        <v>26</v>
      </c>
      <c r="F120" s="2" t="s">
        <v>728</v>
      </c>
      <c r="G120" s="2" t="s">
        <v>729</v>
      </c>
      <c r="H120" s="2" t="s">
        <v>68</v>
      </c>
      <c r="I120" s="2" t="s">
        <v>730</v>
      </c>
      <c r="J120" s="2" t="s">
        <v>731</v>
      </c>
      <c r="K120" s="3">
        <v>13</v>
      </c>
      <c r="L120" s="4">
        <v>2009</v>
      </c>
      <c r="M120" s="9">
        <v>47650.22</v>
      </c>
      <c r="N120" s="9" t="str">
        <f t="shared" si="5"/>
        <v>High Value</v>
      </c>
      <c r="O120" s="11">
        <v>179258.2</v>
      </c>
      <c r="P120" s="11">
        <v>43546.95</v>
      </c>
      <c r="Q120" s="11">
        <v>4103.2700000000004</v>
      </c>
      <c r="R120" s="5">
        <v>44702</v>
      </c>
      <c r="S120" s="5" t="str">
        <f t="shared" si="6"/>
        <v>Saturday</v>
      </c>
      <c r="T120" s="5" t="str">
        <f t="shared" si="7"/>
        <v>Q2</v>
      </c>
      <c r="U120" s="14" t="str">
        <f t="shared" si="8"/>
        <v>May</v>
      </c>
    </row>
    <row r="121" spans="1:21" x14ac:dyDescent="0.25">
      <c r="A121" s="13" t="s">
        <v>62</v>
      </c>
      <c r="B121" s="6" t="s">
        <v>138</v>
      </c>
      <c r="C121" s="6" t="s">
        <v>49</v>
      </c>
      <c r="D121" s="6" t="s">
        <v>20</v>
      </c>
      <c r="E121" s="6" t="s">
        <v>26</v>
      </c>
      <c r="F121" s="6" t="s">
        <v>732</v>
      </c>
      <c r="G121" s="6" t="s">
        <v>733</v>
      </c>
      <c r="H121" s="6" t="s">
        <v>98</v>
      </c>
      <c r="I121" s="6" t="s">
        <v>734</v>
      </c>
      <c r="J121" s="6" t="s">
        <v>735</v>
      </c>
      <c r="K121" s="7">
        <v>17</v>
      </c>
      <c r="L121" s="4">
        <v>2005</v>
      </c>
      <c r="M121" s="9">
        <v>14100.45</v>
      </c>
      <c r="N121" s="9" t="str">
        <f t="shared" si="5"/>
        <v>Normal</v>
      </c>
      <c r="O121" s="11">
        <v>112681.8</v>
      </c>
      <c r="P121" s="11">
        <v>12871.62</v>
      </c>
      <c r="Q121" s="11">
        <v>1228.83</v>
      </c>
      <c r="R121" s="8">
        <v>44700</v>
      </c>
      <c r="S121" s="5" t="str">
        <f t="shared" si="6"/>
        <v>Thursday</v>
      </c>
      <c r="T121" s="5" t="str">
        <f t="shared" si="7"/>
        <v>Q2</v>
      </c>
      <c r="U121" s="14" t="str">
        <f t="shared" si="8"/>
        <v>May</v>
      </c>
    </row>
    <row r="122" spans="1:21" x14ac:dyDescent="0.25">
      <c r="A122" s="12" t="s">
        <v>47</v>
      </c>
      <c r="B122" s="2" t="s">
        <v>51</v>
      </c>
      <c r="C122" s="2" t="s">
        <v>49</v>
      </c>
      <c r="D122" s="2" t="s">
        <v>20</v>
      </c>
      <c r="E122" s="2" t="s">
        <v>26</v>
      </c>
      <c r="F122" s="2" t="s">
        <v>736</v>
      </c>
      <c r="G122" s="2" t="s">
        <v>737</v>
      </c>
      <c r="H122" s="2" t="s">
        <v>46</v>
      </c>
      <c r="I122" s="2" t="s">
        <v>738</v>
      </c>
      <c r="J122" s="2" t="s">
        <v>739</v>
      </c>
      <c r="K122" s="3">
        <v>23</v>
      </c>
      <c r="L122" s="4">
        <v>2000</v>
      </c>
      <c r="M122" s="9">
        <v>15539.85</v>
      </c>
      <c r="N122" s="9" t="str">
        <f t="shared" si="5"/>
        <v>Normal</v>
      </c>
      <c r="O122" s="11">
        <v>76939.899999999994</v>
      </c>
      <c r="P122" s="11">
        <v>13614.21</v>
      </c>
      <c r="Q122" s="11">
        <v>1925.64</v>
      </c>
      <c r="R122" s="5">
        <v>45058</v>
      </c>
      <c r="S122" s="5" t="str">
        <f t="shared" si="6"/>
        <v>Friday</v>
      </c>
      <c r="T122" s="5" t="str">
        <f t="shared" si="7"/>
        <v>Q2</v>
      </c>
      <c r="U122" s="14" t="str">
        <f t="shared" si="8"/>
        <v>May</v>
      </c>
    </row>
    <row r="123" spans="1:21" x14ac:dyDescent="0.25">
      <c r="A123" s="13" t="s">
        <v>47</v>
      </c>
      <c r="B123" s="6" t="s">
        <v>51</v>
      </c>
      <c r="C123" s="6" t="s">
        <v>23</v>
      </c>
      <c r="D123" s="6" t="s">
        <v>20</v>
      </c>
      <c r="E123" s="6" t="s">
        <v>26</v>
      </c>
      <c r="F123" s="6" t="s">
        <v>740</v>
      </c>
      <c r="G123" s="6" t="s">
        <v>741</v>
      </c>
      <c r="H123" s="6" t="s">
        <v>128</v>
      </c>
      <c r="I123" s="6" t="s">
        <v>742</v>
      </c>
      <c r="J123" s="6" t="s">
        <v>743</v>
      </c>
      <c r="K123" s="7">
        <v>23</v>
      </c>
      <c r="L123" s="4">
        <v>2000</v>
      </c>
      <c r="M123" s="9">
        <v>52261.120000000003</v>
      </c>
      <c r="N123" s="9" t="str">
        <f t="shared" si="5"/>
        <v>High Value</v>
      </c>
      <c r="O123" s="11">
        <v>199512.7</v>
      </c>
      <c r="P123" s="11">
        <v>37794.129999999997</v>
      </c>
      <c r="Q123" s="11">
        <v>14466.99</v>
      </c>
      <c r="R123" s="8">
        <v>45202</v>
      </c>
      <c r="S123" s="5" t="str">
        <f t="shared" si="6"/>
        <v>Tuesday</v>
      </c>
      <c r="T123" s="5" t="str">
        <f t="shared" si="7"/>
        <v>Q4</v>
      </c>
      <c r="U123" s="14" t="str">
        <f t="shared" si="8"/>
        <v>Oct</v>
      </c>
    </row>
    <row r="124" spans="1:21" x14ac:dyDescent="0.25">
      <c r="A124" s="12" t="s">
        <v>56</v>
      </c>
      <c r="B124" s="2" t="s">
        <v>57</v>
      </c>
      <c r="C124" s="2" t="s">
        <v>52</v>
      </c>
      <c r="D124" s="2" t="s">
        <v>20</v>
      </c>
      <c r="E124" s="2" t="s">
        <v>26</v>
      </c>
      <c r="F124" s="2" t="s">
        <v>744</v>
      </c>
      <c r="G124" s="2" t="s">
        <v>745</v>
      </c>
      <c r="H124" s="2" t="s">
        <v>162</v>
      </c>
      <c r="I124" s="2" t="s">
        <v>746</v>
      </c>
      <c r="J124" s="2" t="s">
        <v>747</v>
      </c>
      <c r="K124" s="3">
        <v>4</v>
      </c>
      <c r="L124" s="4">
        <v>2020</v>
      </c>
      <c r="M124" s="9">
        <v>18189.68</v>
      </c>
      <c r="N124" s="9" t="str">
        <f t="shared" si="5"/>
        <v>Normal</v>
      </c>
      <c r="O124" s="11">
        <v>176426.1</v>
      </c>
      <c r="P124" s="11">
        <v>13019.75</v>
      </c>
      <c r="Q124" s="11">
        <v>5169.93</v>
      </c>
      <c r="R124" s="5">
        <v>45537</v>
      </c>
      <c r="S124" s="5" t="str">
        <f t="shared" si="6"/>
        <v>Monday</v>
      </c>
      <c r="T124" s="5" t="str">
        <f t="shared" si="7"/>
        <v>Q3</v>
      </c>
      <c r="U124" s="14" t="str">
        <f t="shared" si="8"/>
        <v>Sep</v>
      </c>
    </row>
    <row r="125" spans="1:21" x14ac:dyDescent="0.25">
      <c r="A125" s="13" t="s">
        <v>40</v>
      </c>
      <c r="B125" s="6" t="s">
        <v>59</v>
      </c>
      <c r="C125" s="6" t="s">
        <v>52</v>
      </c>
      <c r="D125" s="6" t="s">
        <v>20</v>
      </c>
      <c r="E125" s="6" t="s">
        <v>26</v>
      </c>
      <c r="F125" s="6" t="s">
        <v>748</v>
      </c>
      <c r="G125" s="6" t="s">
        <v>749</v>
      </c>
      <c r="H125" s="6" t="s">
        <v>157</v>
      </c>
      <c r="I125" s="6" t="s">
        <v>750</v>
      </c>
      <c r="J125" s="6" t="s">
        <v>751</v>
      </c>
      <c r="K125" s="7">
        <v>22</v>
      </c>
      <c r="L125" s="4">
        <v>2002</v>
      </c>
      <c r="M125" s="9">
        <v>63959.839999999997</v>
      </c>
      <c r="N125" s="9" t="str">
        <f t="shared" si="5"/>
        <v>High Value</v>
      </c>
      <c r="O125" s="11">
        <v>145864.5</v>
      </c>
      <c r="P125" s="11">
        <v>49962.38</v>
      </c>
      <c r="Q125" s="11">
        <v>13997.46</v>
      </c>
      <c r="R125" s="8">
        <v>45497</v>
      </c>
      <c r="S125" s="5" t="str">
        <f t="shared" si="6"/>
        <v>Wednesday</v>
      </c>
      <c r="T125" s="5" t="str">
        <f t="shared" si="7"/>
        <v>Q3</v>
      </c>
      <c r="U125" s="14" t="str">
        <f t="shared" si="8"/>
        <v>Jul</v>
      </c>
    </row>
    <row r="126" spans="1:21" x14ac:dyDescent="0.25">
      <c r="A126" s="12" t="s">
        <v>40</v>
      </c>
      <c r="B126" s="2" t="s">
        <v>59</v>
      </c>
      <c r="C126" s="2" t="s">
        <v>23</v>
      </c>
      <c r="D126" s="2" t="s">
        <v>20</v>
      </c>
      <c r="E126" s="2" t="s">
        <v>26</v>
      </c>
      <c r="F126" s="2" t="s">
        <v>752</v>
      </c>
      <c r="G126" s="2" t="s">
        <v>753</v>
      </c>
      <c r="H126" s="2" t="s">
        <v>53</v>
      </c>
      <c r="I126" s="2" t="s">
        <v>754</v>
      </c>
      <c r="J126" s="2" t="s">
        <v>755</v>
      </c>
      <c r="K126" s="3">
        <v>21</v>
      </c>
      <c r="L126" s="4">
        <v>2002</v>
      </c>
      <c r="M126" s="9">
        <v>7361.83</v>
      </c>
      <c r="N126" s="9" t="str">
        <f t="shared" si="5"/>
        <v>Normal</v>
      </c>
      <c r="O126" s="11">
        <v>137771.70000000001</v>
      </c>
      <c r="P126" s="11">
        <v>5671.09</v>
      </c>
      <c r="Q126" s="11">
        <v>1690.74</v>
      </c>
      <c r="R126" s="5">
        <v>45270</v>
      </c>
      <c r="S126" s="5" t="str">
        <f t="shared" si="6"/>
        <v>Sunday</v>
      </c>
      <c r="T126" s="5" t="str">
        <f t="shared" si="7"/>
        <v>Q4</v>
      </c>
      <c r="U126" s="14" t="str">
        <f t="shared" si="8"/>
        <v>Dec</v>
      </c>
    </row>
    <row r="127" spans="1:21" x14ac:dyDescent="0.25">
      <c r="A127" s="13" t="s">
        <v>54</v>
      </c>
      <c r="B127" s="6" t="s">
        <v>99</v>
      </c>
      <c r="C127" s="6" t="s">
        <v>52</v>
      </c>
      <c r="D127" s="6" t="s">
        <v>20</v>
      </c>
      <c r="E127" s="6" t="s">
        <v>26</v>
      </c>
      <c r="F127" s="6" t="s">
        <v>756</v>
      </c>
      <c r="G127" s="6" t="s">
        <v>757</v>
      </c>
      <c r="H127" s="6" t="s">
        <v>95</v>
      </c>
      <c r="I127" s="6" t="s">
        <v>758</v>
      </c>
      <c r="J127" s="6" t="s">
        <v>759</v>
      </c>
      <c r="K127" s="7">
        <v>7</v>
      </c>
      <c r="L127" s="4">
        <v>2015</v>
      </c>
      <c r="M127" s="9">
        <v>17121</v>
      </c>
      <c r="N127" s="9" t="str">
        <f t="shared" si="5"/>
        <v>Normal</v>
      </c>
      <c r="O127" s="11">
        <v>86068</v>
      </c>
      <c r="P127" s="11">
        <v>13483.64</v>
      </c>
      <c r="Q127" s="11">
        <v>3637.36</v>
      </c>
      <c r="R127" s="8">
        <v>44738</v>
      </c>
      <c r="S127" s="5" t="str">
        <f t="shared" si="6"/>
        <v>Sunday</v>
      </c>
      <c r="T127" s="5" t="str">
        <f t="shared" si="7"/>
        <v>Q2</v>
      </c>
      <c r="U127" s="14" t="str">
        <f t="shared" si="8"/>
        <v>Jun</v>
      </c>
    </row>
    <row r="128" spans="1:21" x14ac:dyDescent="0.25">
      <c r="A128" s="12" t="s">
        <v>30</v>
      </c>
      <c r="B128" s="2" t="s">
        <v>94</v>
      </c>
      <c r="C128" s="2" t="s">
        <v>52</v>
      </c>
      <c r="D128" s="2" t="s">
        <v>20</v>
      </c>
      <c r="E128" s="2" t="s">
        <v>26</v>
      </c>
      <c r="F128" s="2" t="s">
        <v>760</v>
      </c>
      <c r="G128" s="2" t="s">
        <v>761</v>
      </c>
      <c r="H128" s="2" t="s">
        <v>87</v>
      </c>
      <c r="I128" s="2" t="s">
        <v>762</v>
      </c>
      <c r="J128" s="2" t="s">
        <v>763</v>
      </c>
      <c r="K128" s="3">
        <v>21</v>
      </c>
      <c r="L128" s="4">
        <v>2002</v>
      </c>
      <c r="M128" s="9">
        <v>24776.78</v>
      </c>
      <c r="N128" s="9" t="str">
        <f t="shared" si="5"/>
        <v>Normal</v>
      </c>
      <c r="O128" s="11">
        <v>34355.699999999997</v>
      </c>
      <c r="P128" s="11">
        <v>18710.88</v>
      </c>
      <c r="Q128" s="11">
        <v>6065.9</v>
      </c>
      <c r="R128" s="5">
        <v>45030</v>
      </c>
      <c r="S128" s="5" t="str">
        <f t="shared" si="6"/>
        <v>Friday</v>
      </c>
      <c r="T128" s="5" t="str">
        <f t="shared" si="7"/>
        <v>Q2</v>
      </c>
      <c r="U128" s="14" t="str">
        <f t="shared" si="8"/>
        <v>Apr</v>
      </c>
    </row>
    <row r="129" spans="1:21" x14ac:dyDescent="0.25">
      <c r="A129" s="13" t="s">
        <v>34</v>
      </c>
      <c r="B129" s="6" t="s">
        <v>97</v>
      </c>
      <c r="C129" s="6" t="s">
        <v>49</v>
      </c>
      <c r="D129" s="6" t="s">
        <v>20</v>
      </c>
      <c r="E129" s="6" t="s">
        <v>26</v>
      </c>
      <c r="F129" s="6" t="s">
        <v>764</v>
      </c>
      <c r="G129" s="6" t="s">
        <v>765</v>
      </c>
      <c r="H129" s="6" t="s">
        <v>93</v>
      </c>
      <c r="I129" s="6" t="s">
        <v>766</v>
      </c>
      <c r="J129" s="6" t="s">
        <v>767</v>
      </c>
      <c r="K129" s="7">
        <v>10</v>
      </c>
      <c r="L129" s="4">
        <v>2012</v>
      </c>
      <c r="M129" s="9">
        <v>6781.85</v>
      </c>
      <c r="N129" s="9" t="str">
        <f t="shared" si="5"/>
        <v>Normal</v>
      </c>
      <c r="O129" s="11">
        <v>13198.4</v>
      </c>
      <c r="P129" s="11">
        <v>6138.5</v>
      </c>
      <c r="Q129" s="11">
        <v>643.35</v>
      </c>
      <c r="R129" s="8">
        <v>44826</v>
      </c>
      <c r="S129" s="5" t="str">
        <f t="shared" si="6"/>
        <v>Thursday</v>
      </c>
      <c r="T129" s="5" t="str">
        <f t="shared" si="7"/>
        <v>Q3</v>
      </c>
      <c r="U129" s="14" t="str">
        <f t="shared" si="8"/>
        <v>Sep</v>
      </c>
    </row>
    <row r="130" spans="1:21" x14ac:dyDescent="0.25">
      <c r="A130" s="12" t="s">
        <v>54</v>
      </c>
      <c r="B130" s="2" t="s">
        <v>55</v>
      </c>
      <c r="C130" s="2" t="s">
        <v>49</v>
      </c>
      <c r="D130" s="2" t="s">
        <v>20</v>
      </c>
      <c r="E130" s="2" t="s">
        <v>26</v>
      </c>
      <c r="F130" s="2" t="s">
        <v>768</v>
      </c>
      <c r="G130" s="2" t="s">
        <v>769</v>
      </c>
      <c r="H130" s="2" t="s">
        <v>81</v>
      </c>
      <c r="I130" s="2" t="s">
        <v>770</v>
      </c>
      <c r="J130" s="2" t="s">
        <v>771</v>
      </c>
      <c r="K130" s="3">
        <v>21</v>
      </c>
      <c r="L130" s="4">
        <v>2000</v>
      </c>
      <c r="M130" s="9">
        <v>59379.07</v>
      </c>
      <c r="N130" s="9" t="str">
        <f t="shared" si="5"/>
        <v>High Value</v>
      </c>
      <c r="O130" s="11">
        <v>48939</v>
      </c>
      <c r="P130" s="11">
        <v>43105.59</v>
      </c>
      <c r="Q130" s="11">
        <v>16273.48</v>
      </c>
      <c r="R130" s="5">
        <v>44304</v>
      </c>
      <c r="S130" s="5" t="str">
        <f t="shared" si="6"/>
        <v>Sunday</v>
      </c>
      <c r="T130" s="5" t="str">
        <f t="shared" si="7"/>
        <v>Q2</v>
      </c>
      <c r="U130" s="14" t="str">
        <f t="shared" si="8"/>
        <v>Apr</v>
      </c>
    </row>
    <row r="131" spans="1:21" x14ac:dyDescent="0.25">
      <c r="A131" s="13" t="s">
        <v>40</v>
      </c>
      <c r="B131" s="6" t="s">
        <v>41</v>
      </c>
      <c r="C131" s="6" t="s">
        <v>23</v>
      </c>
      <c r="D131" s="6" t="s">
        <v>20</v>
      </c>
      <c r="E131" s="6" t="s">
        <v>26</v>
      </c>
      <c r="F131" s="6" t="s">
        <v>772</v>
      </c>
      <c r="G131" s="6" t="s">
        <v>773</v>
      </c>
      <c r="H131" s="6" t="s">
        <v>136</v>
      </c>
      <c r="I131" s="6" t="s">
        <v>774</v>
      </c>
      <c r="J131" s="6" t="s">
        <v>775</v>
      </c>
      <c r="K131" s="7">
        <v>7</v>
      </c>
      <c r="L131" s="4">
        <v>2013</v>
      </c>
      <c r="M131" s="9">
        <v>68803.34</v>
      </c>
      <c r="N131" s="9" t="str">
        <f t="shared" ref="N131:N194" si="9">IF(M131&gt;40000,"High Value","Normal")</f>
        <v>High Value</v>
      </c>
      <c r="O131" s="11">
        <v>111229.9</v>
      </c>
      <c r="P131" s="11">
        <v>48719.46</v>
      </c>
      <c r="Q131" s="11">
        <v>20083.88</v>
      </c>
      <c r="R131" s="8">
        <v>44168</v>
      </c>
      <c r="S131" s="5" t="str">
        <f t="shared" ref="S131:S194" si="10">TEXT(R131,"dddd")</f>
        <v>Thursday</v>
      </c>
      <c r="T131" s="5" t="str">
        <f t="shared" ref="T131:T194" si="11">"Q" &amp; ROUNDUP(MONTH(R131)/3,0)</f>
        <v>Q4</v>
      </c>
      <c r="U131" s="14" t="str">
        <f t="shared" si="8"/>
        <v>Dec</v>
      </c>
    </row>
    <row r="132" spans="1:21" x14ac:dyDescent="0.25">
      <c r="A132" s="12" t="s">
        <v>74</v>
      </c>
      <c r="B132" s="2" t="s">
        <v>153</v>
      </c>
      <c r="C132" s="2" t="s">
        <v>49</v>
      </c>
      <c r="D132" s="2" t="s">
        <v>20</v>
      </c>
      <c r="E132" s="2" t="s">
        <v>26</v>
      </c>
      <c r="F132" s="2" t="s">
        <v>776</v>
      </c>
      <c r="G132" s="2" t="s">
        <v>777</v>
      </c>
      <c r="H132" s="2" t="s">
        <v>79</v>
      </c>
      <c r="I132" s="2" t="s">
        <v>778</v>
      </c>
      <c r="J132" s="2" t="s">
        <v>779</v>
      </c>
      <c r="K132" s="3">
        <v>12</v>
      </c>
      <c r="L132" s="4">
        <v>2011</v>
      </c>
      <c r="M132" s="9">
        <v>47854.34</v>
      </c>
      <c r="N132" s="9" t="str">
        <f t="shared" si="9"/>
        <v>High Value</v>
      </c>
      <c r="O132" s="11">
        <v>40399.1</v>
      </c>
      <c r="P132" s="11">
        <v>43936.5</v>
      </c>
      <c r="Q132" s="11">
        <v>3917.84</v>
      </c>
      <c r="R132" s="5">
        <v>45199</v>
      </c>
      <c r="S132" s="5" t="str">
        <f t="shared" si="10"/>
        <v>Saturday</v>
      </c>
      <c r="T132" s="5" t="str">
        <f t="shared" si="11"/>
        <v>Q3</v>
      </c>
      <c r="U132" s="14" t="str">
        <f t="shared" si="8"/>
        <v>Sep</v>
      </c>
    </row>
    <row r="133" spans="1:21" x14ac:dyDescent="0.25">
      <c r="A133" s="13" t="s">
        <v>34</v>
      </c>
      <c r="B133" s="6" t="s">
        <v>43</v>
      </c>
      <c r="C133" s="6" t="s">
        <v>52</v>
      </c>
      <c r="D133" s="6" t="s">
        <v>20</v>
      </c>
      <c r="E133" s="6" t="s">
        <v>26</v>
      </c>
      <c r="F133" s="6" t="s">
        <v>780</v>
      </c>
      <c r="G133" s="6" t="s">
        <v>781</v>
      </c>
      <c r="H133" s="6" t="s">
        <v>159</v>
      </c>
      <c r="I133" s="6" t="s">
        <v>782</v>
      </c>
      <c r="J133" s="6" t="s">
        <v>783</v>
      </c>
      <c r="K133" s="7">
        <v>4</v>
      </c>
      <c r="L133" s="4">
        <v>2017</v>
      </c>
      <c r="M133" s="9">
        <v>65679.600000000006</v>
      </c>
      <c r="N133" s="9" t="str">
        <f t="shared" si="9"/>
        <v>High Value</v>
      </c>
      <c r="O133" s="11">
        <v>83044.7</v>
      </c>
      <c r="P133" s="11">
        <v>48257.58</v>
      </c>
      <c r="Q133" s="11">
        <v>17422.02</v>
      </c>
      <c r="R133" s="8">
        <v>44533</v>
      </c>
      <c r="S133" s="5" t="str">
        <f t="shared" si="10"/>
        <v>Friday</v>
      </c>
      <c r="T133" s="5" t="str">
        <f t="shared" si="11"/>
        <v>Q4</v>
      </c>
      <c r="U133" s="14" t="str">
        <f t="shared" si="8"/>
        <v>Dec</v>
      </c>
    </row>
    <row r="134" spans="1:21" x14ac:dyDescent="0.25">
      <c r="A134" s="12" t="s">
        <v>30</v>
      </c>
      <c r="B134" s="2" t="s">
        <v>65</v>
      </c>
      <c r="C134" s="2" t="s">
        <v>52</v>
      </c>
      <c r="D134" s="2" t="s">
        <v>20</v>
      </c>
      <c r="E134" s="2" t="s">
        <v>26</v>
      </c>
      <c r="F134" s="2" t="s">
        <v>784</v>
      </c>
      <c r="G134" s="2" t="s">
        <v>785</v>
      </c>
      <c r="H134" s="2" t="s">
        <v>53</v>
      </c>
      <c r="I134" s="2" t="s">
        <v>786</v>
      </c>
      <c r="J134" s="2" t="s">
        <v>787</v>
      </c>
      <c r="K134" s="3">
        <v>0</v>
      </c>
      <c r="L134" s="4">
        <v>2024</v>
      </c>
      <c r="M134" s="9">
        <v>12572.32</v>
      </c>
      <c r="N134" s="9" t="str">
        <f t="shared" si="9"/>
        <v>Normal</v>
      </c>
      <c r="O134" s="11">
        <v>155788.1</v>
      </c>
      <c r="P134" s="11">
        <v>11245.05</v>
      </c>
      <c r="Q134" s="11">
        <v>1327.27</v>
      </c>
      <c r="R134" s="5">
        <v>45428</v>
      </c>
      <c r="S134" s="5" t="str">
        <f t="shared" si="10"/>
        <v>Thursday</v>
      </c>
      <c r="T134" s="5" t="str">
        <f t="shared" si="11"/>
        <v>Q2</v>
      </c>
      <c r="U134" s="14" t="str">
        <f t="shared" si="8"/>
        <v>May</v>
      </c>
    </row>
    <row r="135" spans="1:21" x14ac:dyDescent="0.25">
      <c r="A135" s="13" t="s">
        <v>71</v>
      </c>
      <c r="B135" s="6" t="s">
        <v>86</v>
      </c>
      <c r="C135" s="6" t="s">
        <v>23</v>
      </c>
      <c r="D135" s="6" t="s">
        <v>20</v>
      </c>
      <c r="E135" s="6" t="s">
        <v>26</v>
      </c>
      <c r="F135" s="6" t="s">
        <v>788</v>
      </c>
      <c r="G135" s="6" t="s">
        <v>789</v>
      </c>
      <c r="H135" s="6" t="s">
        <v>116</v>
      </c>
      <c r="I135" s="6" t="s">
        <v>790</v>
      </c>
      <c r="J135" s="6" t="s">
        <v>791</v>
      </c>
      <c r="K135" s="7">
        <v>15</v>
      </c>
      <c r="L135" s="4">
        <v>2009</v>
      </c>
      <c r="M135" s="9">
        <v>7324.71</v>
      </c>
      <c r="N135" s="9" t="str">
        <f t="shared" si="9"/>
        <v>Normal</v>
      </c>
      <c r="O135" s="11">
        <v>26842.799999999999</v>
      </c>
      <c r="P135" s="11">
        <v>5940.68</v>
      </c>
      <c r="Q135" s="11">
        <v>1384.03</v>
      </c>
      <c r="R135" s="8">
        <v>45524</v>
      </c>
      <c r="S135" s="5" t="str">
        <f t="shared" si="10"/>
        <v>Tuesday</v>
      </c>
      <c r="T135" s="5" t="str">
        <f t="shared" si="11"/>
        <v>Q3</v>
      </c>
      <c r="U135" s="14" t="str">
        <f t="shared" si="8"/>
        <v>Aug</v>
      </c>
    </row>
    <row r="136" spans="1:21" x14ac:dyDescent="0.25">
      <c r="A136" s="12" t="s">
        <v>47</v>
      </c>
      <c r="B136" s="2" t="s">
        <v>51</v>
      </c>
      <c r="C136" s="2" t="s">
        <v>23</v>
      </c>
      <c r="D136" s="2" t="s">
        <v>20</v>
      </c>
      <c r="E136" s="2" t="s">
        <v>26</v>
      </c>
      <c r="F136" s="2" t="s">
        <v>792</v>
      </c>
      <c r="G136" s="2" t="s">
        <v>793</v>
      </c>
      <c r="H136" s="2" t="s">
        <v>135</v>
      </c>
      <c r="I136" s="2" t="s">
        <v>794</v>
      </c>
      <c r="J136" s="2" t="s">
        <v>795</v>
      </c>
      <c r="K136" s="3">
        <v>4</v>
      </c>
      <c r="L136" s="4">
        <v>2020</v>
      </c>
      <c r="M136" s="9">
        <v>47647.360000000001</v>
      </c>
      <c r="N136" s="9" t="str">
        <f t="shared" si="9"/>
        <v>High Value</v>
      </c>
      <c r="O136" s="11">
        <v>83982</v>
      </c>
      <c r="P136" s="11">
        <v>36884.36</v>
      </c>
      <c r="Q136" s="11">
        <v>10763</v>
      </c>
      <c r="R136" s="5">
        <v>45396</v>
      </c>
      <c r="S136" s="5" t="str">
        <f t="shared" si="10"/>
        <v>Sunday</v>
      </c>
      <c r="T136" s="5" t="str">
        <f t="shared" si="11"/>
        <v>Q2</v>
      </c>
      <c r="U136" s="14" t="str">
        <f t="shared" si="8"/>
        <v>Apr</v>
      </c>
    </row>
    <row r="137" spans="1:21" x14ac:dyDescent="0.25">
      <c r="A137" s="13" t="s">
        <v>56</v>
      </c>
      <c r="B137" s="6" t="s">
        <v>57</v>
      </c>
      <c r="C137" s="6" t="s">
        <v>52</v>
      </c>
      <c r="D137" s="6" t="s">
        <v>20</v>
      </c>
      <c r="E137" s="6" t="s">
        <v>26</v>
      </c>
      <c r="F137" s="6" t="s">
        <v>796</v>
      </c>
      <c r="G137" s="6" t="s">
        <v>797</v>
      </c>
      <c r="H137" s="6" t="s">
        <v>120</v>
      </c>
      <c r="I137" s="6" t="s">
        <v>798</v>
      </c>
      <c r="J137" s="6" t="s">
        <v>799</v>
      </c>
      <c r="K137" s="7">
        <v>14</v>
      </c>
      <c r="L137" s="4">
        <v>2009</v>
      </c>
      <c r="M137" s="9">
        <v>39169.839999999997</v>
      </c>
      <c r="N137" s="9" t="str">
        <f t="shared" si="9"/>
        <v>Normal</v>
      </c>
      <c r="O137" s="11">
        <v>65024.4</v>
      </c>
      <c r="P137" s="11">
        <v>34269.050000000003</v>
      </c>
      <c r="Q137" s="11">
        <v>4900.79</v>
      </c>
      <c r="R137" s="8">
        <v>45072</v>
      </c>
      <c r="S137" s="5" t="str">
        <f t="shared" si="10"/>
        <v>Friday</v>
      </c>
      <c r="T137" s="5" t="str">
        <f t="shared" si="11"/>
        <v>Q2</v>
      </c>
      <c r="U137" s="14" t="str">
        <f t="shared" si="8"/>
        <v>May</v>
      </c>
    </row>
    <row r="138" spans="1:21" x14ac:dyDescent="0.25">
      <c r="A138" s="12" t="s">
        <v>47</v>
      </c>
      <c r="B138" s="2" t="s">
        <v>48</v>
      </c>
      <c r="C138" s="2" t="s">
        <v>49</v>
      </c>
      <c r="D138" s="2" t="s">
        <v>20</v>
      </c>
      <c r="E138" s="2" t="s">
        <v>26</v>
      </c>
      <c r="F138" s="2" t="s">
        <v>800</v>
      </c>
      <c r="G138" s="2" t="s">
        <v>801</v>
      </c>
      <c r="H138" s="2" t="s">
        <v>152</v>
      </c>
      <c r="I138" s="2" t="s">
        <v>802</v>
      </c>
      <c r="J138" s="2" t="s">
        <v>803</v>
      </c>
      <c r="K138" s="3">
        <v>4</v>
      </c>
      <c r="L138" s="4">
        <v>2019</v>
      </c>
      <c r="M138" s="9">
        <v>31143.35</v>
      </c>
      <c r="N138" s="9" t="str">
        <f t="shared" si="9"/>
        <v>Normal</v>
      </c>
      <c r="O138" s="11">
        <v>47694.2</v>
      </c>
      <c r="P138" s="11">
        <v>26720.06</v>
      </c>
      <c r="Q138" s="11">
        <v>4423.29</v>
      </c>
      <c r="R138" s="5">
        <v>44978</v>
      </c>
      <c r="S138" s="5" t="str">
        <f t="shared" si="10"/>
        <v>Tuesday</v>
      </c>
      <c r="T138" s="5" t="str">
        <f t="shared" si="11"/>
        <v>Q1</v>
      </c>
      <c r="U138" s="14" t="str">
        <f t="shared" si="8"/>
        <v>Feb</v>
      </c>
    </row>
    <row r="139" spans="1:21" x14ac:dyDescent="0.25">
      <c r="A139" s="13" t="s">
        <v>56</v>
      </c>
      <c r="B139" s="6" t="s">
        <v>69</v>
      </c>
      <c r="C139" s="6" t="s">
        <v>49</v>
      </c>
      <c r="D139" s="6" t="s">
        <v>20</v>
      </c>
      <c r="E139" s="6" t="s">
        <v>26</v>
      </c>
      <c r="F139" s="6" t="s">
        <v>804</v>
      </c>
      <c r="G139" s="6" t="s">
        <v>805</v>
      </c>
      <c r="H139" s="6" t="s">
        <v>50</v>
      </c>
      <c r="I139" s="6" t="s">
        <v>806</v>
      </c>
      <c r="J139" s="6" t="s">
        <v>807</v>
      </c>
      <c r="K139" s="7">
        <v>12</v>
      </c>
      <c r="L139" s="4">
        <v>2010</v>
      </c>
      <c r="M139" s="9">
        <v>28660.89</v>
      </c>
      <c r="N139" s="9" t="str">
        <f t="shared" si="9"/>
        <v>Normal</v>
      </c>
      <c r="O139" s="11">
        <v>71983.7</v>
      </c>
      <c r="P139" s="11">
        <v>20847.150000000001</v>
      </c>
      <c r="Q139" s="11">
        <v>7813.74</v>
      </c>
      <c r="R139" s="8">
        <v>44904</v>
      </c>
      <c r="S139" s="5" t="str">
        <f t="shared" si="10"/>
        <v>Friday</v>
      </c>
      <c r="T139" s="5" t="str">
        <f t="shared" si="11"/>
        <v>Q4</v>
      </c>
      <c r="U139" s="14" t="str">
        <f t="shared" si="8"/>
        <v>Dec</v>
      </c>
    </row>
    <row r="140" spans="1:21" x14ac:dyDescent="0.25">
      <c r="A140" s="12" t="s">
        <v>40</v>
      </c>
      <c r="B140" s="2" t="s">
        <v>59</v>
      </c>
      <c r="C140" s="2" t="s">
        <v>23</v>
      </c>
      <c r="D140" s="2" t="s">
        <v>20</v>
      </c>
      <c r="E140" s="2" t="s">
        <v>26</v>
      </c>
      <c r="F140" s="2" t="s">
        <v>808</v>
      </c>
      <c r="G140" s="2" t="s">
        <v>809</v>
      </c>
      <c r="H140" s="2" t="s">
        <v>42</v>
      </c>
      <c r="I140" s="2" t="s">
        <v>810</v>
      </c>
      <c r="J140" s="2" t="s">
        <v>811</v>
      </c>
      <c r="K140" s="3">
        <v>17</v>
      </c>
      <c r="L140" s="4">
        <v>2007</v>
      </c>
      <c r="M140" s="9">
        <v>28723.4</v>
      </c>
      <c r="N140" s="9" t="str">
        <f t="shared" si="9"/>
        <v>Normal</v>
      </c>
      <c r="O140" s="11">
        <v>116998.2</v>
      </c>
      <c r="P140" s="11">
        <v>22260.19</v>
      </c>
      <c r="Q140" s="11">
        <v>6463.21</v>
      </c>
      <c r="R140" s="5">
        <v>45371</v>
      </c>
      <c r="S140" s="5" t="str">
        <f t="shared" si="10"/>
        <v>Wednesday</v>
      </c>
      <c r="T140" s="5" t="str">
        <f t="shared" si="11"/>
        <v>Q1</v>
      </c>
      <c r="U140" s="14" t="str">
        <f t="shared" si="8"/>
        <v>Mar</v>
      </c>
    </row>
    <row r="141" spans="1:21" x14ac:dyDescent="0.25">
      <c r="A141" s="13" t="s">
        <v>62</v>
      </c>
      <c r="B141" s="6" t="s">
        <v>138</v>
      </c>
      <c r="C141" s="6" t="s">
        <v>49</v>
      </c>
      <c r="D141" s="6" t="s">
        <v>20</v>
      </c>
      <c r="E141" s="6" t="s">
        <v>26</v>
      </c>
      <c r="F141" s="6" t="s">
        <v>812</v>
      </c>
      <c r="G141" s="6" t="s">
        <v>813</v>
      </c>
      <c r="H141" s="6" t="s">
        <v>135</v>
      </c>
      <c r="I141" s="6" t="s">
        <v>814</v>
      </c>
      <c r="J141" s="6" t="s">
        <v>815</v>
      </c>
      <c r="K141" s="7">
        <v>2</v>
      </c>
      <c r="L141" s="4">
        <v>2022</v>
      </c>
      <c r="M141" s="9">
        <v>61798.559999999998</v>
      </c>
      <c r="N141" s="9" t="str">
        <f t="shared" si="9"/>
        <v>High Value</v>
      </c>
      <c r="O141" s="11">
        <v>112600.9</v>
      </c>
      <c r="P141" s="11">
        <v>55447.63</v>
      </c>
      <c r="Q141" s="11">
        <v>6350.93</v>
      </c>
      <c r="R141" s="8">
        <v>45408</v>
      </c>
      <c r="S141" s="5" t="str">
        <f t="shared" si="10"/>
        <v>Friday</v>
      </c>
      <c r="T141" s="5" t="str">
        <f t="shared" si="11"/>
        <v>Q2</v>
      </c>
      <c r="U141" s="14" t="str">
        <f t="shared" si="8"/>
        <v>Apr</v>
      </c>
    </row>
    <row r="142" spans="1:21" x14ac:dyDescent="0.25">
      <c r="A142" s="12" t="s">
        <v>17</v>
      </c>
      <c r="B142" s="2" t="s">
        <v>38</v>
      </c>
      <c r="C142" s="2" t="s">
        <v>23</v>
      </c>
      <c r="D142" s="2" t="s">
        <v>20</v>
      </c>
      <c r="E142" s="2" t="s">
        <v>26</v>
      </c>
      <c r="F142" s="2" t="s">
        <v>816</v>
      </c>
      <c r="G142" s="2" t="s">
        <v>817</v>
      </c>
      <c r="H142" s="2" t="s">
        <v>128</v>
      </c>
      <c r="I142" s="2" t="s">
        <v>818</v>
      </c>
      <c r="J142" s="2" t="s">
        <v>819</v>
      </c>
      <c r="K142" s="3">
        <v>19</v>
      </c>
      <c r="L142" s="4">
        <v>2005</v>
      </c>
      <c r="M142" s="9">
        <v>66273.52</v>
      </c>
      <c r="N142" s="9" t="str">
        <f t="shared" si="9"/>
        <v>High Value</v>
      </c>
      <c r="O142" s="11">
        <v>167558</v>
      </c>
      <c r="P142" s="11">
        <v>47568.44</v>
      </c>
      <c r="Q142" s="11">
        <v>18705.080000000002</v>
      </c>
      <c r="R142" s="5">
        <v>45650</v>
      </c>
      <c r="S142" s="5" t="str">
        <f t="shared" si="10"/>
        <v>Tuesday</v>
      </c>
      <c r="T142" s="5" t="str">
        <f t="shared" si="11"/>
        <v>Q4</v>
      </c>
      <c r="U142" s="14" t="str">
        <f t="shared" si="8"/>
        <v>Dec</v>
      </c>
    </row>
    <row r="143" spans="1:21" x14ac:dyDescent="0.25">
      <c r="A143" s="13" t="s">
        <v>40</v>
      </c>
      <c r="B143" s="6" t="s">
        <v>41</v>
      </c>
      <c r="C143" s="6" t="s">
        <v>52</v>
      </c>
      <c r="D143" s="6" t="s">
        <v>20</v>
      </c>
      <c r="E143" s="6" t="s">
        <v>26</v>
      </c>
      <c r="F143" s="6" t="s">
        <v>820</v>
      </c>
      <c r="G143" s="6" t="s">
        <v>567</v>
      </c>
      <c r="H143" s="6" t="s">
        <v>33</v>
      </c>
      <c r="I143" s="6" t="s">
        <v>821</v>
      </c>
      <c r="J143" s="6" t="s">
        <v>822</v>
      </c>
      <c r="K143" s="7">
        <v>18</v>
      </c>
      <c r="L143" s="4">
        <v>2002</v>
      </c>
      <c r="M143" s="9">
        <v>67205.11</v>
      </c>
      <c r="N143" s="9" t="str">
        <f t="shared" si="9"/>
        <v>High Value</v>
      </c>
      <c r="O143" s="11">
        <v>73291.899999999994</v>
      </c>
      <c r="P143" s="11">
        <v>52076.51</v>
      </c>
      <c r="Q143" s="11">
        <v>15128.6</v>
      </c>
      <c r="R143" s="8">
        <v>44050</v>
      </c>
      <c r="S143" s="5" t="str">
        <f t="shared" si="10"/>
        <v>Friday</v>
      </c>
      <c r="T143" s="5" t="str">
        <f t="shared" si="11"/>
        <v>Q3</v>
      </c>
      <c r="U143" s="14" t="str">
        <f t="shared" si="8"/>
        <v>Aug</v>
      </c>
    </row>
    <row r="144" spans="1:21" x14ac:dyDescent="0.25">
      <c r="A144" s="12" t="s">
        <v>71</v>
      </c>
      <c r="B144" s="2" t="s">
        <v>72</v>
      </c>
      <c r="C144" s="2" t="s">
        <v>52</v>
      </c>
      <c r="D144" s="2" t="s">
        <v>20</v>
      </c>
      <c r="E144" s="2" t="s">
        <v>26</v>
      </c>
      <c r="F144" s="2" t="s">
        <v>823</v>
      </c>
      <c r="G144" s="2" t="s">
        <v>824</v>
      </c>
      <c r="H144" s="2" t="s">
        <v>159</v>
      </c>
      <c r="I144" s="2" t="s">
        <v>825</v>
      </c>
      <c r="J144" s="2" t="s">
        <v>826</v>
      </c>
      <c r="K144" s="3">
        <v>19</v>
      </c>
      <c r="L144" s="4">
        <v>2003</v>
      </c>
      <c r="M144" s="9">
        <v>25412.81</v>
      </c>
      <c r="N144" s="9" t="str">
        <f t="shared" si="9"/>
        <v>Normal</v>
      </c>
      <c r="O144" s="11">
        <v>7788.2</v>
      </c>
      <c r="P144" s="11">
        <v>19445</v>
      </c>
      <c r="Q144" s="11">
        <v>5967.81</v>
      </c>
      <c r="R144" s="5">
        <v>44897</v>
      </c>
      <c r="S144" s="5" t="str">
        <f t="shared" si="10"/>
        <v>Friday</v>
      </c>
      <c r="T144" s="5" t="str">
        <f t="shared" si="11"/>
        <v>Q4</v>
      </c>
      <c r="U144" s="14" t="str">
        <f t="shared" si="8"/>
        <v>Dec</v>
      </c>
    </row>
    <row r="145" spans="1:21" x14ac:dyDescent="0.25">
      <c r="A145" s="13" t="s">
        <v>71</v>
      </c>
      <c r="B145" s="6" t="s">
        <v>86</v>
      </c>
      <c r="C145" s="6" t="s">
        <v>23</v>
      </c>
      <c r="D145" s="6" t="s">
        <v>20</v>
      </c>
      <c r="E145" s="6" t="s">
        <v>26</v>
      </c>
      <c r="F145" s="6" t="s">
        <v>827</v>
      </c>
      <c r="G145" s="6" t="s">
        <v>828</v>
      </c>
      <c r="H145" s="6" t="s">
        <v>61</v>
      </c>
      <c r="I145" s="6" t="s">
        <v>829</v>
      </c>
      <c r="J145" s="6" t="s">
        <v>830</v>
      </c>
      <c r="K145" s="7">
        <v>21</v>
      </c>
      <c r="L145" s="4">
        <v>2004</v>
      </c>
      <c r="M145" s="9">
        <v>35421.279999999999</v>
      </c>
      <c r="N145" s="9" t="str">
        <f t="shared" si="9"/>
        <v>Normal</v>
      </c>
      <c r="O145" s="11">
        <v>149378.1</v>
      </c>
      <c r="P145" s="11">
        <v>31073</v>
      </c>
      <c r="Q145" s="11">
        <v>4348.28</v>
      </c>
      <c r="R145" s="8">
        <v>45679</v>
      </c>
      <c r="S145" s="5" t="str">
        <f t="shared" si="10"/>
        <v>Wednesday</v>
      </c>
      <c r="T145" s="5" t="str">
        <f t="shared" si="11"/>
        <v>Q1</v>
      </c>
      <c r="U145" s="14" t="str">
        <f t="shared" si="8"/>
        <v>Jan</v>
      </c>
    </row>
    <row r="146" spans="1:21" x14ac:dyDescent="0.25">
      <c r="A146" s="12" t="s">
        <v>62</v>
      </c>
      <c r="B146" s="2" t="s">
        <v>63</v>
      </c>
      <c r="C146" s="2" t="s">
        <v>52</v>
      </c>
      <c r="D146" s="2" t="s">
        <v>20</v>
      </c>
      <c r="E146" s="2" t="s">
        <v>26</v>
      </c>
      <c r="F146" s="2" t="s">
        <v>831</v>
      </c>
      <c r="G146" s="2" t="s">
        <v>832</v>
      </c>
      <c r="H146" s="2" t="s">
        <v>95</v>
      </c>
      <c r="I146" s="2" t="s">
        <v>833</v>
      </c>
      <c r="J146" s="2" t="s">
        <v>834</v>
      </c>
      <c r="K146" s="3">
        <v>8</v>
      </c>
      <c r="L146" s="4">
        <v>2015</v>
      </c>
      <c r="M146" s="9">
        <v>23201.29</v>
      </c>
      <c r="N146" s="9" t="str">
        <f t="shared" si="9"/>
        <v>Normal</v>
      </c>
      <c r="O146" s="11">
        <v>153193.5</v>
      </c>
      <c r="P146" s="11">
        <v>21946.880000000001</v>
      </c>
      <c r="Q146" s="11">
        <v>1254.4100000000001</v>
      </c>
      <c r="R146" s="5">
        <v>45136</v>
      </c>
      <c r="S146" s="5" t="str">
        <f t="shared" si="10"/>
        <v>Saturday</v>
      </c>
      <c r="T146" s="5" t="str">
        <f t="shared" si="11"/>
        <v>Q3</v>
      </c>
      <c r="U146" s="14" t="str">
        <f t="shared" si="8"/>
        <v>Jul</v>
      </c>
    </row>
    <row r="147" spans="1:21" x14ac:dyDescent="0.25">
      <c r="A147" s="13" t="s">
        <v>30</v>
      </c>
      <c r="B147" s="6" t="s">
        <v>31</v>
      </c>
      <c r="C147" s="6" t="s">
        <v>49</v>
      </c>
      <c r="D147" s="6" t="s">
        <v>20</v>
      </c>
      <c r="E147" s="6" t="s">
        <v>26</v>
      </c>
      <c r="F147" s="6" t="s">
        <v>835</v>
      </c>
      <c r="G147" s="6" t="s">
        <v>836</v>
      </c>
      <c r="H147" s="6" t="s">
        <v>135</v>
      </c>
      <c r="I147" s="6" t="s">
        <v>837</v>
      </c>
      <c r="J147" s="6" t="s">
        <v>838</v>
      </c>
      <c r="K147" s="7">
        <v>11</v>
      </c>
      <c r="L147" s="4">
        <v>2014</v>
      </c>
      <c r="M147" s="9">
        <v>35755.03</v>
      </c>
      <c r="N147" s="9" t="str">
        <f t="shared" si="9"/>
        <v>Normal</v>
      </c>
      <c r="O147" s="11">
        <v>142446.9</v>
      </c>
      <c r="P147" s="11">
        <v>27709.02</v>
      </c>
      <c r="Q147" s="11">
        <v>8046.01</v>
      </c>
      <c r="R147" s="8">
        <v>45734</v>
      </c>
      <c r="S147" s="5" t="str">
        <f t="shared" si="10"/>
        <v>Tuesday</v>
      </c>
      <c r="T147" s="5" t="str">
        <f t="shared" si="11"/>
        <v>Q1</v>
      </c>
      <c r="U147" s="14" t="str">
        <f t="shared" si="8"/>
        <v>Mar</v>
      </c>
    </row>
    <row r="148" spans="1:21" x14ac:dyDescent="0.25">
      <c r="A148" s="12" t="s">
        <v>74</v>
      </c>
      <c r="B148" s="2" t="s">
        <v>75</v>
      </c>
      <c r="C148" s="2" t="s">
        <v>49</v>
      </c>
      <c r="D148" s="2" t="s">
        <v>20</v>
      </c>
      <c r="E148" s="2" t="s">
        <v>26</v>
      </c>
      <c r="F148" s="2" t="s">
        <v>839</v>
      </c>
      <c r="G148" s="2" t="s">
        <v>840</v>
      </c>
      <c r="H148" s="2" t="s">
        <v>73</v>
      </c>
      <c r="I148" s="2" t="s">
        <v>841</v>
      </c>
      <c r="J148" s="2" t="s">
        <v>842</v>
      </c>
      <c r="K148" s="3">
        <v>5</v>
      </c>
      <c r="L148" s="4">
        <v>2019</v>
      </c>
      <c r="M148" s="9">
        <v>52552.93</v>
      </c>
      <c r="N148" s="9" t="str">
        <f t="shared" si="9"/>
        <v>High Value</v>
      </c>
      <c r="O148" s="11">
        <v>42467.4</v>
      </c>
      <c r="P148" s="11">
        <v>37157.93</v>
      </c>
      <c r="Q148" s="11">
        <v>15395</v>
      </c>
      <c r="R148" s="5">
        <v>45390</v>
      </c>
      <c r="S148" s="5" t="str">
        <f t="shared" si="10"/>
        <v>Monday</v>
      </c>
      <c r="T148" s="5" t="str">
        <f t="shared" si="11"/>
        <v>Q2</v>
      </c>
      <c r="U148" s="14" t="str">
        <f t="shared" si="8"/>
        <v>Apr</v>
      </c>
    </row>
    <row r="149" spans="1:21" x14ac:dyDescent="0.25">
      <c r="A149" s="13" t="s">
        <v>74</v>
      </c>
      <c r="B149" s="6" t="s">
        <v>75</v>
      </c>
      <c r="C149" s="6" t="s">
        <v>49</v>
      </c>
      <c r="D149" s="6" t="s">
        <v>20</v>
      </c>
      <c r="E149" s="6" t="s">
        <v>26</v>
      </c>
      <c r="F149" s="6" t="s">
        <v>843</v>
      </c>
      <c r="G149" s="6" t="s">
        <v>126</v>
      </c>
      <c r="H149" s="6" t="s">
        <v>79</v>
      </c>
      <c r="I149" s="6" t="s">
        <v>844</v>
      </c>
      <c r="J149" s="6" t="s">
        <v>845</v>
      </c>
      <c r="K149" s="7">
        <v>19</v>
      </c>
      <c r="L149" s="4">
        <v>2003</v>
      </c>
      <c r="M149" s="9">
        <v>40310.03</v>
      </c>
      <c r="N149" s="9" t="str">
        <f t="shared" si="9"/>
        <v>High Value</v>
      </c>
      <c r="O149" s="11">
        <v>90089.5</v>
      </c>
      <c r="P149" s="11">
        <v>29061.43</v>
      </c>
      <c r="Q149" s="11">
        <v>11248.6</v>
      </c>
      <c r="R149" s="8">
        <v>44881</v>
      </c>
      <c r="S149" s="5" t="str">
        <f t="shared" si="10"/>
        <v>Wednesday</v>
      </c>
      <c r="T149" s="5" t="str">
        <f t="shared" si="11"/>
        <v>Q4</v>
      </c>
      <c r="U149" s="14" t="str">
        <f t="shared" si="8"/>
        <v>Nov</v>
      </c>
    </row>
    <row r="150" spans="1:21" x14ac:dyDescent="0.25">
      <c r="A150" s="12" t="s">
        <v>34</v>
      </c>
      <c r="B150" s="2" t="s">
        <v>35</v>
      </c>
      <c r="C150" s="2" t="s">
        <v>52</v>
      </c>
      <c r="D150" s="2" t="s">
        <v>20</v>
      </c>
      <c r="E150" s="2" t="s">
        <v>26</v>
      </c>
      <c r="F150" s="2" t="s">
        <v>846</v>
      </c>
      <c r="G150" s="2" t="s">
        <v>847</v>
      </c>
      <c r="H150" s="2" t="s">
        <v>118</v>
      </c>
      <c r="I150" s="2" t="s">
        <v>848</v>
      </c>
      <c r="J150" s="2" t="s">
        <v>849</v>
      </c>
      <c r="K150" s="3">
        <v>15</v>
      </c>
      <c r="L150" s="4">
        <v>2007</v>
      </c>
      <c r="M150" s="9">
        <v>44623.93</v>
      </c>
      <c r="N150" s="9" t="str">
        <f t="shared" si="9"/>
        <v>High Value</v>
      </c>
      <c r="O150" s="11">
        <v>157060.1</v>
      </c>
      <c r="P150" s="11">
        <v>38179.15</v>
      </c>
      <c r="Q150" s="11">
        <v>6444.78</v>
      </c>
      <c r="R150" s="5">
        <v>44924</v>
      </c>
      <c r="S150" s="5" t="str">
        <f t="shared" si="10"/>
        <v>Thursday</v>
      </c>
      <c r="T150" s="5" t="str">
        <f t="shared" si="11"/>
        <v>Q4</v>
      </c>
      <c r="U150" s="14" t="str">
        <f t="shared" si="8"/>
        <v>Dec</v>
      </c>
    </row>
    <row r="151" spans="1:21" x14ac:dyDescent="0.25">
      <c r="A151" s="13" t="s">
        <v>34</v>
      </c>
      <c r="B151" s="6" t="s">
        <v>97</v>
      </c>
      <c r="C151" s="6" t="s">
        <v>23</v>
      </c>
      <c r="D151" s="6" t="s">
        <v>20</v>
      </c>
      <c r="E151" s="6" t="s">
        <v>26</v>
      </c>
      <c r="F151" s="6" t="s">
        <v>850</v>
      </c>
      <c r="G151" s="6" t="s">
        <v>851</v>
      </c>
      <c r="H151" s="6" t="s">
        <v>42</v>
      </c>
      <c r="I151" s="6" t="s">
        <v>852</v>
      </c>
      <c r="J151" s="6" t="s">
        <v>853</v>
      </c>
      <c r="K151" s="7">
        <v>6</v>
      </c>
      <c r="L151" s="4">
        <v>2016</v>
      </c>
      <c r="M151" s="9">
        <v>27936.57</v>
      </c>
      <c r="N151" s="9" t="str">
        <f t="shared" si="9"/>
        <v>Normal</v>
      </c>
      <c r="O151" s="11">
        <v>185935.8</v>
      </c>
      <c r="P151" s="11">
        <v>23637.1</v>
      </c>
      <c r="Q151" s="11">
        <v>4299.47</v>
      </c>
      <c r="R151" s="8">
        <v>44823</v>
      </c>
      <c r="S151" s="5" t="str">
        <f t="shared" si="10"/>
        <v>Monday</v>
      </c>
      <c r="T151" s="5" t="str">
        <f t="shared" si="11"/>
        <v>Q3</v>
      </c>
      <c r="U151" s="14" t="str">
        <f t="shared" si="8"/>
        <v>Sep</v>
      </c>
    </row>
    <row r="152" spans="1:21" x14ac:dyDescent="0.25">
      <c r="A152" s="12" t="s">
        <v>47</v>
      </c>
      <c r="B152" s="2" t="s">
        <v>110</v>
      </c>
      <c r="C152" s="2" t="s">
        <v>49</v>
      </c>
      <c r="D152" s="2" t="s">
        <v>20</v>
      </c>
      <c r="E152" s="2" t="s">
        <v>26</v>
      </c>
      <c r="F152" s="2" t="s">
        <v>854</v>
      </c>
      <c r="G152" s="2" t="s">
        <v>855</v>
      </c>
      <c r="H152" s="2" t="s">
        <v>77</v>
      </c>
      <c r="I152" s="2" t="s">
        <v>856</v>
      </c>
      <c r="J152" s="2" t="s">
        <v>857</v>
      </c>
      <c r="K152" s="3">
        <v>8</v>
      </c>
      <c r="L152" s="4">
        <v>2016</v>
      </c>
      <c r="M152" s="9">
        <v>27121.65</v>
      </c>
      <c r="N152" s="9" t="str">
        <f t="shared" si="9"/>
        <v>Normal</v>
      </c>
      <c r="O152" s="11">
        <v>130816.7</v>
      </c>
      <c r="P152" s="11">
        <v>23084.42</v>
      </c>
      <c r="Q152" s="11">
        <v>4037.23</v>
      </c>
      <c r="R152" s="5">
        <v>45454</v>
      </c>
      <c r="S152" s="5" t="str">
        <f t="shared" si="10"/>
        <v>Tuesday</v>
      </c>
      <c r="T152" s="5" t="str">
        <f t="shared" si="11"/>
        <v>Q2</v>
      </c>
      <c r="U152" s="14" t="str">
        <f t="shared" si="8"/>
        <v>Jun</v>
      </c>
    </row>
    <row r="153" spans="1:21" x14ac:dyDescent="0.25">
      <c r="A153" s="13" t="s">
        <v>56</v>
      </c>
      <c r="B153" s="6" t="s">
        <v>78</v>
      </c>
      <c r="C153" s="6" t="s">
        <v>49</v>
      </c>
      <c r="D153" s="6" t="s">
        <v>20</v>
      </c>
      <c r="E153" s="6" t="s">
        <v>26</v>
      </c>
      <c r="F153" s="6" t="s">
        <v>858</v>
      </c>
      <c r="G153" s="6" t="s">
        <v>859</v>
      </c>
      <c r="H153" s="6" t="s">
        <v>79</v>
      </c>
      <c r="I153" s="6" t="s">
        <v>860</v>
      </c>
      <c r="J153" s="6" t="s">
        <v>861</v>
      </c>
      <c r="K153" s="7">
        <v>21</v>
      </c>
      <c r="L153" s="4">
        <v>2001</v>
      </c>
      <c r="M153" s="9">
        <v>49900.78</v>
      </c>
      <c r="N153" s="9" t="str">
        <f t="shared" si="9"/>
        <v>High Value</v>
      </c>
      <c r="O153" s="11">
        <v>156494.20000000001</v>
      </c>
      <c r="P153" s="11">
        <v>40000.699999999997</v>
      </c>
      <c r="Q153" s="11">
        <v>9900.08</v>
      </c>
      <c r="R153" s="8">
        <v>44918</v>
      </c>
      <c r="S153" s="5" t="str">
        <f t="shared" si="10"/>
        <v>Friday</v>
      </c>
      <c r="T153" s="5" t="str">
        <f t="shared" si="11"/>
        <v>Q4</v>
      </c>
      <c r="U153" s="14" t="str">
        <f t="shared" si="8"/>
        <v>Dec</v>
      </c>
    </row>
    <row r="154" spans="1:21" x14ac:dyDescent="0.25">
      <c r="A154" s="12" t="s">
        <v>62</v>
      </c>
      <c r="B154" s="2" t="s">
        <v>63</v>
      </c>
      <c r="C154" s="2" t="s">
        <v>49</v>
      </c>
      <c r="D154" s="2" t="s">
        <v>20</v>
      </c>
      <c r="E154" s="2" t="s">
        <v>26</v>
      </c>
      <c r="F154" s="2" t="s">
        <v>862</v>
      </c>
      <c r="G154" s="2" t="s">
        <v>863</v>
      </c>
      <c r="H154" s="2" t="s">
        <v>159</v>
      </c>
      <c r="I154" s="2" t="s">
        <v>864</v>
      </c>
      <c r="J154" s="2" t="s">
        <v>865</v>
      </c>
      <c r="K154" s="3">
        <v>12</v>
      </c>
      <c r="L154" s="4">
        <v>2012</v>
      </c>
      <c r="M154" s="9">
        <v>38373.1</v>
      </c>
      <c r="N154" s="9" t="str">
        <f t="shared" si="9"/>
        <v>Normal</v>
      </c>
      <c r="O154" s="11">
        <v>185595.1</v>
      </c>
      <c r="P154" s="11">
        <v>32682.3</v>
      </c>
      <c r="Q154" s="11">
        <v>5690.8</v>
      </c>
      <c r="R154" s="5">
        <v>45507</v>
      </c>
      <c r="S154" s="5" t="str">
        <f t="shared" si="10"/>
        <v>Saturday</v>
      </c>
      <c r="T154" s="5" t="str">
        <f t="shared" si="11"/>
        <v>Q3</v>
      </c>
      <c r="U154" s="14" t="str">
        <f t="shared" si="8"/>
        <v>Aug</v>
      </c>
    </row>
    <row r="155" spans="1:21" x14ac:dyDescent="0.25">
      <c r="A155" s="13" t="s">
        <v>71</v>
      </c>
      <c r="B155" s="6" t="s">
        <v>72</v>
      </c>
      <c r="C155" s="6" t="s">
        <v>52</v>
      </c>
      <c r="D155" s="6" t="s">
        <v>20</v>
      </c>
      <c r="E155" s="6" t="s">
        <v>26</v>
      </c>
      <c r="F155" s="6" t="s">
        <v>866</v>
      </c>
      <c r="G155" s="6" t="s">
        <v>867</v>
      </c>
      <c r="H155" s="6" t="s">
        <v>119</v>
      </c>
      <c r="I155" s="6" t="s">
        <v>868</v>
      </c>
      <c r="J155" s="6" t="s">
        <v>869</v>
      </c>
      <c r="K155" s="7">
        <v>21</v>
      </c>
      <c r="L155" s="4">
        <v>2001</v>
      </c>
      <c r="M155" s="9">
        <v>22082.3</v>
      </c>
      <c r="N155" s="9" t="str">
        <f t="shared" si="9"/>
        <v>Normal</v>
      </c>
      <c r="O155" s="11">
        <v>29665.200000000001</v>
      </c>
      <c r="P155" s="11">
        <v>15802.34</v>
      </c>
      <c r="Q155" s="11">
        <v>6279.96</v>
      </c>
      <c r="R155" s="8">
        <v>44824</v>
      </c>
      <c r="S155" s="5" t="str">
        <f t="shared" si="10"/>
        <v>Tuesday</v>
      </c>
      <c r="T155" s="5" t="str">
        <f t="shared" si="11"/>
        <v>Q3</v>
      </c>
      <c r="U155" s="14" t="str">
        <f t="shared" si="8"/>
        <v>Sep</v>
      </c>
    </row>
    <row r="156" spans="1:21" x14ac:dyDescent="0.25">
      <c r="A156" s="12" t="s">
        <v>40</v>
      </c>
      <c r="B156" s="2" t="s">
        <v>41</v>
      </c>
      <c r="C156" s="2" t="s">
        <v>49</v>
      </c>
      <c r="D156" s="2" t="s">
        <v>20</v>
      </c>
      <c r="E156" s="2" t="s">
        <v>26</v>
      </c>
      <c r="F156" s="2" t="s">
        <v>870</v>
      </c>
      <c r="G156" s="2" t="s">
        <v>871</v>
      </c>
      <c r="H156" s="2" t="s">
        <v>162</v>
      </c>
      <c r="I156" s="2" t="s">
        <v>872</v>
      </c>
      <c r="J156" s="2" t="s">
        <v>873</v>
      </c>
      <c r="K156" s="3">
        <v>15</v>
      </c>
      <c r="L156" s="4">
        <v>2009</v>
      </c>
      <c r="M156" s="9">
        <v>45017.25</v>
      </c>
      <c r="N156" s="9" t="str">
        <f t="shared" si="9"/>
        <v>High Value</v>
      </c>
      <c r="O156" s="11">
        <v>130810.2</v>
      </c>
      <c r="P156" s="11">
        <v>39892</v>
      </c>
      <c r="Q156" s="11">
        <v>5125.25</v>
      </c>
      <c r="R156" s="5">
        <v>45529</v>
      </c>
      <c r="S156" s="5" t="str">
        <f t="shared" si="10"/>
        <v>Sunday</v>
      </c>
      <c r="T156" s="5" t="str">
        <f t="shared" si="11"/>
        <v>Q3</v>
      </c>
      <c r="U156" s="14" t="str">
        <f t="shared" si="8"/>
        <v>Aug</v>
      </c>
    </row>
    <row r="157" spans="1:21" x14ac:dyDescent="0.25">
      <c r="A157" s="13" t="s">
        <v>74</v>
      </c>
      <c r="B157" s="6" t="s">
        <v>153</v>
      </c>
      <c r="C157" s="6" t="s">
        <v>49</v>
      </c>
      <c r="D157" s="6" t="s">
        <v>20</v>
      </c>
      <c r="E157" s="6" t="s">
        <v>26</v>
      </c>
      <c r="F157" s="6" t="s">
        <v>874</v>
      </c>
      <c r="G157" s="6" t="s">
        <v>875</v>
      </c>
      <c r="H157" s="6" t="s">
        <v>29</v>
      </c>
      <c r="I157" s="6" t="s">
        <v>876</v>
      </c>
      <c r="J157" s="6" t="s">
        <v>877</v>
      </c>
      <c r="K157" s="7">
        <v>18</v>
      </c>
      <c r="L157" s="4">
        <v>2006</v>
      </c>
      <c r="M157" s="9">
        <v>5509.26</v>
      </c>
      <c r="N157" s="9" t="str">
        <f t="shared" si="9"/>
        <v>Normal</v>
      </c>
      <c r="O157" s="11">
        <v>163037.70000000001</v>
      </c>
      <c r="P157" s="11">
        <v>5223.6400000000003</v>
      </c>
      <c r="Q157" s="11">
        <v>285.62</v>
      </c>
      <c r="R157" s="8">
        <v>45298</v>
      </c>
      <c r="S157" s="5" t="str">
        <f t="shared" si="10"/>
        <v>Sunday</v>
      </c>
      <c r="T157" s="5" t="str">
        <f t="shared" si="11"/>
        <v>Q1</v>
      </c>
      <c r="U157" s="14" t="str">
        <f t="shared" si="8"/>
        <v>Jan</v>
      </c>
    </row>
    <row r="158" spans="1:21" x14ac:dyDescent="0.25">
      <c r="A158" s="12" t="s">
        <v>34</v>
      </c>
      <c r="B158" s="2" t="s">
        <v>97</v>
      </c>
      <c r="C158" s="2" t="s">
        <v>52</v>
      </c>
      <c r="D158" s="2" t="s">
        <v>20</v>
      </c>
      <c r="E158" s="2" t="s">
        <v>26</v>
      </c>
      <c r="F158" s="2" t="s">
        <v>878</v>
      </c>
      <c r="G158" s="2" t="s">
        <v>879</v>
      </c>
      <c r="H158" s="2" t="s">
        <v>33</v>
      </c>
      <c r="I158" s="2" t="s">
        <v>880</v>
      </c>
      <c r="J158" s="2" t="s">
        <v>881</v>
      </c>
      <c r="K158" s="3">
        <v>6</v>
      </c>
      <c r="L158" s="4">
        <v>2014</v>
      </c>
      <c r="M158" s="9">
        <v>5545.23</v>
      </c>
      <c r="N158" s="9" t="str">
        <f t="shared" si="9"/>
        <v>Normal</v>
      </c>
      <c r="O158" s="11">
        <v>13051.1</v>
      </c>
      <c r="P158" s="11">
        <v>3911.74</v>
      </c>
      <c r="Q158" s="11">
        <v>1633.49</v>
      </c>
      <c r="R158" s="5">
        <v>44147</v>
      </c>
      <c r="S158" s="5" t="str">
        <f t="shared" si="10"/>
        <v>Thursday</v>
      </c>
      <c r="T158" s="5" t="str">
        <f t="shared" si="11"/>
        <v>Q4</v>
      </c>
      <c r="U158" s="14" t="str">
        <f t="shared" si="8"/>
        <v>Nov</v>
      </c>
    </row>
    <row r="159" spans="1:21" x14ac:dyDescent="0.25">
      <c r="A159" s="13" t="s">
        <v>17</v>
      </c>
      <c r="B159" s="6" t="s">
        <v>38</v>
      </c>
      <c r="C159" s="6" t="s">
        <v>52</v>
      </c>
      <c r="D159" s="6" t="s">
        <v>20</v>
      </c>
      <c r="E159" s="6" t="s">
        <v>26</v>
      </c>
      <c r="F159" s="6" t="s">
        <v>882</v>
      </c>
      <c r="G159" s="6" t="s">
        <v>883</v>
      </c>
      <c r="H159" s="6" t="s">
        <v>109</v>
      </c>
      <c r="I159" s="6" t="s">
        <v>884</v>
      </c>
      <c r="J159" s="6" t="s">
        <v>885</v>
      </c>
      <c r="K159" s="7">
        <v>16</v>
      </c>
      <c r="L159" s="4">
        <v>2006</v>
      </c>
      <c r="M159" s="9">
        <v>66343.97</v>
      </c>
      <c r="N159" s="9" t="str">
        <f t="shared" si="9"/>
        <v>High Value</v>
      </c>
      <c r="O159" s="11">
        <v>138868.9</v>
      </c>
      <c r="P159" s="11">
        <v>58089.54</v>
      </c>
      <c r="Q159" s="11">
        <v>8254.43</v>
      </c>
      <c r="R159" s="8">
        <v>44700</v>
      </c>
      <c r="S159" s="5" t="str">
        <f t="shared" si="10"/>
        <v>Thursday</v>
      </c>
      <c r="T159" s="5" t="str">
        <f t="shared" si="11"/>
        <v>Q2</v>
      </c>
      <c r="U159" s="14" t="str">
        <f t="shared" ref="U159:U221" si="12">TEXT(R159,"MMM")</f>
        <v>May</v>
      </c>
    </row>
    <row r="160" spans="1:21" x14ac:dyDescent="0.25">
      <c r="A160" s="12" t="s">
        <v>40</v>
      </c>
      <c r="B160" s="2" t="s">
        <v>41</v>
      </c>
      <c r="C160" s="2" t="s">
        <v>52</v>
      </c>
      <c r="D160" s="2" t="s">
        <v>20</v>
      </c>
      <c r="E160" s="2" t="s">
        <v>26</v>
      </c>
      <c r="F160" s="2" t="s">
        <v>886</v>
      </c>
      <c r="G160" s="2" t="s">
        <v>887</v>
      </c>
      <c r="H160" s="2" t="s">
        <v>81</v>
      </c>
      <c r="I160" s="2" t="s">
        <v>888</v>
      </c>
      <c r="J160" s="2" t="s">
        <v>889</v>
      </c>
      <c r="K160" s="3">
        <v>19</v>
      </c>
      <c r="L160" s="4">
        <v>2004</v>
      </c>
      <c r="M160" s="9">
        <v>27197.42</v>
      </c>
      <c r="N160" s="9" t="str">
        <f t="shared" si="9"/>
        <v>Normal</v>
      </c>
      <c r="O160" s="11">
        <v>96865.5</v>
      </c>
      <c r="P160" s="11">
        <v>23325.57</v>
      </c>
      <c r="Q160" s="11">
        <v>3871.85</v>
      </c>
      <c r="R160" s="5">
        <v>45121</v>
      </c>
      <c r="S160" s="5" t="str">
        <f t="shared" si="10"/>
        <v>Friday</v>
      </c>
      <c r="T160" s="5" t="str">
        <f t="shared" si="11"/>
        <v>Q3</v>
      </c>
      <c r="U160" s="14" t="str">
        <f t="shared" si="12"/>
        <v>Jul</v>
      </c>
    </row>
    <row r="161" spans="1:21" x14ac:dyDescent="0.25">
      <c r="A161" s="13" t="s">
        <v>47</v>
      </c>
      <c r="B161" s="6" t="s">
        <v>51</v>
      </c>
      <c r="C161" s="6" t="s">
        <v>52</v>
      </c>
      <c r="D161" s="6" t="s">
        <v>20</v>
      </c>
      <c r="E161" s="6" t="s">
        <v>26</v>
      </c>
      <c r="F161" s="6" t="s">
        <v>890</v>
      </c>
      <c r="G161" s="6" t="s">
        <v>891</v>
      </c>
      <c r="H161" s="6" t="s">
        <v>124</v>
      </c>
      <c r="I161" s="6" t="s">
        <v>892</v>
      </c>
      <c r="J161" s="6" t="s">
        <v>893</v>
      </c>
      <c r="K161" s="7">
        <v>10</v>
      </c>
      <c r="L161" s="4">
        <v>2011</v>
      </c>
      <c r="M161" s="9">
        <v>44585.45</v>
      </c>
      <c r="N161" s="9" t="str">
        <f t="shared" si="9"/>
        <v>High Value</v>
      </c>
      <c r="O161" s="11">
        <v>123828.1</v>
      </c>
      <c r="P161" s="11">
        <v>39572.620000000003</v>
      </c>
      <c r="Q161" s="11">
        <v>5012.83</v>
      </c>
      <c r="R161" s="8">
        <v>44266</v>
      </c>
      <c r="S161" s="5" t="str">
        <f t="shared" si="10"/>
        <v>Thursday</v>
      </c>
      <c r="T161" s="5" t="str">
        <f t="shared" si="11"/>
        <v>Q1</v>
      </c>
      <c r="U161" s="14" t="str">
        <f t="shared" si="12"/>
        <v>Mar</v>
      </c>
    </row>
    <row r="162" spans="1:21" x14ac:dyDescent="0.25">
      <c r="A162" s="12" t="s">
        <v>54</v>
      </c>
      <c r="B162" s="2" t="s">
        <v>55</v>
      </c>
      <c r="C162" s="2" t="s">
        <v>52</v>
      </c>
      <c r="D162" s="2" t="s">
        <v>20</v>
      </c>
      <c r="E162" s="2" t="s">
        <v>26</v>
      </c>
      <c r="F162" s="2" t="s">
        <v>894</v>
      </c>
      <c r="G162" s="2" t="s">
        <v>895</v>
      </c>
      <c r="H162" s="2" t="s">
        <v>90</v>
      </c>
      <c r="I162" s="2" t="s">
        <v>896</v>
      </c>
      <c r="J162" s="2" t="s">
        <v>897</v>
      </c>
      <c r="K162" s="3">
        <v>16</v>
      </c>
      <c r="L162" s="4">
        <v>2008</v>
      </c>
      <c r="M162" s="9">
        <v>40665.81</v>
      </c>
      <c r="N162" s="9" t="str">
        <f t="shared" si="9"/>
        <v>High Value</v>
      </c>
      <c r="O162" s="11">
        <v>12317.5</v>
      </c>
      <c r="P162" s="11">
        <v>38354.86</v>
      </c>
      <c r="Q162" s="11">
        <v>2310.9499999999998</v>
      </c>
      <c r="R162" s="5">
        <v>45586</v>
      </c>
      <c r="S162" s="5" t="str">
        <f t="shared" si="10"/>
        <v>Monday</v>
      </c>
      <c r="T162" s="5" t="str">
        <f t="shared" si="11"/>
        <v>Q4</v>
      </c>
      <c r="U162" s="14" t="str">
        <f t="shared" si="12"/>
        <v>Oct</v>
      </c>
    </row>
    <row r="163" spans="1:21" x14ac:dyDescent="0.25">
      <c r="A163" s="13" t="s">
        <v>74</v>
      </c>
      <c r="B163" s="6" t="s">
        <v>75</v>
      </c>
      <c r="C163" s="6" t="s">
        <v>23</v>
      </c>
      <c r="D163" s="6" t="s">
        <v>20</v>
      </c>
      <c r="E163" s="6" t="s">
        <v>26</v>
      </c>
      <c r="F163" s="6" t="s">
        <v>898</v>
      </c>
      <c r="G163" s="6" t="s">
        <v>899</v>
      </c>
      <c r="H163" s="6" t="s">
        <v>93</v>
      </c>
      <c r="I163" s="6" t="s">
        <v>900</v>
      </c>
      <c r="J163" s="6" t="s">
        <v>901</v>
      </c>
      <c r="K163" s="7">
        <v>22</v>
      </c>
      <c r="L163" s="4">
        <v>2001</v>
      </c>
      <c r="M163" s="9">
        <v>27084.33</v>
      </c>
      <c r="N163" s="9" t="str">
        <f t="shared" si="9"/>
        <v>Normal</v>
      </c>
      <c r="O163" s="11">
        <v>137361.5</v>
      </c>
      <c r="P163" s="11">
        <v>22678.57</v>
      </c>
      <c r="Q163" s="11">
        <v>4405.76</v>
      </c>
      <c r="R163" s="8">
        <v>44961</v>
      </c>
      <c r="S163" s="5" t="str">
        <f t="shared" si="10"/>
        <v>Saturday</v>
      </c>
      <c r="T163" s="5" t="str">
        <f t="shared" si="11"/>
        <v>Q1</v>
      </c>
      <c r="U163" s="14" t="str">
        <f t="shared" si="12"/>
        <v>Feb</v>
      </c>
    </row>
    <row r="164" spans="1:21" x14ac:dyDescent="0.25">
      <c r="A164" s="12" t="s">
        <v>71</v>
      </c>
      <c r="B164" s="2" t="s">
        <v>83</v>
      </c>
      <c r="C164" s="2" t="s">
        <v>49</v>
      </c>
      <c r="D164" s="2" t="s">
        <v>20</v>
      </c>
      <c r="E164" s="2" t="s">
        <v>26</v>
      </c>
      <c r="F164" s="2" t="s">
        <v>902</v>
      </c>
      <c r="G164" s="2" t="s">
        <v>903</v>
      </c>
      <c r="H164" s="2" t="s">
        <v>121</v>
      </c>
      <c r="I164" s="2" t="s">
        <v>904</v>
      </c>
      <c r="J164" s="2" t="s">
        <v>905</v>
      </c>
      <c r="K164" s="3">
        <v>15</v>
      </c>
      <c r="L164" s="4">
        <v>2009</v>
      </c>
      <c r="M164" s="9">
        <v>29368.35</v>
      </c>
      <c r="N164" s="9" t="str">
        <f t="shared" si="9"/>
        <v>Normal</v>
      </c>
      <c r="O164" s="11">
        <v>95248.5</v>
      </c>
      <c r="P164" s="11">
        <v>26855.62</v>
      </c>
      <c r="Q164" s="11">
        <v>2512.73</v>
      </c>
      <c r="R164" s="5">
        <v>45481</v>
      </c>
      <c r="S164" s="5" t="str">
        <f t="shared" si="10"/>
        <v>Monday</v>
      </c>
      <c r="T164" s="5" t="str">
        <f t="shared" si="11"/>
        <v>Q3</v>
      </c>
      <c r="U164" s="14" t="str">
        <f t="shared" si="12"/>
        <v>Jul</v>
      </c>
    </row>
    <row r="165" spans="1:21" x14ac:dyDescent="0.25">
      <c r="A165" s="13" t="s">
        <v>47</v>
      </c>
      <c r="B165" s="6" t="s">
        <v>51</v>
      </c>
      <c r="C165" s="6" t="s">
        <v>52</v>
      </c>
      <c r="D165" s="6" t="s">
        <v>20</v>
      </c>
      <c r="E165" s="6" t="s">
        <v>26</v>
      </c>
      <c r="F165" s="6" t="s">
        <v>906</v>
      </c>
      <c r="G165" s="6" t="s">
        <v>907</v>
      </c>
      <c r="H165" s="6" t="s">
        <v>42</v>
      </c>
      <c r="I165" s="6" t="s">
        <v>908</v>
      </c>
      <c r="J165" s="6" t="s">
        <v>909</v>
      </c>
      <c r="K165" s="7">
        <v>16</v>
      </c>
      <c r="L165" s="4">
        <v>2006</v>
      </c>
      <c r="M165" s="9">
        <v>68263.649999999994</v>
      </c>
      <c r="N165" s="9" t="str">
        <f t="shared" si="9"/>
        <v>High Value</v>
      </c>
      <c r="O165" s="11">
        <v>135289.79999999999</v>
      </c>
      <c r="P165" s="11">
        <v>52686.59</v>
      </c>
      <c r="Q165" s="11">
        <v>15577.06</v>
      </c>
      <c r="R165" s="8">
        <v>44715</v>
      </c>
      <c r="S165" s="5" t="str">
        <f t="shared" si="10"/>
        <v>Friday</v>
      </c>
      <c r="T165" s="5" t="str">
        <f t="shared" si="11"/>
        <v>Q2</v>
      </c>
      <c r="U165" s="14" t="str">
        <f t="shared" si="12"/>
        <v>Jun</v>
      </c>
    </row>
    <row r="166" spans="1:21" x14ac:dyDescent="0.25">
      <c r="A166" s="12" t="s">
        <v>47</v>
      </c>
      <c r="B166" s="2" t="s">
        <v>48</v>
      </c>
      <c r="C166" s="2" t="s">
        <v>23</v>
      </c>
      <c r="D166" s="2" t="s">
        <v>20</v>
      </c>
      <c r="E166" s="2" t="s">
        <v>26</v>
      </c>
      <c r="F166" s="2" t="s">
        <v>910</v>
      </c>
      <c r="G166" s="2" t="s">
        <v>911</v>
      </c>
      <c r="H166" s="2" t="s">
        <v>96</v>
      </c>
      <c r="I166" s="2" t="s">
        <v>912</v>
      </c>
      <c r="J166" s="2" t="s">
        <v>913</v>
      </c>
      <c r="K166" s="3">
        <v>17</v>
      </c>
      <c r="L166" s="4">
        <v>2007</v>
      </c>
      <c r="M166" s="9">
        <v>42321.1</v>
      </c>
      <c r="N166" s="9" t="str">
        <f t="shared" si="9"/>
        <v>High Value</v>
      </c>
      <c r="O166" s="11">
        <v>192426.8</v>
      </c>
      <c r="P166" s="11">
        <v>30201.52</v>
      </c>
      <c r="Q166" s="11">
        <v>12119.58</v>
      </c>
      <c r="R166" s="5">
        <v>45597</v>
      </c>
      <c r="S166" s="5" t="str">
        <f t="shared" si="10"/>
        <v>Friday</v>
      </c>
      <c r="T166" s="5" t="str">
        <f t="shared" si="11"/>
        <v>Q4</v>
      </c>
      <c r="U166" s="14" t="str">
        <f t="shared" si="12"/>
        <v>Nov</v>
      </c>
    </row>
    <row r="167" spans="1:21" x14ac:dyDescent="0.25">
      <c r="A167" s="13" t="s">
        <v>56</v>
      </c>
      <c r="B167" s="6" t="s">
        <v>57</v>
      </c>
      <c r="C167" s="6" t="s">
        <v>52</v>
      </c>
      <c r="D167" s="6" t="s">
        <v>20</v>
      </c>
      <c r="E167" s="6" t="s">
        <v>26</v>
      </c>
      <c r="F167" s="6" t="s">
        <v>914</v>
      </c>
      <c r="G167" s="6" t="s">
        <v>915</v>
      </c>
      <c r="H167" s="6" t="s">
        <v>29</v>
      </c>
      <c r="I167" s="6" t="s">
        <v>916</v>
      </c>
      <c r="J167" s="6" t="s">
        <v>917</v>
      </c>
      <c r="K167" s="7">
        <v>8</v>
      </c>
      <c r="L167" s="4">
        <v>2017</v>
      </c>
      <c r="M167" s="9">
        <v>24093.49</v>
      </c>
      <c r="N167" s="9" t="str">
        <f t="shared" si="9"/>
        <v>Normal</v>
      </c>
      <c r="O167" s="11">
        <v>51331.1</v>
      </c>
      <c r="P167" s="11">
        <v>21020.51</v>
      </c>
      <c r="Q167" s="11">
        <v>3072.98</v>
      </c>
      <c r="R167" s="8">
        <v>45668</v>
      </c>
      <c r="S167" s="5" t="str">
        <f t="shared" si="10"/>
        <v>Saturday</v>
      </c>
      <c r="T167" s="5" t="str">
        <f t="shared" si="11"/>
        <v>Q1</v>
      </c>
      <c r="U167" s="14" t="str">
        <f t="shared" si="12"/>
        <v>Jan</v>
      </c>
    </row>
    <row r="168" spans="1:21" x14ac:dyDescent="0.25">
      <c r="A168" s="12" t="s">
        <v>17</v>
      </c>
      <c r="B168" s="2" t="s">
        <v>38</v>
      </c>
      <c r="C168" s="2" t="s">
        <v>52</v>
      </c>
      <c r="D168" s="2" t="s">
        <v>20</v>
      </c>
      <c r="E168" s="2" t="s">
        <v>26</v>
      </c>
      <c r="F168" s="2" t="s">
        <v>918</v>
      </c>
      <c r="G168" s="2" t="s">
        <v>919</v>
      </c>
      <c r="H168" s="2" t="s">
        <v>29</v>
      </c>
      <c r="I168" s="2" t="s">
        <v>920</v>
      </c>
      <c r="J168" s="2" t="s">
        <v>921</v>
      </c>
      <c r="K168" s="3">
        <v>6</v>
      </c>
      <c r="L168" s="4">
        <v>2015</v>
      </c>
      <c r="M168" s="9">
        <v>62498.07</v>
      </c>
      <c r="N168" s="9" t="str">
        <f t="shared" si="9"/>
        <v>High Value</v>
      </c>
      <c r="O168" s="11">
        <v>49552.1</v>
      </c>
      <c r="P168" s="11">
        <v>56100.89</v>
      </c>
      <c r="Q168" s="11">
        <v>6397.18</v>
      </c>
      <c r="R168" s="5">
        <v>44292</v>
      </c>
      <c r="S168" s="5" t="str">
        <f t="shared" si="10"/>
        <v>Tuesday</v>
      </c>
      <c r="T168" s="5" t="str">
        <f t="shared" si="11"/>
        <v>Q2</v>
      </c>
      <c r="U168" s="14" t="str">
        <f t="shared" si="12"/>
        <v>Apr</v>
      </c>
    </row>
    <row r="169" spans="1:21" x14ac:dyDescent="0.25">
      <c r="A169" s="13" t="s">
        <v>54</v>
      </c>
      <c r="B169" s="6" t="s">
        <v>55</v>
      </c>
      <c r="C169" s="6" t="s">
        <v>49</v>
      </c>
      <c r="D169" s="6" t="s">
        <v>20</v>
      </c>
      <c r="E169" s="6" t="s">
        <v>26</v>
      </c>
      <c r="F169" s="6" t="s">
        <v>922</v>
      </c>
      <c r="G169" s="6" t="s">
        <v>923</v>
      </c>
      <c r="H169" s="6" t="s">
        <v>121</v>
      </c>
      <c r="I169" s="6" t="s">
        <v>924</v>
      </c>
      <c r="J169" s="6" t="s">
        <v>925</v>
      </c>
      <c r="K169" s="7">
        <v>1</v>
      </c>
      <c r="L169" s="4">
        <v>2020</v>
      </c>
      <c r="M169" s="9">
        <v>8201.77</v>
      </c>
      <c r="N169" s="9" t="str">
        <f t="shared" si="9"/>
        <v>Normal</v>
      </c>
      <c r="O169" s="11">
        <v>178933.5</v>
      </c>
      <c r="P169" s="11">
        <v>7603.79</v>
      </c>
      <c r="Q169" s="11">
        <v>597.98</v>
      </c>
      <c r="R169" s="8">
        <v>44486</v>
      </c>
      <c r="S169" s="5" t="str">
        <f t="shared" si="10"/>
        <v>Sunday</v>
      </c>
      <c r="T169" s="5" t="str">
        <f t="shared" si="11"/>
        <v>Q4</v>
      </c>
      <c r="U169" s="14" t="str">
        <f t="shared" si="12"/>
        <v>Oct</v>
      </c>
    </row>
    <row r="170" spans="1:21" x14ac:dyDescent="0.25">
      <c r="A170" s="12" t="s">
        <v>17</v>
      </c>
      <c r="B170" s="2" t="s">
        <v>18</v>
      </c>
      <c r="C170" s="2" t="s">
        <v>52</v>
      </c>
      <c r="D170" s="2" t="s">
        <v>20</v>
      </c>
      <c r="E170" s="2" t="s">
        <v>26</v>
      </c>
      <c r="F170" s="2" t="s">
        <v>926</v>
      </c>
      <c r="G170" s="2" t="s">
        <v>927</v>
      </c>
      <c r="H170" s="2" t="s">
        <v>118</v>
      </c>
      <c r="I170" s="2" t="s">
        <v>928</v>
      </c>
      <c r="J170" s="2" t="s">
        <v>929</v>
      </c>
      <c r="K170" s="3">
        <v>14</v>
      </c>
      <c r="L170" s="4">
        <v>2007</v>
      </c>
      <c r="M170" s="9">
        <v>69164.3</v>
      </c>
      <c r="N170" s="9" t="str">
        <f t="shared" si="9"/>
        <v>High Value</v>
      </c>
      <c r="O170" s="11">
        <v>72167.399999999994</v>
      </c>
      <c r="P170" s="11">
        <v>64548.93</v>
      </c>
      <c r="Q170" s="11">
        <v>4615.37</v>
      </c>
      <c r="R170" s="5">
        <v>44346</v>
      </c>
      <c r="S170" s="5" t="str">
        <f t="shared" si="10"/>
        <v>Sunday</v>
      </c>
      <c r="T170" s="5" t="str">
        <f t="shared" si="11"/>
        <v>Q2</v>
      </c>
      <c r="U170" s="14" t="str">
        <f t="shared" si="12"/>
        <v>May</v>
      </c>
    </row>
    <row r="171" spans="1:21" x14ac:dyDescent="0.25">
      <c r="A171" s="13" t="s">
        <v>62</v>
      </c>
      <c r="B171" s="6" t="s">
        <v>91</v>
      </c>
      <c r="C171" s="6" t="s">
        <v>49</v>
      </c>
      <c r="D171" s="6" t="s">
        <v>20</v>
      </c>
      <c r="E171" s="6" t="s">
        <v>26</v>
      </c>
      <c r="F171" s="6" t="s">
        <v>930</v>
      </c>
      <c r="G171" s="6" t="s">
        <v>931</v>
      </c>
      <c r="H171" s="6" t="s">
        <v>104</v>
      </c>
      <c r="I171" s="6" t="s">
        <v>932</v>
      </c>
      <c r="J171" s="6" t="s">
        <v>933</v>
      </c>
      <c r="K171" s="7">
        <v>21</v>
      </c>
      <c r="L171" s="4">
        <v>2001</v>
      </c>
      <c r="M171" s="9">
        <v>41376.15</v>
      </c>
      <c r="N171" s="9" t="str">
        <f t="shared" si="9"/>
        <v>High Value</v>
      </c>
      <c r="O171" s="11">
        <v>150089.20000000001</v>
      </c>
      <c r="P171" s="11">
        <v>32777.18</v>
      </c>
      <c r="Q171" s="11">
        <v>8598.9699999999993</v>
      </c>
      <c r="R171" s="8">
        <v>44644</v>
      </c>
      <c r="S171" s="5" t="str">
        <f t="shared" si="10"/>
        <v>Thursday</v>
      </c>
      <c r="T171" s="5" t="str">
        <f t="shared" si="11"/>
        <v>Q1</v>
      </c>
      <c r="U171" s="14" t="str">
        <f t="shared" si="12"/>
        <v>Mar</v>
      </c>
    </row>
    <row r="172" spans="1:21" x14ac:dyDescent="0.25">
      <c r="A172" s="12" t="s">
        <v>40</v>
      </c>
      <c r="B172" s="2" t="s">
        <v>41</v>
      </c>
      <c r="C172" s="2" t="s">
        <v>52</v>
      </c>
      <c r="D172" s="2" t="s">
        <v>20</v>
      </c>
      <c r="E172" s="2" t="s">
        <v>26</v>
      </c>
      <c r="F172" s="2" t="s">
        <v>934</v>
      </c>
      <c r="G172" s="2" t="s">
        <v>935</v>
      </c>
      <c r="H172" s="2" t="s">
        <v>135</v>
      </c>
      <c r="I172" s="2" t="s">
        <v>936</v>
      </c>
      <c r="J172" s="2" t="s">
        <v>937</v>
      </c>
      <c r="K172" s="3">
        <v>10</v>
      </c>
      <c r="L172" s="4">
        <v>2010</v>
      </c>
      <c r="M172" s="9">
        <v>39937.269999999997</v>
      </c>
      <c r="N172" s="9" t="str">
        <f t="shared" si="9"/>
        <v>Normal</v>
      </c>
      <c r="O172" s="11">
        <v>133545.29999999999</v>
      </c>
      <c r="P172" s="11">
        <v>35344.660000000003</v>
      </c>
      <c r="Q172" s="11">
        <v>4592.6099999999997</v>
      </c>
      <c r="R172" s="5">
        <v>44074</v>
      </c>
      <c r="S172" s="5" t="str">
        <f t="shared" si="10"/>
        <v>Monday</v>
      </c>
      <c r="T172" s="5" t="str">
        <f t="shared" si="11"/>
        <v>Q3</v>
      </c>
      <c r="U172" s="14" t="str">
        <f t="shared" si="12"/>
        <v>Aug</v>
      </c>
    </row>
    <row r="173" spans="1:21" x14ac:dyDescent="0.25">
      <c r="A173" s="13" t="s">
        <v>34</v>
      </c>
      <c r="B173" s="6" t="s">
        <v>35</v>
      </c>
      <c r="C173" s="6" t="s">
        <v>49</v>
      </c>
      <c r="D173" s="6" t="s">
        <v>20</v>
      </c>
      <c r="E173" s="6" t="s">
        <v>26</v>
      </c>
      <c r="F173" s="6" t="s">
        <v>938</v>
      </c>
      <c r="G173" s="6" t="s">
        <v>939</v>
      </c>
      <c r="H173" s="6" t="s">
        <v>142</v>
      </c>
      <c r="I173" s="6" t="s">
        <v>940</v>
      </c>
      <c r="J173" s="6" t="s">
        <v>941</v>
      </c>
      <c r="K173" s="7">
        <v>25</v>
      </c>
      <c r="L173" s="4">
        <v>2000</v>
      </c>
      <c r="M173" s="9">
        <v>11958.34</v>
      </c>
      <c r="N173" s="9" t="str">
        <f t="shared" si="9"/>
        <v>Normal</v>
      </c>
      <c r="O173" s="11">
        <v>32639.1</v>
      </c>
      <c r="P173" s="11">
        <v>8397.74</v>
      </c>
      <c r="Q173" s="11">
        <v>3560.6</v>
      </c>
      <c r="R173" s="8">
        <v>45664</v>
      </c>
      <c r="S173" s="5" t="str">
        <f t="shared" si="10"/>
        <v>Tuesday</v>
      </c>
      <c r="T173" s="5" t="str">
        <f t="shared" si="11"/>
        <v>Q1</v>
      </c>
      <c r="U173" s="14" t="str">
        <f t="shared" si="12"/>
        <v>Jan</v>
      </c>
    </row>
    <row r="174" spans="1:21" x14ac:dyDescent="0.25">
      <c r="A174" s="12" t="s">
        <v>56</v>
      </c>
      <c r="B174" s="2" t="s">
        <v>69</v>
      </c>
      <c r="C174" s="2" t="s">
        <v>49</v>
      </c>
      <c r="D174" s="2" t="s">
        <v>20</v>
      </c>
      <c r="E174" s="2" t="s">
        <v>26</v>
      </c>
      <c r="F174" s="2" t="s">
        <v>942</v>
      </c>
      <c r="G174" s="2" t="s">
        <v>943</v>
      </c>
      <c r="H174" s="2" t="s">
        <v>64</v>
      </c>
      <c r="I174" s="2" t="s">
        <v>944</v>
      </c>
      <c r="J174" s="2" t="s">
        <v>945</v>
      </c>
      <c r="K174" s="3">
        <v>22</v>
      </c>
      <c r="L174" s="4">
        <v>2001</v>
      </c>
      <c r="M174" s="9">
        <v>13925.74</v>
      </c>
      <c r="N174" s="9" t="str">
        <f t="shared" si="9"/>
        <v>Normal</v>
      </c>
      <c r="O174" s="11">
        <v>9780.7000000000007</v>
      </c>
      <c r="P174" s="11">
        <v>9880.23</v>
      </c>
      <c r="Q174" s="11">
        <v>4045.51</v>
      </c>
      <c r="R174" s="5">
        <v>45051</v>
      </c>
      <c r="S174" s="5" t="str">
        <f t="shared" si="10"/>
        <v>Friday</v>
      </c>
      <c r="T174" s="5" t="str">
        <f t="shared" si="11"/>
        <v>Q2</v>
      </c>
      <c r="U174" s="14" t="str">
        <f t="shared" si="12"/>
        <v>May</v>
      </c>
    </row>
    <row r="175" spans="1:21" x14ac:dyDescent="0.25">
      <c r="A175" s="13" t="s">
        <v>56</v>
      </c>
      <c r="B175" s="6" t="s">
        <v>78</v>
      </c>
      <c r="C175" s="6" t="s">
        <v>23</v>
      </c>
      <c r="D175" s="6" t="s">
        <v>20</v>
      </c>
      <c r="E175" s="6" t="s">
        <v>26</v>
      </c>
      <c r="F175" s="6" t="s">
        <v>946</v>
      </c>
      <c r="G175" s="6" t="s">
        <v>947</v>
      </c>
      <c r="H175" s="6" t="s">
        <v>95</v>
      </c>
      <c r="I175" s="6" t="s">
        <v>948</v>
      </c>
      <c r="J175" s="6" t="s">
        <v>949</v>
      </c>
      <c r="K175" s="7">
        <v>9</v>
      </c>
      <c r="L175" s="4">
        <v>2011</v>
      </c>
      <c r="M175" s="9">
        <v>10803.81</v>
      </c>
      <c r="N175" s="9" t="str">
        <f t="shared" si="9"/>
        <v>Normal</v>
      </c>
      <c r="O175" s="11">
        <v>43631</v>
      </c>
      <c r="P175" s="11">
        <v>9518.1299999999992</v>
      </c>
      <c r="Q175" s="11">
        <v>1285.68</v>
      </c>
      <c r="R175" s="8">
        <v>44055</v>
      </c>
      <c r="S175" s="5" t="str">
        <f t="shared" si="10"/>
        <v>Wednesday</v>
      </c>
      <c r="T175" s="5" t="str">
        <f t="shared" si="11"/>
        <v>Q3</v>
      </c>
      <c r="U175" s="14" t="str">
        <f t="shared" si="12"/>
        <v>Aug</v>
      </c>
    </row>
    <row r="176" spans="1:21" x14ac:dyDescent="0.25">
      <c r="A176" s="12" t="s">
        <v>62</v>
      </c>
      <c r="B176" s="2" t="s">
        <v>91</v>
      </c>
      <c r="C176" s="2" t="s">
        <v>49</v>
      </c>
      <c r="D176" s="2" t="s">
        <v>20</v>
      </c>
      <c r="E176" s="2" t="s">
        <v>26</v>
      </c>
      <c r="F176" s="2" t="s">
        <v>950</v>
      </c>
      <c r="G176" s="2" t="s">
        <v>951</v>
      </c>
      <c r="H176" s="2" t="s">
        <v>81</v>
      </c>
      <c r="I176" s="2" t="s">
        <v>952</v>
      </c>
      <c r="J176" s="2" t="s">
        <v>953</v>
      </c>
      <c r="K176" s="3">
        <v>2</v>
      </c>
      <c r="L176" s="4">
        <v>2022</v>
      </c>
      <c r="M176" s="9">
        <v>61359.06</v>
      </c>
      <c r="N176" s="9" t="str">
        <f t="shared" si="9"/>
        <v>High Value</v>
      </c>
      <c r="O176" s="11">
        <v>80593.3</v>
      </c>
      <c r="P176" s="11">
        <v>53008.54</v>
      </c>
      <c r="Q176" s="11">
        <v>8350.52</v>
      </c>
      <c r="R176" s="5">
        <v>45522</v>
      </c>
      <c r="S176" s="5" t="str">
        <f t="shared" si="10"/>
        <v>Sunday</v>
      </c>
      <c r="T176" s="5" t="str">
        <f t="shared" si="11"/>
        <v>Q3</v>
      </c>
      <c r="U176" s="14" t="str">
        <f t="shared" si="12"/>
        <v>Aug</v>
      </c>
    </row>
    <row r="177" spans="1:21" x14ac:dyDescent="0.25">
      <c r="A177" s="13" t="s">
        <v>30</v>
      </c>
      <c r="B177" s="6" t="s">
        <v>65</v>
      </c>
      <c r="C177" s="6" t="s">
        <v>52</v>
      </c>
      <c r="D177" s="6" t="s">
        <v>20</v>
      </c>
      <c r="E177" s="6" t="s">
        <v>26</v>
      </c>
      <c r="F177" s="6" t="s">
        <v>954</v>
      </c>
      <c r="G177" s="6" t="s">
        <v>955</v>
      </c>
      <c r="H177" s="6" t="s">
        <v>66</v>
      </c>
      <c r="I177" s="6" t="s">
        <v>956</v>
      </c>
      <c r="J177" s="6" t="s">
        <v>957</v>
      </c>
      <c r="K177" s="7">
        <v>18</v>
      </c>
      <c r="L177" s="4">
        <v>2005</v>
      </c>
      <c r="M177" s="9">
        <v>67241.69</v>
      </c>
      <c r="N177" s="9" t="str">
        <f t="shared" si="9"/>
        <v>High Value</v>
      </c>
      <c r="O177" s="11">
        <v>71540.7</v>
      </c>
      <c r="P177" s="11">
        <v>48247.62</v>
      </c>
      <c r="Q177" s="11">
        <v>18994.07</v>
      </c>
      <c r="R177" s="8">
        <v>44971</v>
      </c>
      <c r="S177" s="5" t="str">
        <f t="shared" si="10"/>
        <v>Tuesday</v>
      </c>
      <c r="T177" s="5" t="str">
        <f t="shared" si="11"/>
        <v>Q1</v>
      </c>
      <c r="U177" s="14" t="str">
        <f t="shared" si="12"/>
        <v>Feb</v>
      </c>
    </row>
    <row r="178" spans="1:21" x14ac:dyDescent="0.25">
      <c r="A178" s="12" t="s">
        <v>74</v>
      </c>
      <c r="B178" s="2" t="s">
        <v>153</v>
      </c>
      <c r="C178" s="2" t="s">
        <v>52</v>
      </c>
      <c r="D178" s="2" t="s">
        <v>20</v>
      </c>
      <c r="E178" s="2" t="s">
        <v>26</v>
      </c>
      <c r="F178" s="2" t="s">
        <v>958</v>
      </c>
      <c r="G178" s="2" t="s">
        <v>959</v>
      </c>
      <c r="H178" s="2" t="s">
        <v>95</v>
      </c>
      <c r="I178" s="2" t="s">
        <v>960</v>
      </c>
      <c r="J178" s="2" t="s">
        <v>961</v>
      </c>
      <c r="K178" s="3">
        <v>1</v>
      </c>
      <c r="L178" s="4">
        <v>2024</v>
      </c>
      <c r="M178" s="9">
        <v>5998.52</v>
      </c>
      <c r="N178" s="9" t="str">
        <f t="shared" si="9"/>
        <v>Normal</v>
      </c>
      <c r="O178" s="11">
        <v>49394</v>
      </c>
      <c r="P178" s="11">
        <v>5152.6400000000003</v>
      </c>
      <c r="Q178" s="11">
        <v>845.88</v>
      </c>
      <c r="R178" s="5">
        <v>45690</v>
      </c>
      <c r="S178" s="5" t="str">
        <f t="shared" si="10"/>
        <v>Sunday</v>
      </c>
      <c r="T178" s="5" t="str">
        <f t="shared" si="11"/>
        <v>Q1</v>
      </c>
      <c r="U178" s="14" t="str">
        <f t="shared" si="12"/>
        <v>Feb</v>
      </c>
    </row>
    <row r="179" spans="1:21" x14ac:dyDescent="0.25">
      <c r="A179" s="13" t="s">
        <v>54</v>
      </c>
      <c r="B179" s="6" t="s">
        <v>99</v>
      </c>
      <c r="C179" s="6" t="s">
        <v>52</v>
      </c>
      <c r="D179" s="6" t="s">
        <v>20</v>
      </c>
      <c r="E179" s="6" t="s">
        <v>26</v>
      </c>
      <c r="F179" s="6" t="s">
        <v>962</v>
      </c>
      <c r="G179" s="6" t="s">
        <v>963</v>
      </c>
      <c r="H179" s="6" t="s">
        <v>39</v>
      </c>
      <c r="I179" s="6" t="s">
        <v>964</v>
      </c>
      <c r="J179" s="6" t="s">
        <v>965</v>
      </c>
      <c r="K179" s="7">
        <v>6</v>
      </c>
      <c r="L179" s="4">
        <v>2015</v>
      </c>
      <c r="M179" s="9">
        <v>45311.05</v>
      </c>
      <c r="N179" s="9" t="str">
        <f t="shared" si="9"/>
        <v>High Value</v>
      </c>
      <c r="O179" s="11">
        <v>23502.9</v>
      </c>
      <c r="P179" s="11">
        <v>32546.28</v>
      </c>
      <c r="Q179" s="11">
        <v>12764.77</v>
      </c>
      <c r="R179" s="8">
        <v>44387</v>
      </c>
      <c r="S179" s="5" t="str">
        <f t="shared" si="10"/>
        <v>Saturday</v>
      </c>
      <c r="T179" s="5" t="str">
        <f t="shared" si="11"/>
        <v>Q3</v>
      </c>
      <c r="U179" s="14" t="str">
        <f t="shared" si="12"/>
        <v>Jul</v>
      </c>
    </row>
    <row r="180" spans="1:21" x14ac:dyDescent="0.25">
      <c r="A180" s="12" t="s">
        <v>34</v>
      </c>
      <c r="B180" s="2" t="s">
        <v>43</v>
      </c>
      <c r="C180" s="2" t="s">
        <v>49</v>
      </c>
      <c r="D180" s="2" t="s">
        <v>20</v>
      </c>
      <c r="E180" s="2" t="s">
        <v>26</v>
      </c>
      <c r="F180" s="2" t="s">
        <v>966</v>
      </c>
      <c r="G180" s="2" t="s">
        <v>967</v>
      </c>
      <c r="H180" s="2" t="s">
        <v>152</v>
      </c>
      <c r="I180" s="2" t="s">
        <v>968</v>
      </c>
      <c r="J180" s="2" t="s">
        <v>969</v>
      </c>
      <c r="K180" s="3">
        <v>20</v>
      </c>
      <c r="L180" s="4">
        <v>2004</v>
      </c>
      <c r="M180" s="9">
        <v>68111.8</v>
      </c>
      <c r="N180" s="9" t="str">
        <f t="shared" si="9"/>
        <v>High Value</v>
      </c>
      <c r="O180" s="11">
        <v>47452</v>
      </c>
      <c r="P180" s="11">
        <v>53942</v>
      </c>
      <c r="Q180" s="11">
        <v>14169.8</v>
      </c>
      <c r="R180" s="5">
        <v>45494</v>
      </c>
      <c r="S180" s="5" t="str">
        <f t="shared" si="10"/>
        <v>Sunday</v>
      </c>
      <c r="T180" s="5" t="str">
        <f t="shared" si="11"/>
        <v>Q3</v>
      </c>
      <c r="U180" s="14" t="str">
        <f t="shared" si="12"/>
        <v>Jul</v>
      </c>
    </row>
    <row r="181" spans="1:21" x14ac:dyDescent="0.25">
      <c r="A181" s="13" t="s">
        <v>47</v>
      </c>
      <c r="B181" s="6" t="s">
        <v>48</v>
      </c>
      <c r="C181" s="6" t="s">
        <v>52</v>
      </c>
      <c r="D181" s="6" t="s">
        <v>20</v>
      </c>
      <c r="E181" s="6" t="s">
        <v>26</v>
      </c>
      <c r="F181" s="6" t="s">
        <v>970</v>
      </c>
      <c r="G181" s="6" t="s">
        <v>971</v>
      </c>
      <c r="H181" s="6" t="s">
        <v>79</v>
      </c>
      <c r="I181" s="6" t="s">
        <v>972</v>
      </c>
      <c r="J181" s="6" t="s">
        <v>973</v>
      </c>
      <c r="K181" s="7">
        <v>3</v>
      </c>
      <c r="L181" s="4">
        <v>2019</v>
      </c>
      <c r="M181" s="9">
        <v>51312.02</v>
      </c>
      <c r="N181" s="9" t="str">
        <f t="shared" si="9"/>
        <v>High Value</v>
      </c>
      <c r="O181" s="11">
        <v>199453.7</v>
      </c>
      <c r="P181" s="11">
        <v>39211.11</v>
      </c>
      <c r="Q181" s="11">
        <v>12100.91</v>
      </c>
      <c r="R181" s="8">
        <v>44748</v>
      </c>
      <c r="S181" s="5" t="str">
        <f t="shared" si="10"/>
        <v>Wednesday</v>
      </c>
      <c r="T181" s="5" t="str">
        <f t="shared" si="11"/>
        <v>Q3</v>
      </c>
      <c r="U181" s="14" t="str">
        <f t="shared" si="12"/>
        <v>Jul</v>
      </c>
    </row>
    <row r="182" spans="1:21" x14ac:dyDescent="0.25">
      <c r="A182" s="12" t="s">
        <v>71</v>
      </c>
      <c r="B182" s="2" t="s">
        <v>72</v>
      </c>
      <c r="C182" s="2" t="s">
        <v>49</v>
      </c>
      <c r="D182" s="2" t="s">
        <v>20</v>
      </c>
      <c r="E182" s="2" t="s">
        <v>26</v>
      </c>
      <c r="F182" s="2" t="s">
        <v>974</v>
      </c>
      <c r="G182" s="2" t="s">
        <v>158</v>
      </c>
      <c r="H182" s="2" t="s">
        <v>121</v>
      </c>
      <c r="I182" s="2" t="s">
        <v>975</v>
      </c>
      <c r="J182" s="2" t="s">
        <v>976</v>
      </c>
      <c r="K182" s="3">
        <v>16</v>
      </c>
      <c r="L182" s="4">
        <v>2007</v>
      </c>
      <c r="M182" s="9">
        <v>6179.59</v>
      </c>
      <c r="N182" s="9" t="str">
        <f t="shared" si="9"/>
        <v>Normal</v>
      </c>
      <c r="O182" s="11">
        <v>195529.8</v>
      </c>
      <c r="P182" s="11">
        <v>5185.7299999999996</v>
      </c>
      <c r="Q182" s="11">
        <v>993.86</v>
      </c>
      <c r="R182" s="5">
        <v>45019</v>
      </c>
      <c r="S182" s="5" t="str">
        <f t="shared" si="10"/>
        <v>Monday</v>
      </c>
      <c r="T182" s="5" t="str">
        <f t="shared" si="11"/>
        <v>Q2</v>
      </c>
      <c r="U182" s="14" t="str">
        <f t="shared" si="12"/>
        <v>Apr</v>
      </c>
    </row>
    <row r="183" spans="1:21" x14ac:dyDescent="0.25">
      <c r="A183" s="13" t="s">
        <v>30</v>
      </c>
      <c r="B183" s="6" t="s">
        <v>94</v>
      </c>
      <c r="C183" s="6" t="s">
        <v>49</v>
      </c>
      <c r="D183" s="6" t="s">
        <v>20</v>
      </c>
      <c r="E183" s="6" t="s">
        <v>26</v>
      </c>
      <c r="F183" s="6" t="s">
        <v>977</v>
      </c>
      <c r="G183" s="6" t="s">
        <v>978</v>
      </c>
      <c r="H183" s="6" t="s">
        <v>115</v>
      </c>
      <c r="I183" s="6" t="s">
        <v>979</v>
      </c>
      <c r="J183" s="6" t="s">
        <v>980</v>
      </c>
      <c r="K183" s="7">
        <v>3</v>
      </c>
      <c r="L183" s="4">
        <v>2019</v>
      </c>
      <c r="M183" s="9">
        <v>54605.23</v>
      </c>
      <c r="N183" s="9" t="str">
        <f t="shared" si="9"/>
        <v>High Value</v>
      </c>
      <c r="O183" s="11">
        <v>74121.5</v>
      </c>
      <c r="P183" s="11">
        <v>39978.94</v>
      </c>
      <c r="Q183" s="11">
        <v>14626.29</v>
      </c>
      <c r="R183" s="8">
        <v>44589</v>
      </c>
      <c r="S183" s="5" t="str">
        <f t="shared" si="10"/>
        <v>Friday</v>
      </c>
      <c r="T183" s="5" t="str">
        <f t="shared" si="11"/>
        <v>Q1</v>
      </c>
      <c r="U183" s="14" t="str">
        <f t="shared" si="12"/>
        <v>Jan</v>
      </c>
    </row>
    <row r="184" spans="1:21" x14ac:dyDescent="0.25">
      <c r="A184" s="12" t="s">
        <v>40</v>
      </c>
      <c r="B184" s="2" t="s">
        <v>41</v>
      </c>
      <c r="C184" s="2" t="s">
        <v>52</v>
      </c>
      <c r="D184" s="2" t="s">
        <v>20</v>
      </c>
      <c r="E184" s="2" t="s">
        <v>26</v>
      </c>
      <c r="F184" s="2" t="s">
        <v>981</v>
      </c>
      <c r="G184" s="2" t="s">
        <v>982</v>
      </c>
      <c r="H184" s="2" t="s">
        <v>132</v>
      </c>
      <c r="I184" s="2" t="s">
        <v>983</v>
      </c>
      <c r="J184" s="2" t="s">
        <v>984</v>
      </c>
      <c r="K184" s="3">
        <v>4</v>
      </c>
      <c r="L184" s="4">
        <v>2017</v>
      </c>
      <c r="M184" s="9">
        <v>48375.28</v>
      </c>
      <c r="N184" s="9" t="str">
        <f t="shared" si="9"/>
        <v>High Value</v>
      </c>
      <c r="O184" s="11">
        <v>45726.5</v>
      </c>
      <c r="P184" s="11">
        <v>40908.18</v>
      </c>
      <c r="Q184" s="11">
        <v>7467.1</v>
      </c>
      <c r="R184" s="5">
        <v>44455</v>
      </c>
      <c r="S184" s="5" t="str">
        <f t="shared" si="10"/>
        <v>Thursday</v>
      </c>
      <c r="T184" s="5" t="str">
        <f t="shared" si="11"/>
        <v>Q3</v>
      </c>
      <c r="U184" s="14" t="str">
        <f t="shared" si="12"/>
        <v>Sep</v>
      </c>
    </row>
    <row r="185" spans="1:21" x14ac:dyDescent="0.25">
      <c r="A185" s="13" t="s">
        <v>71</v>
      </c>
      <c r="B185" s="6" t="s">
        <v>72</v>
      </c>
      <c r="C185" s="6" t="s">
        <v>49</v>
      </c>
      <c r="D185" s="6" t="s">
        <v>20</v>
      </c>
      <c r="E185" s="6" t="s">
        <v>26</v>
      </c>
      <c r="F185" s="6" t="s">
        <v>985</v>
      </c>
      <c r="G185" s="6" t="s">
        <v>986</v>
      </c>
      <c r="H185" s="6" t="s">
        <v>82</v>
      </c>
      <c r="I185" s="6" t="s">
        <v>987</v>
      </c>
      <c r="J185" s="6" t="s">
        <v>988</v>
      </c>
      <c r="K185" s="7">
        <v>21</v>
      </c>
      <c r="L185" s="4">
        <v>2001</v>
      </c>
      <c r="M185" s="9">
        <v>43380.11</v>
      </c>
      <c r="N185" s="9" t="str">
        <f t="shared" si="9"/>
        <v>High Value</v>
      </c>
      <c r="O185" s="11">
        <v>19728.7</v>
      </c>
      <c r="P185" s="11">
        <v>33346.269999999997</v>
      </c>
      <c r="Q185" s="11">
        <v>10033.84</v>
      </c>
      <c r="R185" s="8">
        <v>44668</v>
      </c>
      <c r="S185" s="5" t="str">
        <f t="shared" si="10"/>
        <v>Sunday</v>
      </c>
      <c r="T185" s="5" t="str">
        <f t="shared" si="11"/>
        <v>Q2</v>
      </c>
      <c r="U185" s="14" t="str">
        <f t="shared" si="12"/>
        <v>Apr</v>
      </c>
    </row>
    <row r="186" spans="1:21" x14ac:dyDescent="0.25">
      <c r="A186" s="12" t="s">
        <v>71</v>
      </c>
      <c r="B186" s="2" t="s">
        <v>72</v>
      </c>
      <c r="C186" s="2" t="s">
        <v>49</v>
      </c>
      <c r="D186" s="2" t="s">
        <v>20</v>
      </c>
      <c r="E186" s="2" t="s">
        <v>26</v>
      </c>
      <c r="F186" s="2" t="s">
        <v>989</v>
      </c>
      <c r="G186" s="2" t="s">
        <v>990</v>
      </c>
      <c r="H186" s="2" t="s">
        <v>119</v>
      </c>
      <c r="I186" s="2" t="s">
        <v>991</v>
      </c>
      <c r="J186" s="2" t="s">
        <v>992</v>
      </c>
      <c r="K186" s="3">
        <v>14</v>
      </c>
      <c r="L186" s="4">
        <v>2010</v>
      </c>
      <c r="M186" s="9">
        <v>19938.95</v>
      </c>
      <c r="N186" s="9" t="str">
        <f t="shared" si="9"/>
        <v>Normal</v>
      </c>
      <c r="O186" s="11">
        <v>194096</v>
      </c>
      <c r="P186" s="11">
        <v>16390.34</v>
      </c>
      <c r="Q186" s="11">
        <v>3548.61</v>
      </c>
      <c r="R186" s="5">
        <v>45638</v>
      </c>
      <c r="S186" s="5" t="str">
        <f t="shared" si="10"/>
        <v>Thursday</v>
      </c>
      <c r="T186" s="5" t="str">
        <f t="shared" si="11"/>
        <v>Q4</v>
      </c>
      <c r="U186" s="14" t="str">
        <f t="shared" si="12"/>
        <v>Dec</v>
      </c>
    </row>
    <row r="187" spans="1:21" x14ac:dyDescent="0.25">
      <c r="A187" s="13" t="s">
        <v>56</v>
      </c>
      <c r="B187" s="6" t="s">
        <v>69</v>
      </c>
      <c r="C187" s="6" t="s">
        <v>49</v>
      </c>
      <c r="D187" s="6" t="s">
        <v>20</v>
      </c>
      <c r="E187" s="6" t="s">
        <v>26</v>
      </c>
      <c r="F187" s="6" t="s">
        <v>993</v>
      </c>
      <c r="G187" s="6" t="s">
        <v>994</v>
      </c>
      <c r="H187" s="6" t="s">
        <v>50</v>
      </c>
      <c r="I187" s="6" t="s">
        <v>995</v>
      </c>
      <c r="J187" s="6" t="s">
        <v>996</v>
      </c>
      <c r="K187" s="7">
        <v>-1</v>
      </c>
      <c r="L187" s="4">
        <v>2024</v>
      </c>
      <c r="M187" s="9">
        <v>52844.84</v>
      </c>
      <c r="N187" s="9" t="str">
        <f t="shared" si="9"/>
        <v>High Value</v>
      </c>
      <c r="O187" s="11">
        <v>88198.9</v>
      </c>
      <c r="P187" s="11">
        <v>40047.33</v>
      </c>
      <c r="Q187" s="11">
        <v>12797.51</v>
      </c>
      <c r="R187" s="8">
        <v>45144</v>
      </c>
      <c r="S187" s="5" t="str">
        <f t="shared" si="10"/>
        <v>Sunday</v>
      </c>
      <c r="T187" s="5" t="str">
        <f t="shared" si="11"/>
        <v>Q3</v>
      </c>
      <c r="U187" s="14" t="str">
        <f t="shared" si="12"/>
        <v>Aug</v>
      </c>
    </row>
    <row r="188" spans="1:21" x14ac:dyDescent="0.25">
      <c r="A188" s="12" t="s">
        <v>17</v>
      </c>
      <c r="B188" s="2" t="s">
        <v>38</v>
      </c>
      <c r="C188" s="2" t="s">
        <v>23</v>
      </c>
      <c r="D188" s="2" t="s">
        <v>20</v>
      </c>
      <c r="E188" s="2" t="s">
        <v>26</v>
      </c>
      <c r="F188" s="2" t="s">
        <v>997</v>
      </c>
      <c r="G188" s="2" t="s">
        <v>998</v>
      </c>
      <c r="H188" s="2" t="s">
        <v>64</v>
      </c>
      <c r="I188" s="2" t="s">
        <v>999</v>
      </c>
      <c r="J188" s="2" t="s">
        <v>1000</v>
      </c>
      <c r="K188" s="3">
        <v>3</v>
      </c>
      <c r="L188" s="4">
        <v>2020</v>
      </c>
      <c r="M188" s="9">
        <v>12959.38</v>
      </c>
      <c r="N188" s="9" t="str">
        <f t="shared" si="9"/>
        <v>Normal</v>
      </c>
      <c r="O188" s="11">
        <v>153137.70000000001</v>
      </c>
      <c r="P188" s="11">
        <v>10391.42</v>
      </c>
      <c r="Q188" s="11">
        <v>2567.96</v>
      </c>
      <c r="R188" s="5">
        <v>45052</v>
      </c>
      <c r="S188" s="5" t="str">
        <f t="shared" si="10"/>
        <v>Saturday</v>
      </c>
      <c r="T188" s="5" t="str">
        <f t="shared" si="11"/>
        <v>Q2</v>
      </c>
      <c r="U188" s="14" t="str">
        <f t="shared" si="12"/>
        <v>May</v>
      </c>
    </row>
    <row r="189" spans="1:21" x14ac:dyDescent="0.25">
      <c r="A189" s="13" t="s">
        <v>17</v>
      </c>
      <c r="B189" s="6" t="s">
        <v>80</v>
      </c>
      <c r="C189" s="6" t="s">
        <v>49</v>
      </c>
      <c r="D189" s="6" t="s">
        <v>20</v>
      </c>
      <c r="E189" s="6" t="s">
        <v>26</v>
      </c>
      <c r="F189" s="6" t="s">
        <v>1001</v>
      </c>
      <c r="G189" s="6" t="s">
        <v>1002</v>
      </c>
      <c r="H189" s="6" t="s">
        <v>157</v>
      </c>
      <c r="I189" s="6" t="s">
        <v>1003</v>
      </c>
      <c r="J189" s="6" t="s">
        <v>1004</v>
      </c>
      <c r="K189" s="7">
        <v>23</v>
      </c>
      <c r="L189" s="4">
        <v>2001</v>
      </c>
      <c r="M189" s="9">
        <v>64668.74</v>
      </c>
      <c r="N189" s="9" t="str">
        <f t="shared" si="9"/>
        <v>High Value</v>
      </c>
      <c r="O189" s="11">
        <v>59841.2</v>
      </c>
      <c r="P189" s="11">
        <v>52475.11</v>
      </c>
      <c r="Q189" s="11">
        <v>12193.63</v>
      </c>
      <c r="R189" s="8">
        <v>45339</v>
      </c>
      <c r="S189" s="5" t="str">
        <f t="shared" si="10"/>
        <v>Saturday</v>
      </c>
      <c r="T189" s="5" t="str">
        <f t="shared" si="11"/>
        <v>Q1</v>
      </c>
      <c r="U189" s="14" t="str">
        <f t="shared" si="12"/>
        <v>Feb</v>
      </c>
    </row>
    <row r="190" spans="1:21" x14ac:dyDescent="0.25">
      <c r="A190" s="12" t="s">
        <v>71</v>
      </c>
      <c r="B190" s="2" t="s">
        <v>72</v>
      </c>
      <c r="C190" s="2" t="s">
        <v>49</v>
      </c>
      <c r="D190" s="2" t="s">
        <v>20</v>
      </c>
      <c r="E190" s="2" t="s">
        <v>26</v>
      </c>
      <c r="F190" s="2" t="s">
        <v>1005</v>
      </c>
      <c r="G190" s="2" t="s">
        <v>1006</v>
      </c>
      <c r="H190" s="2" t="s">
        <v>135</v>
      </c>
      <c r="I190" s="2" t="s">
        <v>1007</v>
      </c>
      <c r="J190" s="2" t="s">
        <v>1008</v>
      </c>
      <c r="K190" s="3">
        <v>19</v>
      </c>
      <c r="L190" s="4">
        <v>2006</v>
      </c>
      <c r="M190" s="9">
        <v>60270.77</v>
      </c>
      <c r="N190" s="9" t="str">
        <f t="shared" si="9"/>
        <v>High Value</v>
      </c>
      <c r="O190" s="11">
        <v>77046.899999999994</v>
      </c>
      <c r="P190" s="11">
        <v>45652.19</v>
      </c>
      <c r="Q190" s="11">
        <v>14618.58</v>
      </c>
      <c r="R190" s="5">
        <v>45684</v>
      </c>
      <c r="S190" s="5" t="str">
        <f t="shared" si="10"/>
        <v>Monday</v>
      </c>
      <c r="T190" s="5" t="str">
        <f t="shared" si="11"/>
        <v>Q1</v>
      </c>
      <c r="U190" s="14" t="str">
        <f t="shared" si="12"/>
        <v>Jan</v>
      </c>
    </row>
    <row r="191" spans="1:21" x14ac:dyDescent="0.25">
      <c r="A191" s="13" t="s">
        <v>54</v>
      </c>
      <c r="B191" s="6" t="s">
        <v>55</v>
      </c>
      <c r="C191" s="6" t="s">
        <v>49</v>
      </c>
      <c r="D191" s="6" t="s">
        <v>20</v>
      </c>
      <c r="E191" s="6" t="s">
        <v>26</v>
      </c>
      <c r="F191" s="6" t="s">
        <v>1009</v>
      </c>
      <c r="G191" s="6" t="s">
        <v>1010</v>
      </c>
      <c r="H191" s="6" t="s">
        <v>128</v>
      </c>
      <c r="I191" s="6" t="s">
        <v>1011</v>
      </c>
      <c r="J191" s="6" t="s">
        <v>1012</v>
      </c>
      <c r="K191" s="7">
        <v>8</v>
      </c>
      <c r="L191" s="4">
        <v>2017</v>
      </c>
      <c r="M191" s="9">
        <v>10113.040000000001</v>
      </c>
      <c r="N191" s="9" t="str">
        <f t="shared" si="9"/>
        <v>Normal</v>
      </c>
      <c r="O191" s="11">
        <v>70757.5</v>
      </c>
      <c r="P191" s="11">
        <v>7808.01</v>
      </c>
      <c r="Q191" s="11">
        <v>2305.0300000000002</v>
      </c>
      <c r="R191" s="8">
        <v>45787</v>
      </c>
      <c r="S191" s="5" t="str">
        <f t="shared" si="10"/>
        <v>Saturday</v>
      </c>
      <c r="T191" s="5" t="str">
        <f t="shared" si="11"/>
        <v>Q2</v>
      </c>
      <c r="U191" s="14" t="str">
        <f t="shared" si="12"/>
        <v>May</v>
      </c>
    </row>
    <row r="192" spans="1:21" x14ac:dyDescent="0.25">
      <c r="A192" s="12" t="s">
        <v>40</v>
      </c>
      <c r="B192" s="2" t="s">
        <v>125</v>
      </c>
      <c r="C192" s="2" t="s">
        <v>52</v>
      </c>
      <c r="D192" s="2" t="s">
        <v>20</v>
      </c>
      <c r="E192" s="2" t="s">
        <v>26</v>
      </c>
      <c r="F192" s="2" t="s">
        <v>1013</v>
      </c>
      <c r="G192" s="2" t="s">
        <v>1014</v>
      </c>
      <c r="H192" s="2" t="s">
        <v>157</v>
      </c>
      <c r="I192" s="2" t="s">
        <v>1015</v>
      </c>
      <c r="J192" s="2" t="s">
        <v>1016</v>
      </c>
      <c r="K192" s="3">
        <v>5</v>
      </c>
      <c r="L192" s="4">
        <v>2019</v>
      </c>
      <c r="M192" s="9">
        <v>15542.59</v>
      </c>
      <c r="N192" s="9" t="str">
        <f t="shared" si="9"/>
        <v>Normal</v>
      </c>
      <c r="O192" s="11">
        <v>16725.5</v>
      </c>
      <c r="P192" s="11">
        <v>13620.39</v>
      </c>
      <c r="Q192" s="11">
        <v>1922.2</v>
      </c>
      <c r="R192" s="5">
        <v>45563</v>
      </c>
      <c r="S192" s="5" t="str">
        <f t="shared" si="10"/>
        <v>Saturday</v>
      </c>
      <c r="T192" s="5" t="str">
        <f t="shared" si="11"/>
        <v>Q3</v>
      </c>
      <c r="U192" s="14" t="str">
        <f t="shared" si="12"/>
        <v>Sep</v>
      </c>
    </row>
    <row r="193" spans="1:21" x14ac:dyDescent="0.25">
      <c r="A193" s="13" t="s">
        <v>17</v>
      </c>
      <c r="B193" s="6" t="s">
        <v>80</v>
      </c>
      <c r="C193" s="6" t="s">
        <v>52</v>
      </c>
      <c r="D193" s="6" t="s">
        <v>20</v>
      </c>
      <c r="E193" s="6" t="s">
        <v>26</v>
      </c>
      <c r="F193" s="6" t="s">
        <v>1017</v>
      </c>
      <c r="G193" s="6" t="s">
        <v>1018</v>
      </c>
      <c r="H193" s="6" t="s">
        <v>89</v>
      </c>
      <c r="I193" s="6" t="s">
        <v>1019</v>
      </c>
      <c r="J193" s="6" t="s">
        <v>1020</v>
      </c>
      <c r="K193" s="7">
        <v>-1</v>
      </c>
      <c r="L193" s="4">
        <v>2023</v>
      </c>
      <c r="M193" s="9">
        <v>56990.43</v>
      </c>
      <c r="N193" s="9" t="str">
        <f t="shared" si="9"/>
        <v>High Value</v>
      </c>
      <c r="O193" s="11">
        <v>12217.9</v>
      </c>
      <c r="P193" s="11">
        <v>49496.29</v>
      </c>
      <c r="Q193" s="11">
        <v>7494.14</v>
      </c>
      <c r="R193" s="8">
        <v>44586</v>
      </c>
      <c r="S193" s="5" t="str">
        <f t="shared" si="10"/>
        <v>Tuesday</v>
      </c>
      <c r="T193" s="5" t="str">
        <f t="shared" si="11"/>
        <v>Q1</v>
      </c>
      <c r="U193" s="14" t="str">
        <f t="shared" si="12"/>
        <v>Jan</v>
      </c>
    </row>
    <row r="194" spans="1:21" x14ac:dyDescent="0.25">
      <c r="A194" s="12" t="s">
        <v>54</v>
      </c>
      <c r="B194" s="2" t="s">
        <v>99</v>
      </c>
      <c r="C194" s="2" t="s">
        <v>52</v>
      </c>
      <c r="D194" s="2" t="s">
        <v>20</v>
      </c>
      <c r="E194" s="2" t="s">
        <v>26</v>
      </c>
      <c r="F194" s="2" t="s">
        <v>1021</v>
      </c>
      <c r="G194" s="2" t="s">
        <v>1022</v>
      </c>
      <c r="H194" s="2" t="s">
        <v>68</v>
      </c>
      <c r="I194" s="2" t="s">
        <v>1023</v>
      </c>
      <c r="J194" s="2" t="s">
        <v>1024</v>
      </c>
      <c r="K194" s="3">
        <v>12</v>
      </c>
      <c r="L194" s="4">
        <v>2012</v>
      </c>
      <c r="M194" s="9">
        <v>6516.26</v>
      </c>
      <c r="N194" s="9" t="str">
        <f t="shared" si="9"/>
        <v>Normal</v>
      </c>
      <c r="O194" s="11">
        <v>44980.6</v>
      </c>
      <c r="P194" s="11">
        <v>5556.59</v>
      </c>
      <c r="Q194" s="11">
        <v>959.67</v>
      </c>
      <c r="R194" s="5">
        <v>45548</v>
      </c>
      <c r="S194" s="5" t="str">
        <f t="shared" si="10"/>
        <v>Friday</v>
      </c>
      <c r="T194" s="5" t="str">
        <f t="shared" si="11"/>
        <v>Q3</v>
      </c>
      <c r="U194" s="14" t="str">
        <f t="shared" si="12"/>
        <v>Sep</v>
      </c>
    </row>
    <row r="195" spans="1:21" x14ac:dyDescent="0.25">
      <c r="A195" s="13" t="s">
        <v>56</v>
      </c>
      <c r="B195" s="6" t="s">
        <v>69</v>
      </c>
      <c r="C195" s="6" t="s">
        <v>52</v>
      </c>
      <c r="D195" s="6" t="s">
        <v>20</v>
      </c>
      <c r="E195" s="6" t="s">
        <v>26</v>
      </c>
      <c r="F195" s="6" t="s">
        <v>1025</v>
      </c>
      <c r="G195" s="6" t="s">
        <v>1026</v>
      </c>
      <c r="H195" s="6" t="s">
        <v>135</v>
      </c>
      <c r="I195" s="6" t="s">
        <v>1027</v>
      </c>
      <c r="J195" s="6" t="s">
        <v>1028</v>
      </c>
      <c r="K195" s="7">
        <v>14</v>
      </c>
      <c r="L195" s="4">
        <v>2010</v>
      </c>
      <c r="M195" s="9">
        <v>59973.83</v>
      </c>
      <c r="N195" s="9" t="str">
        <f t="shared" ref="N195:N258" si="13">IF(M195&gt;40000,"High Value","Normal")</f>
        <v>High Value</v>
      </c>
      <c r="O195" s="11">
        <v>181750.1</v>
      </c>
      <c r="P195" s="11">
        <v>55293.760000000002</v>
      </c>
      <c r="Q195" s="11">
        <v>4680.07</v>
      </c>
      <c r="R195" s="8">
        <v>45294</v>
      </c>
      <c r="S195" s="5" t="str">
        <f t="shared" ref="S195:S258" si="14">TEXT(R195,"dddd")</f>
        <v>Wednesday</v>
      </c>
      <c r="T195" s="5" t="str">
        <f t="shared" ref="T195:T258" si="15">"Q" &amp; ROUNDUP(MONTH(R195)/3,0)</f>
        <v>Q1</v>
      </c>
      <c r="U195" s="14" t="str">
        <f t="shared" si="12"/>
        <v>Jan</v>
      </c>
    </row>
    <row r="196" spans="1:21" x14ac:dyDescent="0.25">
      <c r="A196" s="12" t="s">
        <v>30</v>
      </c>
      <c r="B196" s="2" t="s">
        <v>65</v>
      </c>
      <c r="C196" s="2" t="s">
        <v>52</v>
      </c>
      <c r="D196" s="2" t="s">
        <v>20</v>
      </c>
      <c r="E196" s="2" t="s">
        <v>26</v>
      </c>
      <c r="F196" s="2" t="s">
        <v>1029</v>
      </c>
      <c r="G196" s="2" t="s">
        <v>1030</v>
      </c>
      <c r="H196" s="2" t="s">
        <v>58</v>
      </c>
      <c r="I196" s="2" t="s">
        <v>1031</v>
      </c>
      <c r="J196" s="2" t="s">
        <v>1032</v>
      </c>
      <c r="K196" s="3">
        <v>4</v>
      </c>
      <c r="L196" s="4">
        <v>2021</v>
      </c>
      <c r="M196" s="9">
        <v>21122.31</v>
      </c>
      <c r="N196" s="9" t="str">
        <f t="shared" si="13"/>
        <v>Normal</v>
      </c>
      <c r="O196" s="11">
        <v>140618.20000000001</v>
      </c>
      <c r="P196" s="11">
        <v>18231.11</v>
      </c>
      <c r="Q196" s="11">
        <v>2891.2</v>
      </c>
      <c r="R196" s="5">
        <v>45772</v>
      </c>
      <c r="S196" s="5" t="str">
        <f t="shared" si="14"/>
        <v>Friday</v>
      </c>
      <c r="T196" s="5" t="str">
        <f t="shared" si="15"/>
        <v>Q2</v>
      </c>
      <c r="U196" s="14" t="str">
        <f t="shared" si="12"/>
        <v>Apr</v>
      </c>
    </row>
    <row r="197" spans="1:21" x14ac:dyDescent="0.25">
      <c r="A197" s="13" t="s">
        <v>40</v>
      </c>
      <c r="B197" s="6" t="s">
        <v>125</v>
      </c>
      <c r="C197" s="6" t="s">
        <v>23</v>
      </c>
      <c r="D197" s="6" t="s">
        <v>20</v>
      </c>
      <c r="E197" s="6" t="s">
        <v>26</v>
      </c>
      <c r="F197" s="6" t="s">
        <v>1033</v>
      </c>
      <c r="G197" s="6" t="s">
        <v>1034</v>
      </c>
      <c r="H197" s="6" t="s">
        <v>101</v>
      </c>
      <c r="I197" s="6" t="s">
        <v>1035</v>
      </c>
      <c r="J197" s="6" t="s">
        <v>1036</v>
      </c>
      <c r="K197" s="7">
        <v>3</v>
      </c>
      <c r="L197" s="4">
        <v>2019</v>
      </c>
      <c r="M197" s="9">
        <v>36998.1</v>
      </c>
      <c r="N197" s="9" t="str">
        <f t="shared" si="13"/>
        <v>Normal</v>
      </c>
      <c r="O197" s="11">
        <v>31786.2</v>
      </c>
      <c r="P197" s="11">
        <v>28962.19</v>
      </c>
      <c r="Q197" s="11">
        <v>8035.91</v>
      </c>
      <c r="R197" s="8">
        <v>44692</v>
      </c>
      <c r="S197" s="5" t="str">
        <f t="shared" si="14"/>
        <v>Wednesday</v>
      </c>
      <c r="T197" s="5" t="str">
        <f t="shared" si="15"/>
        <v>Q2</v>
      </c>
      <c r="U197" s="14" t="str">
        <f t="shared" si="12"/>
        <v>May</v>
      </c>
    </row>
    <row r="198" spans="1:21" x14ac:dyDescent="0.25">
      <c r="A198" s="12" t="s">
        <v>40</v>
      </c>
      <c r="B198" s="2" t="s">
        <v>125</v>
      </c>
      <c r="C198" s="2" t="s">
        <v>52</v>
      </c>
      <c r="D198" s="2" t="s">
        <v>20</v>
      </c>
      <c r="E198" s="2" t="s">
        <v>26</v>
      </c>
      <c r="F198" s="2" t="s">
        <v>1037</v>
      </c>
      <c r="G198" s="2" t="s">
        <v>1038</v>
      </c>
      <c r="H198" s="2" t="s">
        <v>132</v>
      </c>
      <c r="I198" s="2" t="s">
        <v>1039</v>
      </c>
      <c r="J198" s="2" t="s">
        <v>1040</v>
      </c>
      <c r="K198" s="3">
        <v>1</v>
      </c>
      <c r="L198" s="4">
        <v>2024</v>
      </c>
      <c r="M198" s="9">
        <v>40817.81</v>
      </c>
      <c r="N198" s="9" t="str">
        <f t="shared" si="13"/>
        <v>High Value</v>
      </c>
      <c r="O198" s="11">
        <v>153366.29999999999</v>
      </c>
      <c r="P198" s="11">
        <v>38281.42</v>
      </c>
      <c r="Q198" s="11">
        <v>2536.39</v>
      </c>
      <c r="R198" s="5">
        <v>45808</v>
      </c>
      <c r="S198" s="5" t="str">
        <f t="shared" si="14"/>
        <v>Saturday</v>
      </c>
      <c r="T198" s="5" t="str">
        <f t="shared" si="15"/>
        <v>Q2</v>
      </c>
      <c r="U198" s="14" t="str">
        <f t="shared" si="12"/>
        <v>May</v>
      </c>
    </row>
    <row r="199" spans="1:21" x14ac:dyDescent="0.25">
      <c r="A199" s="12" t="s">
        <v>74</v>
      </c>
      <c r="B199" s="2" t="s">
        <v>153</v>
      </c>
      <c r="C199" s="2" t="s">
        <v>23</v>
      </c>
      <c r="D199" s="2" t="s">
        <v>20</v>
      </c>
      <c r="E199" s="2" t="s">
        <v>26</v>
      </c>
      <c r="F199" s="2" t="s">
        <v>1041</v>
      </c>
      <c r="G199" s="2" t="s">
        <v>1042</v>
      </c>
      <c r="H199" s="2" t="s">
        <v>79</v>
      </c>
      <c r="I199" s="2" t="s">
        <v>1043</v>
      </c>
      <c r="J199" s="2" t="s">
        <v>1044</v>
      </c>
      <c r="K199" s="3">
        <v>1</v>
      </c>
      <c r="L199" s="4">
        <v>2023</v>
      </c>
      <c r="M199" s="9">
        <v>53544.18</v>
      </c>
      <c r="N199" s="9" t="str">
        <f t="shared" si="13"/>
        <v>High Value</v>
      </c>
      <c r="O199" s="11">
        <v>12509</v>
      </c>
      <c r="P199" s="11">
        <v>46647.33</v>
      </c>
      <c r="Q199" s="11">
        <v>6896.85</v>
      </c>
      <c r="R199" s="5">
        <v>45647</v>
      </c>
      <c r="S199" s="5" t="str">
        <f t="shared" si="14"/>
        <v>Saturday</v>
      </c>
      <c r="T199" s="5" t="str">
        <f t="shared" si="15"/>
        <v>Q4</v>
      </c>
      <c r="U199" s="14" t="str">
        <f t="shared" si="12"/>
        <v>Dec</v>
      </c>
    </row>
    <row r="200" spans="1:21" x14ac:dyDescent="0.25">
      <c r="A200" s="13" t="s">
        <v>74</v>
      </c>
      <c r="B200" s="6" t="s">
        <v>75</v>
      </c>
      <c r="C200" s="6" t="s">
        <v>52</v>
      </c>
      <c r="D200" s="6" t="s">
        <v>20</v>
      </c>
      <c r="E200" s="6" t="s">
        <v>26</v>
      </c>
      <c r="F200" s="6" t="s">
        <v>1045</v>
      </c>
      <c r="G200" s="6" t="s">
        <v>1046</v>
      </c>
      <c r="H200" s="6" t="s">
        <v>79</v>
      </c>
      <c r="I200" s="6" t="s">
        <v>1047</v>
      </c>
      <c r="J200" s="6" t="s">
        <v>1048</v>
      </c>
      <c r="K200" s="7">
        <v>3</v>
      </c>
      <c r="L200" s="4">
        <v>2020</v>
      </c>
      <c r="M200" s="9">
        <v>66927.08</v>
      </c>
      <c r="N200" s="9" t="str">
        <f t="shared" si="13"/>
        <v>High Value</v>
      </c>
      <c r="O200" s="11">
        <v>89603.5</v>
      </c>
      <c r="P200" s="11">
        <v>63402.38</v>
      </c>
      <c r="Q200" s="11">
        <v>3524.7</v>
      </c>
      <c r="R200" s="8">
        <v>45277</v>
      </c>
      <c r="S200" s="5" t="str">
        <f t="shared" si="14"/>
        <v>Sunday</v>
      </c>
      <c r="T200" s="5" t="str">
        <f t="shared" si="15"/>
        <v>Q4</v>
      </c>
      <c r="U200" s="14" t="str">
        <f t="shared" si="12"/>
        <v>Dec</v>
      </c>
    </row>
    <row r="201" spans="1:21" x14ac:dyDescent="0.25">
      <c r="A201" s="12" t="s">
        <v>56</v>
      </c>
      <c r="B201" s="2" t="s">
        <v>57</v>
      </c>
      <c r="C201" s="2" t="s">
        <v>49</v>
      </c>
      <c r="D201" s="2" t="s">
        <v>20</v>
      </c>
      <c r="E201" s="2" t="s">
        <v>26</v>
      </c>
      <c r="F201" s="2" t="s">
        <v>1049</v>
      </c>
      <c r="G201" s="2" t="s">
        <v>683</v>
      </c>
      <c r="H201" s="2" t="s">
        <v>152</v>
      </c>
      <c r="I201" s="2" t="s">
        <v>1050</v>
      </c>
      <c r="J201" s="2" t="s">
        <v>1051</v>
      </c>
      <c r="K201" s="3">
        <v>5</v>
      </c>
      <c r="L201" s="4">
        <v>2018</v>
      </c>
      <c r="M201" s="9">
        <v>19184.66</v>
      </c>
      <c r="N201" s="9" t="str">
        <f t="shared" si="13"/>
        <v>Normal</v>
      </c>
      <c r="O201" s="11">
        <v>186143.2</v>
      </c>
      <c r="P201" s="11">
        <v>16686.62</v>
      </c>
      <c r="Q201" s="11">
        <v>2498.04</v>
      </c>
      <c r="R201" s="5">
        <v>45120</v>
      </c>
      <c r="S201" s="5" t="str">
        <f t="shared" si="14"/>
        <v>Thursday</v>
      </c>
      <c r="T201" s="5" t="str">
        <f t="shared" si="15"/>
        <v>Q3</v>
      </c>
      <c r="U201" s="14" t="str">
        <f t="shared" si="12"/>
        <v>Jul</v>
      </c>
    </row>
    <row r="202" spans="1:21" x14ac:dyDescent="0.25">
      <c r="A202" s="13" t="s">
        <v>30</v>
      </c>
      <c r="B202" s="6" t="s">
        <v>31</v>
      </c>
      <c r="C202" s="6" t="s">
        <v>49</v>
      </c>
      <c r="D202" s="6" t="s">
        <v>20</v>
      </c>
      <c r="E202" s="6" t="s">
        <v>26</v>
      </c>
      <c r="F202" s="6" t="s">
        <v>1052</v>
      </c>
      <c r="G202" s="6" t="s">
        <v>1053</v>
      </c>
      <c r="H202" s="6" t="s">
        <v>112</v>
      </c>
      <c r="I202" s="6" t="s">
        <v>1054</v>
      </c>
      <c r="J202" s="6" t="s">
        <v>1055</v>
      </c>
      <c r="K202" s="7">
        <v>13</v>
      </c>
      <c r="L202" s="4">
        <v>2008</v>
      </c>
      <c r="M202" s="9">
        <v>26513.11</v>
      </c>
      <c r="N202" s="9" t="str">
        <f t="shared" si="13"/>
        <v>Normal</v>
      </c>
      <c r="O202" s="11">
        <v>175032.5</v>
      </c>
      <c r="P202" s="11">
        <v>19395.63</v>
      </c>
      <c r="Q202" s="11">
        <v>7117.48</v>
      </c>
      <c r="R202" s="8">
        <v>44460</v>
      </c>
      <c r="S202" s="5" t="str">
        <f t="shared" si="14"/>
        <v>Tuesday</v>
      </c>
      <c r="T202" s="5" t="str">
        <f t="shared" si="15"/>
        <v>Q3</v>
      </c>
      <c r="U202" s="14" t="str">
        <f t="shared" si="12"/>
        <v>Sep</v>
      </c>
    </row>
    <row r="203" spans="1:21" x14ac:dyDescent="0.25">
      <c r="A203" s="12" t="s">
        <v>34</v>
      </c>
      <c r="B203" s="2" t="s">
        <v>97</v>
      </c>
      <c r="C203" s="2" t="s">
        <v>23</v>
      </c>
      <c r="D203" s="2" t="s">
        <v>20</v>
      </c>
      <c r="E203" s="2" t="s">
        <v>26</v>
      </c>
      <c r="F203" s="2" t="s">
        <v>1056</v>
      </c>
      <c r="G203" s="2" t="s">
        <v>1057</v>
      </c>
      <c r="H203" s="2" t="s">
        <v>135</v>
      </c>
      <c r="I203" s="2" t="s">
        <v>1058</v>
      </c>
      <c r="J203" s="2" t="s">
        <v>1059</v>
      </c>
      <c r="K203" s="3">
        <v>1</v>
      </c>
      <c r="L203" s="4">
        <v>2023</v>
      </c>
      <c r="M203" s="9">
        <v>67267.990000000005</v>
      </c>
      <c r="N203" s="9" t="str">
        <f t="shared" si="13"/>
        <v>High Value</v>
      </c>
      <c r="O203" s="11">
        <v>21149.7</v>
      </c>
      <c r="P203" s="11">
        <v>57503.17</v>
      </c>
      <c r="Q203" s="11">
        <v>9764.82</v>
      </c>
      <c r="R203" s="5">
        <v>45535</v>
      </c>
      <c r="S203" s="5" t="str">
        <f t="shared" si="14"/>
        <v>Saturday</v>
      </c>
      <c r="T203" s="5" t="str">
        <f t="shared" si="15"/>
        <v>Q3</v>
      </c>
      <c r="U203" s="14" t="str">
        <f t="shared" si="12"/>
        <v>Aug</v>
      </c>
    </row>
    <row r="204" spans="1:21" x14ac:dyDescent="0.25">
      <c r="A204" s="13" t="s">
        <v>40</v>
      </c>
      <c r="B204" s="6" t="s">
        <v>59</v>
      </c>
      <c r="C204" s="6" t="s">
        <v>52</v>
      </c>
      <c r="D204" s="6" t="s">
        <v>20</v>
      </c>
      <c r="E204" s="6" t="s">
        <v>26</v>
      </c>
      <c r="F204" s="6" t="s">
        <v>1060</v>
      </c>
      <c r="G204" s="6" t="s">
        <v>1061</v>
      </c>
      <c r="H204" s="6" t="s">
        <v>90</v>
      </c>
      <c r="I204" s="6" t="s">
        <v>1062</v>
      </c>
      <c r="J204" s="6" t="s">
        <v>1063</v>
      </c>
      <c r="K204" s="7">
        <v>5</v>
      </c>
      <c r="L204" s="4">
        <v>2016</v>
      </c>
      <c r="M204" s="9">
        <v>35428.589999999997</v>
      </c>
      <c r="N204" s="9" t="str">
        <f t="shared" si="13"/>
        <v>Normal</v>
      </c>
      <c r="O204" s="11">
        <v>51565</v>
      </c>
      <c r="P204" s="11">
        <v>33006.58</v>
      </c>
      <c r="Q204" s="11">
        <v>2422.0100000000002</v>
      </c>
      <c r="R204" s="8">
        <v>44506</v>
      </c>
      <c r="S204" s="5" t="str">
        <f t="shared" si="14"/>
        <v>Saturday</v>
      </c>
      <c r="T204" s="5" t="str">
        <f t="shared" si="15"/>
        <v>Q4</v>
      </c>
      <c r="U204" s="14" t="str">
        <f t="shared" si="12"/>
        <v>Nov</v>
      </c>
    </row>
    <row r="205" spans="1:21" x14ac:dyDescent="0.25">
      <c r="A205" s="12" t="s">
        <v>30</v>
      </c>
      <c r="B205" s="2" t="s">
        <v>31</v>
      </c>
      <c r="C205" s="2" t="s">
        <v>52</v>
      </c>
      <c r="D205" s="2" t="s">
        <v>20</v>
      </c>
      <c r="E205" s="2" t="s">
        <v>26</v>
      </c>
      <c r="F205" s="2" t="s">
        <v>168</v>
      </c>
      <c r="G205" s="2" t="s">
        <v>169</v>
      </c>
      <c r="H205" s="2" t="s">
        <v>96</v>
      </c>
      <c r="I205" s="2" t="s">
        <v>1064</v>
      </c>
      <c r="J205" s="2" t="s">
        <v>1065</v>
      </c>
      <c r="K205" s="3">
        <v>15</v>
      </c>
      <c r="L205" s="4">
        <v>2005</v>
      </c>
      <c r="M205" s="9">
        <v>38606.5</v>
      </c>
      <c r="N205" s="9" t="str">
        <f t="shared" si="13"/>
        <v>Normal</v>
      </c>
      <c r="O205" s="11">
        <v>160338.4</v>
      </c>
      <c r="P205" s="11">
        <v>34657.53</v>
      </c>
      <c r="Q205" s="11">
        <v>3948.97</v>
      </c>
      <c r="R205" s="5">
        <v>44064</v>
      </c>
      <c r="S205" s="5" t="str">
        <f t="shared" si="14"/>
        <v>Friday</v>
      </c>
      <c r="T205" s="5" t="str">
        <f t="shared" si="15"/>
        <v>Q3</v>
      </c>
      <c r="U205" s="14" t="str">
        <f t="shared" si="12"/>
        <v>Aug</v>
      </c>
    </row>
    <row r="206" spans="1:21" x14ac:dyDescent="0.25">
      <c r="A206" s="13" t="s">
        <v>74</v>
      </c>
      <c r="B206" s="6" t="s">
        <v>153</v>
      </c>
      <c r="C206" s="6" t="s">
        <v>49</v>
      </c>
      <c r="D206" s="6" t="s">
        <v>20</v>
      </c>
      <c r="E206" s="6" t="s">
        <v>26</v>
      </c>
      <c r="F206" s="6" t="s">
        <v>874</v>
      </c>
      <c r="G206" s="6" t="s">
        <v>875</v>
      </c>
      <c r="H206" s="6" t="s">
        <v>29</v>
      </c>
      <c r="I206" s="6" t="s">
        <v>1066</v>
      </c>
      <c r="J206" s="6" t="s">
        <v>1067</v>
      </c>
      <c r="K206" s="7">
        <v>18</v>
      </c>
      <c r="L206" s="4">
        <v>2006</v>
      </c>
      <c r="M206" s="9">
        <v>5509.26</v>
      </c>
      <c r="N206" s="9" t="str">
        <f t="shared" si="13"/>
        <v>Normal</v>
      </c>
      <c r="O206" s="11">
        <v>163037.70000000001</v>
      </c>
      <c r="P206" s="11">
        <v>4979.67</v>
      </c>
      <c r="Q206" s="11">
        <v>529.59</v>
      </c>
      <c r="R206" s="8">
        <v>45298</v>
      </c>
      <c r="S206" s="5" t="str">
        <f t="shared" si="14"/>
        <v>Sunday</v>
      </c>
      <c r="T206" s="5" t="str">
        <f t="shared" si="15"/>
        <v>Q1</v>
      </c>
      <c r="U206" s="14" t="str">
        <f t="shared" si="12"/>
        <v>Jan</v>
      </c>
    </row>
    <row r="207" spans="1:21" x14ac:dyDescent="0.25">
      <c r="A207" s="12" t="s">
        <v>71</v>
      </c>
      <c r="B207" s="2" t="s">
        <v>86</v>
      </c>
      <c r="C207" s="2" t="s">
        <v>24</v>
      </c>
      <c r="D207" s="2" t="s">
        <v>20</v>
      </c>
      <c r="E207" s="2" t="s">
        <v>26</v>
      </c>
      <c r="F207" s="2" t="s">
        <v>1068</v>
      </c>
      <c r="G207" s="2" t="s">
        <v>1069</v>
      </c>
      <c r="H207" s="2" t="s">
        <v>162</v>
      </c>
      <c r="I207" s="2" t="s">
        <v>1070</v>
      </c>
      <c r="J207" s="2" t="s">
        <v>1071</v>
      </c>
      <c r="K207" s="3">
        <v>15</v>
      </c>
      <c r="L207" s="4">
        <v>2007</v>
      </c>
      <c r="M207" s="9">
        <v>34198.589999999997</v>
      </c>
      <c r="N207" s="9" t="str">
        <f t="shared" si="13"/>
        <v>Normal</v>
      </c>
      <c r="O207" s="11">
        <v>162838.9</v>
      </c>
      <c r="P207" s="11">
        <v>30271.11</v>
      </c>
      <c r="Q207" s="11">
        <v>3927.48</v>
      </c>
      <c r="R207" s="5">
        <v>44766</v>
      </c>
      <c r="S207" s="5" t="str">
        <f t="shared" si="14"/>
        <v>Sunday</v>
      </c>
      <c r="T207" s="5" t="str">
        <f t="shared" si="15"/>
        <v>Q3</v>
      </c>
      <c r="U207" s="14" t="str">
        <f t="shared" si="12"/>
        <v>Jul</v>
      </c>
    </row>
    <row r="208" spans="1:21" x14ac:dyDescent="0.25">
      <c r="A208" s="13" t="s">
        <v>54</v>
      </c>
      <c r="B208" s="6" t="s">
        <v>55</v>
      </c>
      <c r="C208" s="6" t="s">
        <v>24</v>
      </c>
      <c r="D208" s="6" t="s">
        <v>20</v>
      </c>
      <c r="E208" s="6" t="s">
        <v>26</v>
      </c>
      <c r="F208" s="6" t="s">
        <v>1072</v>
      </c>
      <c r="G208" s="6" t="s">
        <v>1073</v>
      </c>
      <c r="H208" s="6" t="s">
        <v>118</v>
      </c>
      <c r="I208" s="6" t="s">
        <v>1074</v>
      </c>
      <c r="J208" s="6" t="s">
        <v>1075</v>
      </c>
      <c r="K208" s="7">
        <v>15</v>
      </c>
      <c r="L208" s="4">
        <v>2007</v>
      </c>
      <c r="M208" s="9">
        <v>21080.77</v>
      </c>
      <c r="N208" s="9" t="str">
        <f t="shared" si="13"/>
        <v>Normal</v>
      </c>
      <c r="O208" s="11">
        <v>91416.3</v>
      </c>
      <c r="P208" s="11">
        <v>16356.7</v>
      </c>
      <c r="Q208" s="11">
        <v>4724.07</v>
      </c>
      <c r="R208" s="8">
        <v>44628</v>
      </c>
      <c r="S208" s="5" t="str">
        <f t="shared" si="14"/>
        <v>Tuesday</v>
      </c>
      <c r="T208" s="5" t="str">
        <f t="shared" si="15"/>
        <v>Q1</v>
      </c>
      <c r="U208" s="14" t="str">
        <f t="shared" si="12"/>
        <v>Mar</v>
      </c>
    </row>
    <row r="209" spans="1:21" x14ac:dyDescent="0.25">
      <c r="A209" s="12" t="s">
        <v>17</v>
      </c>
      <c r="B209" s="2" t="s">
        <v>38</v>
      </c>
      <c r="C209" s="2" t="s">
        <v>24</v>
      </c>
      <c r="D209" s="2" t="s">
        <v>20</v>
      </c>
      <c r="E209" s="2" t="s">
        <v>26</v>
      </c>
      <c r="F209" s="2" t="s">
        <v>1076</v>
      </c>
      <c r="G209" s="2" t="s">
        <v>1077</v>
      </c>
      <c r="H209" s="2" t="s">
        <v>135</v>
      </c>
      <c r="I209" s="2" t="s">
        <v>1078</v>
      </c>
      <c r="J209" s="2" t="s">
        <v>1079</v>
      </c>
      <c r="K209" s="3">
        <v>3</v>
      </c>
      <c r="L209" s="4">
        <v>2020</v>
      </c>
      <c r="M209" s="9">
        <v>53290.25</v>
      </c>
      <c r="N209" s="9" t="str">
        <f t="shared" si="13"/>
        <v>High Value</v>
      </c>
      <c r="O209" s="11">
        <v>85516.3</v>
      </c>
      <c r="P209" s="11">
        <v>43188.37</v>
      </c>
      <c r="Q209" s="11">
        <v>10101.879999999999</v>
      </c>
      <c r="R209" s="5">
        <v>45235</v>
      </c>
      <c r="S209" s="5" t="str">
        <f t="shared" si="14"/>
        <v>Sunday</v>
      </c>
      <c r="T209" s="5" t="str">
        <f t="shared" si="15"/>
        <v>Q4</v>
      </c>
      <c r="U209" s="14" t="str">
        <f t="shared" si="12"/>
        <v>Nov</v>
      </c>
    </row>
    <row r="210" spans="1:21" x14ac:dyDescent="0.25">
      <c r="A210" s="13" t="s">
        <v>30</v>
      </c>
      <c r="B210" s="6" t="s">
        <v>65</v>
      </c>
      <c r="C210" s="6" t="s">
        <v>24</v>
      </c>
      <c r="D210" s="6" t="s">
        <v>20</v>
      </c>
      <c r="E210" s="6" t="s">
        <v>26</v>
      </c>
      <c r="F210" s="6" t="s">
        <v>1080</v>
      </c>
      <c r="G210" s="6" t="s">
        <v>1081</v>
      </c>
      <c r="H210" s="6" t="s">
        <v>64</v>
      </c>
      <c r="I210" s="6" t="s">
        <v>1082</v>
      </c>
      <c r="J210" s="6" t="s">
        <v>1083</v>
      </c>
      <c r="K210" s="7">
        <v>-1</v>
      </c>
      <c r="L210" s="4">
        <v>2022</v>
      </c>
      <c r="M210" s="9">
        <v>60861.52</v>
      </c>
      <c r="N210" s="9" t="str">
        <f t="shared" si="13"/>
        <v>High Value</v>
      </c>
      <c r="O210" s="11">
        <v>107775.3</v>
      </c>
      <c r="P210" s="11">
        <v>56345.45</v>
      </c>
      <c r="Q210" s="11">
        <v>4516.07</v>
      </c>
      <c r="R210" s="8">
        <v>44345</v>
      </c>
      <c r="S210" s="5" t="str">
        <f t="shared" si="14"/>
        <v>Saturday</v>
      </c>
      <c r="T210" s="5" t="str">
        <f t="shared" si="15"/>
        <v>Q2</v>
      </c>
      <c r="U210" s="14" t="str">
        <f t="shared" si="12"/>
        <v>May</v>
      </c>
    </row>
    <row r="211" spans="1:21" x14ac:dyDescent="0.25">
      <c r="A211" s="12" t="s">
        <v>17</v>
      </c>
      <c r="B211" s="2" t="s">
        <v>80</v>
      </c>
      <c r="C211" s="2" t="s">
        <v>24</v>
      </c>
      <c r="D211" s="2" t="s">
        <v>20</v>
      </c>
      <c r="E211" s="2" t="s">
        <v>26</v>
      </c>
      <c r="F211" s="2" t="s">
        <v>1084</v>
      </c>
      <c r="G211" s="2" t="s">
        <v>127</v>
      </c>
      <c r="H211" s="2" t="s">
        <v>37</v>
      </c>
      <c r="I211" s="2" t="s">
        <v>1085</v>
      </c>
      <c r="J211" s="2" t="s">
        <v>1086</v>
      </c>
      <c r="K211" s="3">
        <v>12</v>
      </c>
      <c r="L211" s="4">
        <v>2008</v>
      </c>
      <c r="M211" s="9">
        <v>19740.830000000002</v>
      </c>
      <c r="N211" s="9" t="str">
        <f t="shared" si="13"/>
        <v>Normal</v>
      </c>
      <c r="O211" s="11">
        <v>194291.20000000001</v>
      </c>
      <c r="P211" s="11">
        <v>18370.66</v>
      </c>
      <c r="Q211" s="11">
        <v>1370.17</v>
      </c>
      <c r="R211" s="5">
        <v>44069</v>
      </c>
      <c r="S211" s="5" t="str">
        <f t="shared" si="14"/>
        <v>Wednesday</v>
      </c>
      <c r="T211" s="5" t="str">
        <f t="shared" si="15"/>
        <v>Q3</v>
      </c>
      <c r="U211" s="14" t="str">
        <f t="shared" si="12"/>
        <v>Aug</v>
      </c>
    </row>
    <row r="212" spans="1:21" x14ac:dyDescent="0.25">
      <c r="A212" s="13" t="s">
        <v>34</v>
      </c>
      <c r="B212" s="6" t="s">
        <v>97</v>
      </c>
      <c r="C212" s="6" t="s">
        <v>24</v>
      </c>
      <c r="D212" s="6" t="s">
        <v>20</v>
      </c>
      <c r="E212" s="6" t="s">
        <v>26</v>
      </c>
      <c r="F212" s="6" t="s">
        <v>1087</v>
      </c>
      <c r="G212" s="6" t="s">
        <v>1088</v>
      </c>
      <c r="H212" s="6" t="s">
        <v>50</v>
      </c>
      <c r="I212" s="6" t="s">
        <v>1089</v>
      </c>
      <c r="J212" s="6" t="s">
        <v>1090</v>
      </c>
      <c r="K212" s="7">
        <v>10</v>
      </c>
      <c r="L212" s="4">
        <v>2014</v>
      </c>
      <c r="M212" s="9">
        <v>45547.68</v>
      </c>
      <c r="N212" s="9" t="str">
        <f t="shared" si="13"/>
        <v>High Value</v>
      </c>
      <c r="O212" s="11">
        <v>71560.2</v>
      </c>
      <c r="P212" s="11">
        <v>37148.589999999997</v>
      </c>
      <c r="Q212" s="11">
        <v>8399.09</v>
      </c>
      <c r="R212" s="8">
        <v>45337</v>
      </c>
      <c r="S212" s="5" t="str">
        <f t="shared" si="14"/>
        <v>Thursday</v>
      </c>
      <c r="T212" s="5" t="str">
        <f t="shared" si="15"/>
        <v>Q1</v>
      </c>
      <c r="U212" s="14" t="str">
        <f t="shared" si="12"/>
        <v>Feb</v>
      </c>
    </row>
    <row r="213" spans="1:21" x14ac:dyDescent="0.25">
      <c r="A213" s="12" t="s">
        <v>54</v>
      </c>
      <c r="B213" s="2" t="s">
        <v>55</v>
      </c>
      <c r="C213" s="2" t="s">
        <v>24</v>
      </c>
      <c r="D213" s="2" t="s">
        <v>20</v>
      </c>
      <c r="E213" s="2" t="s">
        <v>26</v>
      </c>
      <c r="F213" s="2" t="s">
        <v>1091</v>
      </c>
      <c r="G213" s="2" t="s">
        <v>1092</v>
      </c>
      <c r="H213" s="2" t="s">
        <v>61</v>
      </c>
      <c r="I213" s="2" t="s">
        <v>1093</v>
      </c>
      <c r="J213" s="2" t="s">
        <v>1094</v>
      </c>
      <c r="K213" s="3">
        <v>4</v>
      </c>
      <c r="L213" s="4">
        <v>2021</v>
      </c>
      <c r="M213" s="9">
        <v>47412.51</v>
      </c>
      <c r="N213" s="9" t="str">
        <f t="shared" si="13"/>
        <v>High Value</v>
      </c>
      <c r="O213" s="11">
        <v>160214.70000000001</v>
      </c>
      <c r="P213" s="11">
        <v>36731.15</v>
      </c>
      <c r="Q213" s="11">
        <v>10681.36</v>
      </c>
      <c r="R213" s="5">
        <v>45794</v>
      </c>
      <c r="S213" s="5" t="str">
        <f t="shared" si="14"/>
        <v>Saturday</v>
      </c>
      <c r="T213" s="5" t="str">
        <f t="shared" si="15"/>
        <v>Q2</v>
      </c>
      <c r="U213" s="14" t="str">
        <f t="shared" si="12"/>
        <v>May</v>
      </c>
    </row>
    <row r="214" spans="1:21" x14ac:dyDescent="0.25">
      <c r="A214" s="13" t="s">
        <v>47</v>
      </c>
      <c r="B214" s="6" t="s">
        <v>51</v>
      </c>
      <c r="C214" s="6" t="s">
        <v>24</v>
      </c>
      <c r="D214" s="6" t="s">
        <v>20</v>
      </c>
      <c r="E214" s="6" t="s">
        <v>26</v>
      </c>
      <c r="F214" s="6" t="s">
        <v>1095</v>
      </c>
      <c r="G214" s="6" t="s">
        <v>1096</v>
      </c>
      <c r="H214" s="6" t="s">
        <v>119</v>
      </c>
      <c r="I214" s="6" t="s">
        <v>1097</v>
      </c>
      <c r="J214" s="6" t="s">
        <v>1098</v>
      </c>
      <c r="K214" s="7">
        <v>20</v>
      </c>
      <c r="L214" s="4">
        <v>2001</v>
      </c>
      <c r="M214" s="9">
        <v>65893.34</v>
      </c>
      <c r="N214" s="9" t="str">
        <f t="shared" si="13"/>
        <v>High Value</v>
      </c>
      <c r="O214" s="11">
        <v>178366.2</v>
      </c>
      <c r="P214" s="11">
        <v>52551.92</v>
      </c>
      <c r="Q214" s="11">
        <v>13341.42</v>
      </c>
      <c r="R214" s="8">
        <v>44456</v>
      </c>
      <c r="S214" s="5" t="str">
        <f t="shared" si="14"/>
        <v>Friday</v>
      </c>
      <c r="T214" s="5" t="str">
        <f t="shared" si="15"/>
        <v>Q3</v>
      </c>
      <c r="U214" s="14" t="str">
        <f t="shared" si="12"/>
        <v>Sep</v>
      </c>
    </row>
    <row r="215" spans="1:21" x14ac:dyDescent="0.25">
      <c r="A215" s="12" t="s">
        <v>74</v>
      </c>
      <c r="B215" s="2" t="s">
        <v>75</v>
      </c>
      <c r="C215" s="2" t="s">
        <v>24</v>
      </c>
      <c r="D215" s="2" t="s">
        <v>20</v>
      </c>
      <c r="E215" s="2" t="s">
        <v>26</v>
      </c>
      <c r="F215" s="2" t="s">
        <v>1099</v>
      </c>
      <c r="G215" s="2" t="s">
        <v>1100</v>
      </c>
      <c r="H215" s="2" t="s">
        <v>115</v>
      </c>
      <c r="I215" s="2" t="s">
        <v>1101</v>
      </c>
      <c r="J215" s="2" t="s">
        <v>1102</v>
      </c>
      <c r="K215" s="3">
        <v>23</v>
      </c>
      <c r="L215" s="4">
        <v>2002</v>
      </c>
      <c r="M215" s="9">
        <v>33699.35</v>
      </c>
      <c r="N215" s="9" t="str">
        <f t="shared" si="13"/>
        <v>Normal</v>
      </c>
      <c r="O215" s="11">
        <v>123274</v>
      </c>
      <c r="P215" s="11">
        <v>29718.86</v>
      </c>
      <c r="Q215" s="11">
        <v>3980.49</v>
      </c>
      <c r="R215" s="5">
        <v>45826</v>
      </c>
      <c r="S215" s="5" t="str">
        <f t="shared" si="14"/>
        <v>Wednesday</v>
      </c>
      <c r="T215" s="5" t="str">
        <f t="shared" si="15"/>
        <v>Q2</v>
      </c>
      <c r="U215" s="14" t="str">
        <f t="shared" si="12"/>
        <v>Jun</v>
      </c>
    </row>
    <row r="216" spans="1:21" x14ac:dyDescent="0.25">
      <c r="A216" s="13" t="s">
        <v>30</v>
      </c>
      <c r="B216" s="6" t="s">
        <v>65</v>
      </c>
      <c r="C216" s="6" t="s">
        <v>24</v>
      </c>
      <c r="D216" s="6" t="s">
        <v>20</v>
      </c>
      <c r="E216" s="6" t="s">
        <v>26</v>
      </c>
      <c r="F216" s="6" t="s">
        <v>1103</v>
      </c>
      <c r="G216" s="6" t="s">
        <v>1104</v>
      </c>
      <c r="H216" s="6" t="s">
        <v>33</v>
      </c>
      <c r="I216" s="6" t="s">
        <v>1105</v>
      </c>
      <c r="J216" s="6" t="s">
        <v>1106</v>
      </c>
      <c r="K216" s="7">
        <v>5</v>
      </c>
      <c r="L216" s="4">
        <v>2015</v>
      </c>
      <c r="M216" s="9">
        <v>61849.919999999998</v>
      </c>
      <c r="N216" s="9" t="str">
        <f t="shared" si="13"/>
        <v>High Value</v>
      </c>
      <c r="O216" s="11">
        <v>20168.5</v>
      </c>
      <c r="P216" s="11">
        <v>46310.27</v>
      </c>
      <c r="Q216" s="11">
        <v>15539.65</v>
      </c>
      <c r="R216" s="8">
        <v>44169</v>
      </c>
      <c r="S216" s="5" t="str">
        <f t="shared" si="14"/>
        <v>Friday</v>
      </c>
      <c r="T216" s="5" t="str">
        <f t="shared" si="15"/>
        <v>Q4</v>
      </c>
      <c r="U216" s="14" t="str">
        <f t="shared" si="12"/>
        <v>Dec</v>
      </c>
    </row>
    <row r="217" spans="1:21" x14ac:dyDescent="0.25">
      <c r="A217" s="12" t="s">
        <v>54</v>
      </c>
      <c r="B217" s="2" t="s">
        <v>99</v>
      </c>
      <c r="C217" s="2" t="s">
        <v>24</v>
      </c>
      <c r="D217" s="2" t="s">
        <v>20</v>
      </c>
      <c r="E217" s="2" t="s">
        <v>26</v>
      </c>
      <c r="F217" s="2" t="s">
        <v>1107</v>
      </c>
      <c r="G217" s="2" t="s">
        <v>1108</v>
      </c>
      <c r="H217" s="2" t="s">
        <v>116</v>
      </c>
      <c r="I217" s="2" t="s">
        <v>1109</v>
      </c>
      <c r="J217" s="2" t="s">
        <v>1110</v>
      </c>
      <c r="K217" s="3">
        <v>6</v>
      </c>
      <c r="L217" s="4">
        <v>2018</v>
      </c>
      <c r="M217" s="9">
        <v>24522.26</v>
      </c>
      <c r="N217" s="9" t="str">
        <f t="shared" si="13"/>
        <v>Normal</v>
      </c>
      <c r="O217" s="11">
        <v>25766.9</v>
      </c>
      <c r="P217" s="11">
        <v>19096.77</v>
      </c>
      <c r="Q217" s="11">
        <v>5425.49</v>
      </c>
      <c r="R217" s="5">
        <v>45634</v>
      </c>
      <c r="S217" s="5" t="str">
        <f t="shared" si="14"/>
        <v>Sunday</v>
      </c>
      <c r="T217" s="5" t="str">
        <f t="shared" si="15"/>
        <v>Q4</v>
      </c>
      <c r="U217" s="14" t="str">
        <f t="shared" si="12"/>
        <v>Dec</v>
      </c>
    </row>
    <row r="218" spans="1:21" x14ac:dyDescent="0.25">
      <c r="A218" s="13" t="s">
        <v>54</v>
      </c>
      <c r="B218" s="6" t="s">
        <v>55</v>
      </c>
      <c r="C218" s="6" t="s">
        <v>24</v>
      </c>
      <c r="D218" s="6" t="s">
        <v>20</v>
      </c>
      <c r="E218" s="6" t="s">
        <v>26</v>
      </c>
      <c r="F218" s="6" t="s">
        <v>1111</v>
      </c>
      <c r="G218" s="6" t="s">
        <v>1112</v>
      </c>
      <c r="H218" s="6" t="s">
        <v>162</v>
      </c>
      <c r="I218" s="6" t="s">
        <v>1113</v>
      </c>
      <c r="J218" s="6" t="s">
        <v>1114</v>
      </c>
      <c r="K218" s="7">
        <v>16</v>
      </c>
      <c r="L218" s="4">
        <v>2007</v>
      </c>
      <c r="M218" s="9">
        <v>56626.74</v>
      </c>
      <c r="N218" s="9" t="str">
        <f t="shared" si="13"/>
        <v>High Value</v>
      </c>
      <c r="O218" s="11">
        <v>134919.79999999999</v>
      </c>
      <c r="P218" s="11">
        <v>53621.98</v>
      </c>
      <c r="Q218" s="11">
        <v>3004.76</v>
      </c>
      <c r="R218" s="8">
        <v>45030</v>
      </c>
      <c r="S218" s="5" t="str">
        <f t="shared" si="14"/>
        <v>Friday</v>
      </c>
      <c r="T218" s="5" t="str">
        <f t="shared" si="15"/>
        <v>Q2</v>
      </c>
      <c r="U218" s="14" t="str">
        <f t="shared" si="12"/>
        <v>Apr</v>
      </c>
    </row>
    <row r="219" spans="1:21" x14ac:dyDescent="0.25">
      <c r="A219" s="12" t="s">
        <v>56</v>
      </c>
      <c r="B219" s="2" t="s">
        <v>78</v>
      </c>
      <c r="C219" s="2" t="s">
        <v>24</v>
      </c>
      <c r="D219" s="2" t="s">
        <v>20</v>
      </c>
      <c r="E219" s="2" t="s">
        <v>26</v>
      </c>
      <c r="F219" s="2" t="s">
        <v>1115</v>
      </c>
      <c r="G219" s="2" t="s">
        <v>1116</v>
      </c>
      <c r="H219" s="2" t="s">
        <v>102</v>
      </c>
      <c r="I219" s="2" t="s">
        <v>1117</v>
      </c>
      <c r="J219" s="2" t="s">
        <v>1118</v>
      </c>
      <c r="K219" s="3">
        <v>6</v>
      </c>
      <c r="L219" s="4">
        <v>2018</v>
      </c>
      <c r="M219" s="9">
        <v>6388.49</v>
      </c>
      <c r="N219" s="9" t="str">
        <f t="shared" si="13"/>
        <v>Normal</v>
      </c>
      <c r="O219" s="11">
        <v>42546.2</v>
      </c>
      <c r="P219" s="11">
        <v>4734.87</v>
      </c>
      <c r="Q219" s="11">
        <v>1653.62</v>
      </c>
      <c r="R219" s="5">
        <v>45365</v>
      </c>
      <c r="S219" s="5" t="str">
        <f t="shared" si="14"/>
        <v>Thursday</v>
      </c>
      <c r="T219" s="5" t="str">
        <f t="shared" si="15"/>
        <v>Q1</v>
      </c>
      <c r="U219" s="14" t="str">
        <f t="shared" si="12"/>
        <v>Mar</v>
      </c>
    </row>
    <row r="220" spans="1:21" x14ac:dyDescent="0.25">
      <c r="A220" s="13" t="s">
        <v>40</v>
      </c>
      <c r="B220" s="6" t="s">
        <v>41</v>
      </c>
      <c r="C220" s="6" t="s">
        <v>24</v>
      </c>
      <c r="D220" s="6" t="s">
        <v>20</v>
      </c>
      <c r="E220" s="6" t="s">
        <v>26</v>
      </c>
      <c r="F220" s="6" t="s">
        <v>1119</v>
      </c>
      <c r="G220" s="6" t="s">
        <v>1120</v>
      </c>
      <c r="H220" s="6" t="s">
        <v>79</v>
      </c>
      <c r="I220" s="6" t="s">
        <v>1121</v>
      </c>
      <c r="J220" s="6" t="s">
        <v>1122</v>
      </c>
      <c r="K220" s="7">
        <v>2</v>
      </c>
      <c r="L220" s="4">
        <v>2020</v>
      </c>
      <c r="M220" s="9">
        <v>9170.7800000000007</v>
      </c>
      <c r="N220" s="9" t="str">
        <f t="shared" si="13"/>
        <v>Normal</v>
      </c>
      <c r="O220" s="11">
        <v>52234.3</v>
      </c>
      <c r="P220" s="11">
        <v>6979.33</v>
      </c>
      <c r="Q220" s="11">
        <v>2191.4499999999998</v>
      </c>
      <c r="R220" s="8">
        <v>44812</v>
      </c>
      <c r="S220" s="5" t="str">
        <f t="shared" si="14"/>
        <v>Thursday</v>
      </c>
      <c r="T220" s="5" t="str">
        <f t="shared" si="15"/>
        <v>Q3</v>
      </c>
      <c r="U220" s="14" t="str">
        <f t="shared" si="12"/>
        <v>Sep</v>
      </c>
    </row>
    <row r="221" spans="1:21" x14ac:dyDescent="0.25">
      <c r="A221" s="12" t="s">
        <v>47</v>
      </c>
      <c r="B221" s="2" t="s">
        <v>48</v>
      </c>
      <c r="C221" s="2" t="s">
        <v>24</v>
      </c>
      <c r="D221" s="2" t="s">
        <v>20</v>
      </c>
      <c r="E221" s="2" t="s">
        <v>26</v>
      </c>
      <c r="F221" s="2" t="s">
        <v>1123</v>
      </c>
      <c r="G221" s="2" t="s">
        <v>1124</v>
      </c>
      <c r="H221" s="2" t="s">
        <v>116</v>
      </c>
      <c r="I221" s="2" t="s">
        <v>1125</v>
      </c>
      <c r="J221" s="2" t="s">
        <v>1126</v>
      </c>
      <c r="K221" s="3">
        <v>13</v>
      </c>
      <c r="L221" s="4">
        <v>2011</v>
      </c>
      <c r="M221" s="9">
        <v>53808.74</v>
      </c>
      <c r="N221" s="9" t="str">
        <f t="shared" si="13"/>
        <v>High Value</v>
      </c>
      <c r="O221" s="11">
        <v>53579.1</v>
      </c>
      <c r="P221" s="11">
        <v>38522.82</v>
      </c>
      <c r="Q221" s="11">
        <v>15285.92</v>
      </c>
      <c r="R221" s="5">
        <v>45488</v>
      </c>
      <c r="S221" s="5" t="str">
        <f t="shared" si="14"/>
        <v>Monday</v>
      </c>
      <c r="T221" s="5" t="str">
        <f t="shared" si="15"/>
        <v>Q3</v>
      </c>
      <c r="U221" s="14" t="str">
        <f t="shared" si="12"/>
        <v>Jul</v>
      </c>
    </row>
    <row r="222" spans="1:21" x14ac:dyDescent="0.25">
      <c r="A222" s="12" t="s">
        <v>74</v>
      </c>
      <c r="B222" s="2" t="s">
        <v>153</v>
      </c>
      <c r="C222" s="2" t="s">
        <v>24</v>
      </c>
      <c r="D222" s="2" t="s">
        <v>20</v>
      </c>
      <c r="E222" s="2" t="s">
        <v>26</v>
      </c>
      <c r="F222" s="2" t="s">
        <v>1128</v>
      </c>
      <c r="G222" s="2" t="s">
        <v>1129</v>
      </c>
      <c r="H222" s="2" t="s">
        <v>120</v>
      </c>
      <c r="I222" s="2" t="s">
        <v>1130</v>
      </c>
      <c r="J222" s="2" t="s">
        <v>1131</v>
      </c>
      <c r="K222" s="3">
        <v>1</v>
      </c>
      <c r="L222" s="4">
        <v>2020</v>
      </c>
      <c r="M222" s="9">
        <v>21698.06</v>
      </c>
      <c r="N222" s="9" t="str">
        <f t="shared" si="13"/>
        <v>Normal</v>
      </c>
      <c r="O222" s="11">
        <v>42860.2</v>
      </c>
      <c r="P222" s="11">
        <v>17351.080000000002</v>
      </c>
      <c r="Q222" s="11">
        <v>4346.9799999999996</v>
      </c>
      <c r="R222" s="5">
        <v>44433</v>
      </c>
      <c r="S222" s="5" t="str">
        <f t="shared" si="14"/>
        <v>Wednesday</v>
      </c>
      <c r="T222" s="5" t="str">
        <f t="shared" si="15"/>
        <v>Q3</v>
      </c>
      <c r="U222" s="14" t="str">
        <f t="shared" ref="U222:U284" si="16">TEXT(R222,"MMM")</f>
        <v>Aug</v>
      </c>
    </row>
    <row r="223" spans="1:21" x14ac:dyDescent="0.25">
      <c r="A223" s="13" t="s">
        <v>62</v>
      </c>
      <c r="B223" s="6" t="s">
        <v>91</v>
      </c>
      <c r="C223" s="6" t="s">
        <v>24</v>
      </c>
      <c r="D223" s="6" t="s">
        <v>20</v>
      </c>
      <c r="E223" s="6" t="s">
        <v>26</v>
      </c>
      <c r="F223" s="6" t="s">
        <v>1132</v>
      </c>
      <c r="G223" s="6" t="s">
        <v>1133</v>
      </c>
      <c r="H223" s="6" t="s">
        <v>118</v>
      </c>
      <c r="I223" s="6" t="s">
        <v>1134</v>
      </c>
      <c r="J223" s="6" t="s">
        <v>1135</v>
      </c>
      <c r="K223" s="7">
        <v>16</v>
      </c>
      <c r="L223" s="4">
        <v>2007</v>
      </c>
      <c r="M223" s="9">
        <v>45280.27</v>
      </c>
      <c r="N223" s="9" t="str">
        <f t="shared" si="13"/>
        <v>High Value</v>
      </c>
      <c r="O223" s="11">
        <v>55514.400000000001</v>
      </c>
      <c r="P223" s="11">
        <v>39326.11</v>
      </c>
      <c r="Q223" s="11">
        <v>5954.16</v>
      </c>
      <c r="R223" s="8">
        <v>45104</v>
      </c>
      <c r="S223" s="5" t="str">
        <f t="shared" si="14"/>
        <v>Tuesday</v>
      </c>
      <c r="T223" s="5" t="str">
        <f t="shared" si="15"/>
        <v>Q2</v>
      </c>
      <c r="U223" s="14" t="str">
        <f t="shared" si="16"/>
        <v>Jun</v>
      </c>
    </row>
    <row r="224" spans="1:21" x14ac:dyDescent="0.25">
      <c r="A224" s="12" t="s">
        <v>54</v>
      </c>
      <c r="B224" s="2" t="s">
        <v>99</v>
      </c>
      <c r="C224" s="2" t="s">
        <v>24</v>
      </c>
      <c r="D224" s="2" t="s">
        <v>20</v>
      </c>
      <c r="E224" s="2" t="s">
        <v>26</v>
      </c>
      <c r="F224" s="2" t="s">
        <v>1136</v>
      </c>
      <c r="G224" s="2" t="s">
        <v>1137</v>
      </c>
      <c r="H224" s="2" t="s">
        <v>142</v>
      </c>
      <c r="I224" s="2" t="s">
        <v>1138</v>
      </c>
      <c r="J224" s="2" t="s">
        <v>1139</v>
      </c>
      <c r="K224" s="3">
        <v>15</v>
      </c>
      <c r="L224" s="4">
        <v>2005</v>
      </c>
      <c r="M224" s="9">
        <v>9338.9699999999993</v>
      </c>
      <c r="N224" s="9" t="str">
        <f t="shared" si="13"/>
        <v>Normal</v>
      </c>
      <c r="O224" s="11">
        <v>131168.1</v>
      </c>
      <c r="P224" s="11">
        <v>6807.08</v>
      </c>
      <c r="Q224" s="11">
        <v>2531.89</v>
      </c>
      <c r="R224" s="5">
        <v>44013</v>
      </c>
      <c r="S224" s="5" t="str">
        <f t="shared" si="14"/>
        <v>Wednesday</v>
      </c>
      <c r="T224" s="5" t="str">
        <f t="shared" si="15"/>
        <v>Q3</v>
      </c>
      <c r="U224" s="14" t="str">
        <f t="shared" si="16"/>
        <v>Jul</v>
      </c>
    </row>
    <row r="225" spans="1:21" x14ac:dyDescent="0.25">
      <c r="A225" s="13" t="s">
        <v>30</v>
      </c>
      <c r="B225" s="6" t="s">
        <v>65</v>
      </c>
      <c r="C225" s="6" t="s">
        <v>24</v>
      </c>
      <c r="D225" s="6" t="s">
        <v>20</v>
      </c>
      <c r="E225" s="6" t="s">
        <v>26</v>
      </c>
      <c r="F225" s="6" t="s">
        <v>1140</v>
      </c>
      <c r="G225" s="6" t="s">
        <v>1141</v>
      </c>
      <c r="H225" s="6" t="s">
        <v>116</v>
      </c>
      <c r="I225" s="6" t="s">
        <v>1142</v>
      </c>
      <c r="J225" s="6" t="s">
        <v>1143</v>
      </c>
      <c r="K225" s="7">
        <v>1</v>
      </c>
      <c r="L225" s="4">
        <v>2023</v>
      </c>
      <c r="M225" s="9">
        <v>39769.64</v>
      </c>
      <c r="N225" s="9" t="str">
        <f t="shared" si="13"/>
        <v>Normal</v>
      </c>
      <c r="O225" s="11">
        <v>132082.6</v>
      </c>
      <c r="P225" s="11">
        <v>33247.15</v>
      </c>
      <c r="Q225" s="11">
        <v>6522.49</v>
      </c>
      <c r="R225" s="8">
        <v>45461</v>
      </c>
      <c r="S225" s="5" t="str">
        <f t="shared" si="14"/>
        <v>Tuesday</v>
      </c>
      <c r="T225" s="5" t="str">
        <f t="shared" si="15"/>
        <v>Q2</v>
      </c>
      <c r="U225" s="14" t="str">
        <f t="shared" si="16"/>
        <v>Jun</v>
      </c>
    </row>
    <row r="226" spans="1:21" x14ac:dyDescent="0.25">
      <c r="A226" s="12" t="s">
        <v>47</v>
      </c>
      <c r="B226" s="2" t="s">
        <v>110</v>
      </c>
      <c r="C226" s="2" t="s">
        <v>24</v>
      </c>
      <c r="D226" s="2" t="s">
        <v>20</v>
      </c>
      <c r="E226" s="2" t="s">
        <v>26</v>
      </c>
      <c r="F226" s="2" t="s">
        <v>1144</v>
      </c>
      <c r="G226" s="2" t="s">
        <v>1145</v>
      </c>
      <c r="H226" s="2" t="s">
        <v>53</v>
      </c>
      <c r="I226" s="2" t="s">
        <v>1146</v>
      </c>
      <c r="J226" s="2" t="s">
        <v>1147</v>
      </c>
      <c r="K226" s="3">
        <v>22</v>
      </c>
      <c r="L226" s="4">
        <v>2000</v>
      </c>
      <c r="M226" s="9">
        <v>30059.18</v>
      </c>
      <c r="N226" s="9" t="str">
        <f t="shared" si="13"/>
        <v>Normal</v>
      </c>
      <c r="O226" s="11">
        <v>102055.8</v>
      </c>
      <c r="P226" s="11">
        <v>26601.38</v>
      </c>
      <c r="Q226" s="11">
        <v>3457.8</v>
      </c>
      <c r="R226" s="5">
        <v>44688</v>
      </c>
      <c r="S226" s="5" t="str">
        <f t="shared" si="14"/>
        <v>Saturday</v>
      </c>
      <c r="T226" s="5" t="str">
        <f t="shared" si="15"/>
        <v>Q2</v>
      </c>
      <c r="U226" s="14" t="str">
        <f t="shared" si="16"/>
        <v>May</v>
      </c>
    </row>
    <row r="227" spans="1:21" x14ac:dyDescent="0.25">
      <c r="A227" s="13" t="s">
        <v>54</v>
      </c>
      <c r="B227" s="6" t="s">
        <v>123</v>
      </c>
      <c r="C227" s="6" t="s">
        <v>24</v>
      </c>
      <c r="D227" s="6" t="s">
        <v>20</v>
      </c>
      <c r="E227" s="6" t="s">
        <v>26</v>
      </c>
      <c r="F227" s="6" t="s">
        <v>1148</v>
      </c>
      <c r="G227" s="6" t="s">
        <v>1149</v>
      </c>
      <c r="H227" s="6" t="s">
        <v>64</v>
      </c>
      <c r="I227" s="6" t="s">
        <v>1150</v>
      </c>
      <c r="J227" s="6" t="s">
        <v>1151</v>
      </c>
      <c r="K227" s="7">
        <v>2</v>
      </c>
      <c r="L227" s="4">
        <v>2022</v>
      </c>
      <c r="M227" s="9">
        <v>34850.480000000003</v>
      </c>
      <c r="N227" s="9" t="str">
        <f t="shared" si="13"/>
        <v>Normal</v>
      </c>
      <c r="O227" s="11">
        <v>63031.5</v>
      </c>
      <c r="P227" s="11">
        <v>26150.61</v>
      </c>
      <c r="Q227" s="11">
        <v>8699.8700000000008</v>
      </c>
      <c r="R227" s="8">
        <v>45599</v>
      </c>
      <c r="S227" s="5" t="str">
        <f t="shared" si="14"/>
        <v>Sunday</v>
      </c>
      <c r="T227" s="5" t="str">
        <f t="shared" si="15"/>
        <v>Q4</v>
      </c>
      <c r="U227" s="14" t="str">
        <f t="shared" si="16"/>
        <v>Nov</v>
      </c>
    </row>
    <row r="228" spans="1:21" x14ac:dyDescent="0.25">
      <c r="A228" s="12" t="s">
        <v>17</v>
      </c>
      <c r="B228" s="2" t="s">
        <v>80</v>
      </c>
      <c r="C228" s="2" t="s">
        <v>24</v>
      </c>
      <c r="D228" s="2" t="s">
        <v>20</v>
      </c>
      <c r="E228" s="2" t="s">
        <v>26</v>
      </c>
      <c r="F228" s="2" t="s">
        <v>1152</v>
      </c>
      <c r="G228" s="2" t="s">
        <v>1153</v>
      </c>
      <c r="H228" s="2" t="s">
        <v>46</v>
      </c>
      <c r="I228" s="2" t="s">
        <v>1154</v>
      </c>
      <c r="J228" s="2" t="s">
        <v>1155</v>
      </c>
      <c r="K228" s="3">
        <v>0</v>
      </c>
      <c r="L228" s="4">
        <v>2022</v>
      </c>
      <c r="M228" s="9">
        <v>64792.31</v>
      </c>
      <c r="N228" s="9" t="str">
        <f t="shared" si="13"/>
        <v>High Value</v>
      </c>
      <c r="O228" s="11">
        <v>30857.8</v>
      </c>
      <c r="P228" s="11">
        <v>57004.83</v>
      </c>
      <c r="Q228" s="11">
        <v>7787.48</v>
      </c>
      <c r="R228" s="5">
        <v>44621</v>
      </c>
      <c r="S228" s="5" t="str">
        <f t="shared" si="14"/>
        <v>Tuesday</v>
      </c>
      <c r="T228" s="5" t="str">
        <f t="shared" si="15"/>
        <v>Q1</v>
      </c>
      <c r="U228" s="14" t="str">
        <f t="shared" si="16"/>
        <v>Mar</v>
      </c>
    </row>
    <row r="229" spans="1:21" x14ac:dyDescent="0.25">
      <c r="A229" s="13" t="s">
        <v>30</v>
      </c>
      <c r="B229" s="6" t="s">
        <v>65</v>
      </c>
      <c r="C229" s="6" t="s">
        <v>24</v>
      </c>
      <c r="D229" s="6" t="s">
        <v>20</v>
      </c>
      <c r="E229" s="6" t="s">
        <v>26</v>
      </c>
      <c r="F229" s="6" t="s">
        <v>1156</v>
      </c>
      <c r="G229" s="6" t="s">
        <v>1157</v>
      </c>
      <c r="H229" s="6" t="s">
        <v>109</v>
      </c>
      <c r="I229" s="6" t="s">
        <v>1158</v>
      </c>
      <c r="J229" s="6" t="s">
        <v>1159</v>
      </c>
      <c r="K229" s="7">
        <v>17</v>
      </c>
      <c r="L229" s="4">
        <v>2006</v>
      </c>
      <c r="M229" s="9">
        <v>26275.43</v>
      </c>
      <c r="N229" s="9" t="str">
        <f t="shared" si="13"/>
        <v>Normal</v>
      </c>
      <c r="O229" s="11">
        <v>59995.1</v>
      </c>
      <c r="P229" s="11">
        <v>23733.69</v>
      </c>
      <c r="Q229" s="11">
        <v>2541.7399999999998</v>
      </c>
      <c r="R229" s="8">
        <v>44959</v>
      </c>
      <c r="S229" s="5" t="str">
        <f t="shared" si="14"/>
        <v>Thursday</v>
      </c>
      <c r="T229" s="5" t="str">
        <f t="shared" si="15"/>
        <v>Q1</v>
      </c>
      <c r="U229" s="14" t="str">
        <f t="shared" si="16"/>
        <v>Feb</v>
      </c>
    </row>
    <row r="230" spans="1:21" x14ac:dyDescent="0.25">
      <c r="A230" s="12" t="s">
        <v>62</v>
      </c>
      <c r="B230" s="2" t="s">
        <v>63</v>
      </c>
      <c r="C230" s="2" t="s">
        <v>24</v>
      </c>
      <c r="D230" s="2" t="s">
        <v>20</v>
      </c>
      <c r="E230" s="2" t="s">
        <v>26</v>
      </c>
      <c r="F230" s="2" t="s">
        <v>1160</v>
      </c>
      <c r="G230" s="2" t="s">
        <v>1161</v>
      </c>
      <c r="H230" s="2" t="s">
        <v>98</v>
      </c>
      <c r="I230" s="2" t="s">
        <v>1162</v>
      </c>
      <c r="J230" s="2" t="s">
        <v>1163</v>
      </c>
      <c r="K230" s="3">
        <v>2</v>
      </c>
      <c r="L230" s="4">
        <v>2022</v>
      </c>
      <c r="M230" s="9">
        <v>57741.13</v>
      </c>
      <c r="N230" s="9" t="str">
        <f t="shared" si="13"/>
        <v>High Value</v>
      </c>
      <c r="O230" s="11">
        <v>136993.79999999999</v>
      </c>
      <c r="P230" s="11">
        <v>41097.14</v>
      </c>
      <c r="Q230" s="11">
        <v>16643.990000000002</v>
      </c>
      <c r="R230" s="5">
        <v>45356</v>
      </c>
      <c r="S230" s="5" t="str">
        <f t="shared" si="14"/>
        <v>Tuesday</v>
      </c>
      <c r="T230" s="5" t="str">
        <f t="shared" si="15"/>
        <v>Q1</v>
      </c>
      <c r="U230" s="14" t="str">
        <f t="shared" si="16"/>
        <v>Mar</v>
      </c>
    </row>
    <row r="231" spans="1:21" x14ac:dyDescent="0.25">
      <c r="A231" s="13" t="s">
        <v>54</v>
      </c>
      <c r="B231" s="6" t="s">
        <v>123</v>
      </c>
      <c r="C231" s="6" t="s">
        <v>24</v>
      </c>
      <c r="D231" s="6" t="s">
        <v>20</v>
      </c>
      <c r="E231" s="6" t="s">
        <v>26</v>
      </c>
      <c r="F231" s="6" t="s">
        <v>1164</v>
      </c>
      <c r="G231" s="6" t="s">
        <v>1165</v>
      </c>
      <c r="H231" s="6" t="s">
        <v>157</v>
      </c>
      <c r="I231" s="6" t="s">
        <v>1166</v>
      </c>
      <c r="J231" s="6" t="s">
        <v>1167</v>
      </c>
      <c r="K231" s="7">
        <v>1</v>
      </c>
      <c r="L231" s="4">
        <v>2021</v>
      </c>
      <c r="M231" s="9">
        <v>42124.9</v>
      </c>
      <c r="N231" s="9" t="str">
        <f t="shared" si="13"/>
        <v>High Value</v>
      </c>
      <c r="O231" s="11">
        <v>58776.1</v>
      </c>
      <c r="P231" s="11">
        <v>32170.25</v>
      </c>
      <c r="Q231" s="11">
        <v>9954.65</v>
      </c>
      <c r="R231" s="8">
        <v>44620</v>
      </c>
      <c r="S231" s="5" t="str">
        <f t="shared" si="14"/>
        <v>Monday</v>
      </c>
      <c r="T231" s="5" t="str">
        <f t="shared" si="15"/>
        <v>Q1</v>
      </c>
      <c r="U231" s="14" t="str">
        <f t="shared" si="16"/>
        <v>Feb</v>
      </c>
    </row>
    <row r="232" spans="1:21" x14ac:dyDescent="0.25">
      <c r="A232" s="12" t="s">
        <v>54</v>
      </c>
      <c r="B232" s="2" t="s">
        <v>55</v>
      </c>
      <c r="C232" s="2" t="s">
        <v>24</v>
      </c>
      <c r="D232" s="2" t="s">
        <v>20</v>
      </c>
      <c r="E232" s="2" t="s">
        <v>26</v>
      </c>
      <c r="F232" s="2" t="s">
        <v>1168</v>
      </c>
      <c r="G232" s="2" t="s">
        <v>1169</v>
      </c>
      <c r="H232" s="2" t="s">
        <v>61</v>
      </c>
      <c r="I232" s="2" t="s">
        <v>1170</v>
      </c>
      <c r="J232" s="2" t="s">
        <v>1171</v>
      </c>
      <c r="K232" s="3">
        <v>13</v>
      </c>
      <c r="L232" s="4">
        <v>2011</v>
      </c>
      <c r="M232" s="9">
        <v>57742.61</v>
      </c>
      <c r="N232" s="9" t="str">
        <f t="shared" si="13"/>
        <v>High Value</v>
      </c>
      <c r="O232" s="11">
        <v>189487.4</v>
      </c>
      <c r="P232" s="11">
        <v>48625.51</v>
      </c>
      <c r="Q232" s="11">
        <v>9117.1</v>
      </c>
      <c r="R232" s="5">
        <v>45577</v>
      </c>
      <c r="S232" s="5" t="str">
        <f t="shared" si="14"/>
        <v>Saturday</v>
      </c>
      <c r="T232" s="5" t="str">
        <f t="shared" si="15"/>
        <v>Q4</v>
      </c>
      <c r="U232" s="14" t="str">
        <f t="shared" si="16"/>
        <v>Oct</v>
      </c>
    </row>
    <row r="233" spans="1:21" x14ac:dyDescent="0.25">
      <c r="A233" s="13" t="s">
        <v>56</v>
      </c>
      <c r="B233" s="6" t="s">
        <v>57</v>
      </c>
      <c r="C233" s="6" t="s">
        <v>24</v>
      </c>
      <c r="D233" s="6" t="s">
        <v>20</v>
      </c>
      <c r="E233" s="6" t="s">
        <v>26</v>
      </c>
      <c r="F233" s="6" t="s">
        <v>1172</v>
      </c>
      <c r="G233" s="6" t="s">
        <v>1173</v>
      </c>
      <c r="H233" s="6" t="s">
        <v>115</v>
      </c>
      <c r="I233" s="6" t="s">
        <v>1174</v>
      </c>
      <c r="J233" s="6" t="s">
        <v>1175</v>
      </c>
      <c r="K233" s="7">
        <v>21</v>
      </c>
      <c r="L233" s="4">
        <v>2000</v>
      </c>
      <c r="M233" s="9">
        <v>66670.53</v>
      </c>
      <c r="N233" s="9" t="str">
        <f t="shared" si="13"/>
        <v>High Value</v>
      </c>
      <c r="O233" s="11">
        <v>184717.8</v>
      </c>
      <c r="P233" s="11">
        <v>52456.24</v>
      </c>
      <c r="Q233" s="11">
        <v>14214.29</v>
      </c>
      <c r="R233" s="8">
        <v>44275</v>
      </c>
      <c r="S233" s="5" t="str">
        <f t="shared" si="14"/>
        <v>Saturday</v>
      </c>
      <c r="T233" s="5" t="str">
        <f t="shared" si="15"/>
        <v>Q1</v>
      </c>
      <c r="U233" s="14" t="str">
        <f t="shared" si="16"/>
        <v>Mar</v>
      </c>
    </row>
    <row r="234" spans="1:21" x14ac:dyDescent="0.25">
      <c r="A234" s="12" t="s">
        <v>62</v>
      </c>
      <c r="B234" s="2" t="s">
        <v>138</v>
      </c>
      <c r="C234" s="2" t="s">
        <v>24</v>
      </c>
      <c r="D234" s="2" t="s">
        <v>20</v>
      </c>
      <c r="E234" s="2" t="s">
        <v>26</v>
      </c>
      <c r="F234" s="2" t="s">
        <v>1176</v>
      </c>
      <c r="G234" s="2" t="s">
        <v>1177</v>
      </c>
      <c r="H234" s="2" t="s">
        <v>90</v>
      </c>
      <c r="I234" s="2" t="s">
        <v>1178</v>
      </c>
      <c r="J234" s="2" t="s">
        <v>1179</v>
      </c>
      <c r="K234" s="3">
        <v>12</v>
      </c>
      <c r="L234" s="4">
        <v>2010</v>
      </c>
      <c r="M234" s="9">
        <v>53275.14</v>
      </c>
      <c r="N234" s="9" t="str">
        <f t="shared" si="13"/>
        <v>High Value</v>
      </c>
      <c r="O234" s="11">
        <v>66691.199999999997</v>
      </c>
      <c r="P234" s="11">
        <v>38683.279999999999</v>
      </c>
      <c r="Q234" s="11">
        <v>14591.86</v>
      </c>
      <c r="R234" s="5">
        <v>44586</v>
      </c>
      <c r="S234" s="5" t="str">
        <f t="shared" si="14"/>
        <v>Tuesday</v>
      </c>
      <c r="T234" s="5" t="str">
        <f t="shared" si="15"/>
        <v>Q1</v>
      </c>
      <c r="U234" s="14" t="str">
        <f t="shared" si="16"/>
        <v>Jan</v>
      </c>
    </row>
    <row r="235" spans="1:21" x14ac:dyDescent="0.25">
      <c r="A235" s="13" t="s">
        <v>47</v>
      </c>
      <c r="B235" s="6" t="s">
        <v>48</v>
      </c>
      <c r="C235" s="6" t="s">
        <v>24</v>
      </c>
      <c r="D235" s="6" t="s">
        <v>20</v>
      </c>
      <c r="E235" s="6" t="s">
        <v>26</v>
      </c>
      <c r="F235" s="6" t="s">
        <v>1180</v>
      </c>
      <c r="G235" s="6" t="s">
        <v>1181</v>
      </c>
      <c r="H235" s="6" t="s">
        <v>109</v>
      </c>
      <c r="I235" s="6" t="s">
        <v>1182</v>
      </c>
      <c r="J235" s="6" t="s">
        <v>1183</v>
      </c>
      <c r="K235" s="7">
        <v>6</v>
      </c>
      <c r="L235" s="4">
        <v>2018</v>
      </c>
      <c r="M235" s="9">
        <v>12627.06</v>
      </c>
      <c r="N235" s="9" t="str">
        <f t="shared" si="13"/>
        <v>Normal</v>
      </c>
      <c r="O235" s="11">
        <v>58659.8</v>
      </c>
      <c r="P235" s="11">
        <v>10502.72</v>
      </c>
      <c r="Q235" s="11">
        <v>2124.34</v>
      </c>
      <c r="R235" s="8">
        <v>45365</v>
      </c>
      <c r="S235" s="5" t="str">
        <f t="shared" si="14"/>
        <v>Thursday</v>
      </c>
      <c r="T235" s="5" t="str">
        <f t="shared" si="15"/>
        <v>Q1</v>
      </c>
      <c r="U235" s="14" t="str">
        <f t="shared" si="16"/>
        <v>Mar</v>
      </c>
    </row>
    <row r="236" spans="1:21" x14ac:dyDescent="0.25">
      <c r="A236" s="12" t="s">
        <v>74</v>
      </c>
      <c r="B236" s="2" t="s">
        <v>113</v>
      </c>
      <c r="C236" s="2" t="s">
        <v>24</v>
      </c>
      <c r="D236" s="2" t="s">
        <v>20</v>
      </c>
      <c r="E236" s="2" t="s">
        <v>26</v>
      </c>
      <c r="F236" s="2" t="s">
        <v>1184</v>
      </c>
      <c r="G236" s="2" t="s">
        <v>1185</v>
      </c>
      <c r="H236" s="2" t="s">
        <v>162</v>
      </c>
      <c r="I236" s="2" t="s">
        <v>1186</v>
      </c>
      <c r="J236" s="2" t="s">
        <v>1187</v>
      </c>
      <c r="K236" s="3">
        <v>3</v>
      </c>
      <c r="L236" s="4">
        <v>2018</v>
      </c>
      <c r="M236" s="9">
        <v>47725.84</v>
      </c>
      <c r="N236" s="9" t="str">
        <f t="shared" si="13"/>
        <v>High Value</v>
      </c>
      <c r="O236" s="11">
        <v>146943.29999999999</v>
      </c>
      <c r="P236" s="11">
        <v>37485.65</v>
      </c>
      <c r="Q236" s="11">
        <v>10240.19</v>
      </c>
      <c r="R236" s="5">
        <v>44325</v>
      </c>
      <c r="S236" s="5" t="str">
        <f t="shared" si="14"/>
        <v>Sunday</v>
      </c>
      <c r="T236" s="5" t="str">
        <f t="shared" si="15"/>
        <v>Q2</v>
      </c>
      <c r="U236" s="14" t="str">
        <f t="shared" si="16"/>
        <v>May</v>
      </c>
    </row>
    <row r="237" spans="1:21" x14ac:dyDescent="0.25">
      <c r="A237" s="13" t="s">
        <v>40</v>
      </c>
      <c r="B237" s="6" t="s">
        <v>125</v>
      </c>
      <c r="C237" s="6" t="s">
        <v>24</v>
      </c>
      <c r="D237" s="6" t="s">
        <v>20</v>
      </c>
      <c r="E237" s="6" t="s">
        <v>26</v>
      </c>
      <c r="F237" s="6" t="s">
        <v>1188</v>
      </c>
      <c r="G237" s="6" t="s">
        <v>1189</v>
      </c>
      <c r="H237" s="6" t="s">
        <v>115</v>
      </c>
      <c r="I237" s="6" t="s">
        <v>1190</v>
      </c>
      <c r="J237" s="6" t="s">
        <v>1191</v>
      </c>
      <c r="K237" s="7">
        <v>1</v>
      </c>
      <c r="L237" s="4">
        <v>2020</v>
      </c>
      <c r="M237" s="9">
        <v>54218.61</v>
      </c>
      <c r="N237" s="9" t="str">
        <f t="shared" si="13"/>
        <v>High Value</v>
      </c>
      <c r="O237" s="11">
        <v>179035.9</v>
      </c>
      <c r="P237" s="11">
        <v>38343.42</v>
      </c>
      <c r="Q237" s="11">
        <v>15875.19</v>
      </c>
      <c r="R237" s="8">
        <v>44519</v>
      </c>
      <c r="S237" s="5" t="str">
        <f t="shared" si="14"/>
        <v>Friday</v>
      </c>
      <c r="T237" s="5" t="str">
        <f t="shared" si="15"/>
        <v>Q4</v>
      </c>
      <c r="U237" s="14" t="str">
        <f t="shared" si="16"/>
        <v>Nov</v>
      </c>
    </row>
    <row r="238" spans="1:21" x14ac:dyDescent="0.25">
      <c r="A238" s="12" t="s">
        <v>56</v>
      </c>
      <c r="B238" s="2" t="s">
        <v>57</v>
      </c>
      <c r="C238" s="2" t="s">
        <v>24</v>
      </c>
      <c r="D238" s="2" t="s">
        <v>20</v>
      </c>
      <c r="E238" s="2" t="s">
        <v>26</v>
      </c>
      <c r="F238" s="2" t="s">
        <v>1192</v>
      </c>
      <c r="G238" s="2" t="s">
        <v>1193</v>
      </c>
      <c r="H238" s="2" t="s">
        <v>118</v>
      </c>
      <c r="I238" s="2" t="s">
        <v>1194</v>
      </c>
      <c r="J238" s="2" t="s">
        <v>1195</v>
      </c>
      <c r="K238" s="3">
        <v>12</v>
      </c>
      <c r="L238" s="4">
        <v>2011</v>
      </c>
      <c r="M238" s="9">
        <v>33630.129999999997</v>
      </c>
      <c r="N238" s="9" t="str">
        <f t="shared" si="13"/>
        <v>Normal</v>
      </c>
      <c r="O238" s="11">
        <v>31844.9</v>
      </c>
      <c r="P238" s="11">
        <v>26058.79</v>
      </c>
      <c r="Q238" s="11">
        <v>7571.34</v>
      </c>
      <c r="R238" s="5">
        <v>45196</v>
      </c>
      <c r="S238" s="5" t="str">
        <f t="shared" si="14"/>
        <v>Wednesday</v>
      </c>
      <c r="T238" s="5" t="str">
        <f t="shared" si="15"/>
        <v>Q3</v>
      </c>
      <c r="U238" s="14" t="str">
        <f t="shared" si="16"/>
        <v>Sep</v>
      </c>
    </row>
    <row r="239" spans="1:21" x14ac:dyDescent="0.25">
      <c r="A239" s="13" t="s">
        <v>71</v>
      </c>
      <c r="B239" s="6" t="s">
        <v>72</v>
      </c>
      <c r="C239" s="6" t="s">
        <v>24</v>
      </c>
      <c r="D239" s="6" t="s">
        <v>20</v>
      </c>
      <c r="E239" s="6" t="s">
        <v>26</v>
      </c>
      <c r="F239" s="6" t="s">
        <v>1196</v>
      </c>
      <c r="G239" s="6" t="s">
        <v>1197</v>
      </c>
      <c r="H239" s="6" t="s">
        <v>132</v>
      </c>
      <c r="I239" s="6" t="s">
        <v>1198</v>
      </c>
      <c r="J239" s="6" t="s">
        <v>1199</v>
      </c>
      <c r="K239" s="7">
        <v>23</v>
      </c>
      <c r="L239" s="4">
        <v>2001</v>
      </c>
      <c r="M239" s="9">
        <v>60239.27</v>
      </c>
      <c r="N239" s="9" t="str">
        <f t="shared" si="13"/>
        <v>High Value</v>
      </c>
      <c r="O239" s="11">
        <v>46407.3</v>
      </c>
      <c r="P239" s="11">
        <v>51701.64</v>
      </c>
      <c r="Q239" s="11">
        <v>8537.6299999999992</v>
      </c>
      <c r="R239" s="8">
        <v>45567</v>
      </c>
      <c r="S239" s="5" t="str">
        <f t="shared" si="14"/>
        <v>Wednesday</v>
      </c>
      <c r="T239" s="5" t="str">
        <f t="shared" si="15"/>
        <v>Q4</v>
      </c>
      <c r="U239" s="14" t="str">
        <f t="shared" si="16"/>
        <v>Oct</v>
      </c>
    </row>
    <row r="240" spans="1:21" x14ac:dyDescent="0.25">
      <c r="A240" s="12" t="s">
        <v>74</v>
      </c>
      <c r="B240" s="2" t="s">
        <v>113</v>
      </c>
      <c r="C240" s="2" t="s">
        <v>24</v>
      </c>
      <c r="D240" s="2" t="s">
        <v>20</v>
      </c>
      <c r="E240" s="2" t="s">
        <v>26</v>
      </c>
      <c r="F240" s="2" t="s">
        <v>1200</v>
      </c>
      <c r="G240" s="2" t="s">
        <v>1201</v>
      </c>
      <c r="H240" s="2" t="s">
        <v>152</v>
      </c>
      <c r="I240" s="2" t="s">
        <v>1202</v>
      </c>
      <c r="J240" s="2" t="s">
        <v>1203</v>
      </c>
      <c r="K240" s="3">
        <v>11</v>
      </c>
      <c r="L240" s="4">
        <v>2013</v>
      </c>
      <c r="M240" s="9">
        <v>33892.93</v>
      </c>
      <c r="N240" s="9" t="str">
        <f t="shared" si="13"/>
        <v>Normal</v>
      </c>
      <c r="O240" s="11">
        <v>110473.2</v>
      </c>
      <c r="P240" s="11">
        <v>30657.39</v>
      </c>
      <c r="Q240" s="11">
        <v>3235.54</v>
      </c>
      <c r="R240" s="5">
        <v>45438</v>
      </c>
      <c r="S240" s="5" t="str">
        <f t="shared" si="14"/>
        <v>Sunday</v>
      </c>
      <c r="T240" s="5" t="str">
        <f t="shared" si="15"/>
        <v>Q2</v>
      </c>
      <c r="U240" s="14" t="str">
        <f t="shared" si="16"/>
        <v>May</v>
      </c>
    </row>
    <row r="241" spans="1:21" x14ac:dyDescent="0.25">
      <c r="A241" s="13" t="s">
        <v>17</v>
      </c>
      <c r="B241" s="6" t="s">
        <v>80</v>
      </c>
      <c r="C241" s="6" t="s">
        <v>24</v>
      </c>
      <c r="D241" s="6" t="s">
        <v>20</v>
      </c>
      <c r="E241" s="6" t="s">
        <v>26</v>
      </c>
      <c r="F241" s="6" t="s">
        <v>1204</v>
      </c>
      <c r="G241" s="6" t="s">
        <v>1205</v>
      </c>
      <c r="H241" s="6" t="s">
        <v>88</v>
      </c>
      <c r="I241" s="6" t="s">
        <v>1206</v>
      </c>
      <c r="J241" s="6" t="s">
        <v>1207</v>
      </c>
      <c r="K241" s="7">
        <v>5</v>
      </c>
      <c r="L241" s="4">
        <v>2018</v>
      </c>
      <c r="M241" s="9">
        <v>21059.33</v>
      </c>
      <c r="N241" s="9" t="str">
        <f t="shared" si="13"/>
        <v>Normal</v>
      </c>
      <c r="O241" s="11">
        <v>27808.5</v>
      </c>
      <c r="P241" s="11">
        <v>18127.14</v>
      </c>
      <c r="Q241" s="11">
        <v>2932.19</v>
      </c>
      <c r="R241" s="8">
        <v>45097</v>
      </c>
      <c r="S241" s="5" t="str">
        <f t="shared" si="14"/>
        <v>Tuesday</v>
      </c>
      <c r="T241" s="5" t="str">
        <f t="shared" si="15"/>
        <v>Q2</v>
      </c>
      <c r="U241" s="14" t="str">
        <f t="shared" si="16"/>
        <v>Jun</v>
      </c>
    </row>
    <row r="242" spans="1:21" x14ac:dyDescent="0.25">
      <c r="A242" s="12" t="s">
        <v>54</v>
      </c>
      <c r="B242" s="2" t="s">
        <v>99</v>
      </c>
      <c r="C242" s="2" t="s">
        <v>24</v>
      </c>
      <c r="D242" s="2" t="s">
        <v>20</v>
      </c>
      <c r="E242" s="2" t="s">
        <v>26</v>
      </c>
      <c r="F242" s="2" t="s">
        <v>1208</v>
      </c>
      <c r="G242" s="2" t="s">
        <v>1209</v>
      </c>
      <c r="H242" s="2" t="s">
        <v>128</v>
      </c>
      <c r="I242" s="2" t="s">
        <v>1210</v>
      </c>
      <c r="J242" s="2" t="s">
        <v>1211</v>
      </c>
      <c r="K242" s="3">
        <v>8</v>
      </c>
      <c r="L242" s="4">
        <v>2015</v>
      </c>
      <c r="M242" s="9">
        <v>33322.660000000003</v>
      </c>
      <c r="N242" s="9" t="str">
        <f t="shared" si="13"/>
        <v>Normal</v>
      </c>
      <c r="O242" s="11">
        <v>70519.3</v>
      </c>
      <c r="P242" s="11">
        <v>25304.89</v>
      </c>
      <c r="Q242" s="11">
        <v>8017.77</v>
      </c>
      <c r="R242" s="5">
        <v>45201</v>
      </c>
      <c r="S242" s="5" t="str">
        <f t="shared" si="14"/>
        <v>Monday</v>
      </c>
      <c r="T242" s="5" t="str">
        <f t="shared" si="15"/>
        <v>Q4</v>
      </c>
      <c r="U242" s="14" t="str">
        <f t="shared" si="16"/>
        <v>Oct</v>
      </c>
    </row>
    <row r="243" spans="1:21" x14ac:dyDescent="0.25">
      <c r="A243" s="13" t="s">
        <v>34</v>
      </c>
      <c r="B243" s="6" t="s">
        <v>43</v>
      </c>
      <c r="C243" s="6" t="s">
        <v>24</v>
      </c>
      <c r="D243" s="6" t="s">
        <v>20</v>
      </c>
      <c r="E243" s="6" t="s">
        <v>26</v>
      </c>
      <c r="F243" s="6" t="s">
        <v>1212</v>
      </c>
      <c r="G243" s="6" t="s">
        <v>1213</v>
      </c>
      <c r="H243" s="6" t="s">
        <v>50</v>
      </c>
      <c r="I243" s="6" t="s">
        <v>1214</v>
      </c>
      <c r="J243" s="6" t="s">
        <v>1215</v>
      </c>
      <c r="K243" s="7">
        <v>19</v>
      </c>
      <c r="L243" s="4">
        <v>2003</v>
      </c>
      <c r="M243" s="9">
        <v>15061.19</v>
      </c>
      <c r="N243" s="9" t="str">
        <f t="shared" si="13"/>
        <v>Normal</v>
      </c>
      <c r="O243" s="11">
        <v>47712</v>
      </c>
      <c r="P243" s="11">
        <v>11277.05</v>
      </c>
      <c r="Q243" s="11">
        <v>3784.14</v>
      </c>
      <c r="R243" s="8">
        <v>44750</v>
      </c>
      <c r="S243" s="5" t="str">
        <f t="shared" si="14"/>
        <v>Friday</v>
      </c>
      <c r="T243" s="5" t="str">
        <f t="shared" si="15"/>
        <v>Q3</v>
      </c>
      <c r="U243" s="14" t="str">
        <f t="shared" si="16"/>
        <v>Jul</v>
      </c>
    </row>
    <row r="244" spans="1:21" x14ac:dyDescent="0.25">
      <c r="A244" s="12" t="s">
        <v>34</v>
      </c>
      <c r="B244" s="2" t="s">
        <v>97</v>
      </c>
      <c r="C244" s="2" t="s">
        <v>24</v>
      </c>
      <c r="D244" s="2" t="s">
        <v>20</v>
      </c>
      <c r="E244" s="2" t="s">
        <v>26</v>
      </c>
      <c r="F244" s="2" t="s">
        <v>1216</v>
      </c>
      <c r="G244" s="2" t="s">
        <v>1217</v>
      </c>
      <c r="H244" s="2" t="s">
        <v>115</v>
      </c>
      <c r="I244" s="2" t="s">
        <v>1218</v>
      </c>
      <c r="J244" s="2" t="s">
        <v>1219</v>
      </c>
      <c r="K244" s="3">
        <v>21</v>
      </c>
      <c r="L244" s="4">
        <v>2000</v>
      </c>
      <c r="M244" s="9">
        <v>27200.32</v>
      </c>
      <c r="N244" s="9" t="str">
        <f t="shared" si="13"/>
        <v>Normal</v>
      </c>
      <c r="O244" s="11">
        <v>13040</v>
      </c>
      <c r="P244" s="11">
        <v>21784.91</v>
      </c>
      <c r="Q244" s="11">
        <v>5415.41</v>
      </c>
      <c r="R244" s="5">
        <v>44359</v>
      </c>
      <c r="S244" s="5" t="str">
        <f t="shared" si="14"/>
        <v>Saturday</v>
      </c>
      <c r="T244" s="5" t="str">
        <f t="shared" si="15"/>
        <v>Q2</v>
      </c>
      <c r="U244" s="14" t="str">
        <f t="shared" si="16"/>
        <v>Jun</v>
      </c>
    </row>
    <row r="245" spans="1:21" x14ac:dyDescent="0.25">
      <c r="A245" s="13" t="s">
        <v>74</v>
      </c>
      <c r="B245" s="6" t="s">
        <v>113</v>
      </c>
      <c r="C245" s="6" t="s">
        <v>24</v>
      </c>
      <c r="D245" s="6" t="s">
        <v>20</v>
      </c>
      <c r="E245" s="6" t="s">
        <v>26</v>
      </c>
      <c r="F245" s="6" t="s">
        <v>1220</v>
      </c>
      <c r="G245" s="6" t="s">
        <v>60</v>
      </c>
      <c r="H245" s="6" t="s">
        <v>121</v>
      </c>
      <c r="I245" s="6" t="s">
        <v>1221</v>
      </c>
      <c r="J245" s="6" t="s">
        <v>1222</v>
      </c>
      <c r="K245" s="7">
        <v>17</v>
      </c>
      <c r="L245" s="4">
        <v>2007</v>
      </c>
      <c r="M245" s="9">
        <v>64684.17</v>
      </c>
      <c r="N245" s="9" t="str">
        <f t="shared" si="13"/>
        <v>High Value</v>
      </c>
      <c r="O245" s="11">
        <v>131752.29999999999</v>
      </c>
      <c r="P245" s="11">
        <v>49526.559999999998</v>
      </c>
      <c r="Q245" s="11">
        <v>15157.61</v>
      </c>
      <c r="R245" s="8">
        <v>45612</v>
      </c>
      <c r="S245" s="5" t="str">
        <f t="shared" si="14"/>
        <v>Saturday</v>
      </c>
      <c r="T245" s="5" t="str">
        <f t="shared" si="15"/>
        <v>Q4</v>
      </c>
      <c r="U245" s="14" t="str">
        <f t="shared" si="16"/>
        <v>Nov</v>
      </c>
    </row>
    <row r="246" spans="1:21" x14ac:dyDescent="0.25">
      <c r="A246" s="12" t="s">
        <v>54</v>
      </c>
      <c r="B246" s="2" t="s">
        <v>99</v>
      </c>
      <c r="C246" s="2" t="s">
        <v>24</v>
      </c>
      <c r="D246" s="2" t="s">
        <v>20</v>
      </c>
      <c r="E246" s="2" t="s">
        <v>26</v>
      </c>
      <c r="F246" s="2" t="s">
        <v>1223</v>
      </c>
      <c r="G246" s="2" t="s">
        <v>1224</v>
      </c>
      <c r="H246" s="2" t="s">
        <v>81</v>
      </c>
      <c r="I246" s="2" t="s">
        <v>1225</v>
      </c>
      <c r="J246" s="2" t="s">
        <v>1226</v>
      </c>
      <c r="K246" s="3">
        <v>0</v>
      </c>
      <c r="L246" s="4">
        <v>2021</v>
      </c>
      <c r="M246" s="9">
        <v>68719.56</v>
      </c>
      <c r="N246" s="9" t="str">
        <f t="shared" si="13"/>
        <v>High Value</v>
      </c>
      <c r="O246" s="11">
        <v>98700.5</v>
      </c>
      <c r="P246" s="11">
        <v>64600.13</v>
      </c>
      <c r="Q246" s="11">
        <v>4119.43</v>
      </c>
      <c r="R246" s="5">
        <v>44420</v>
      </c>
      <c r="S246" s="5" t="str">
        <f t="shared" si="14"/>
        <v>Thursday</v>
      </c>
      <c r="T246" s="5" t="str">
        <f t="shared" si="15"/>
        <v>Q3</v>
      </c>
      <c r="U246" s="14" t="str">
        <f t="shared" si="16"/>
        <v>Aug</v>
      </c>
    </row>
    <row r="247" spans="1:21" x14ac:dyDescent="0.25">
      <c r="A247" s="13" t="s">
        <v>54</v>
      </c>
      <c r="B247" s="6" t="s">
        <v>55</v>
      </c>
      <c r="C247" s="6" t="s">
        <v>24</v>
      </c>
      <c r="D247" s="6" t="s">
        <v>20</v>
      </c>
      <c r="E247" s="6" t="s">
        <v>26</v>
      </c>
      <c r="F247" s="6" t="s">
        <v>1227</v>
      </c>
      <c r="G247" s="6" t="s">
        <v>1228</v>
      </c>
      <c r="H247" s="6" t="s">
        <v>29</v>
      </c>
      <c r="I247" s="6" t="s">
        <v>1229</v>
      </c>
      <c r="J247" s="6" t="s">
        <v>1230</v>
      </c>
      <c r="K247" s="7">
        <v>20</v>
      </c>
      <c r="L247" s="4">
        <v>2001</v>
      </c>
      <c r="M247" s="9">
        <v>69673.23</v>
      </c>
      <c r="N247" s="9" t="str">
        <f t="shared" si="13"/>
        <v>High Value</v>
      </c>
      <c r="O247" s="11">
        <v>142232.1</v>
      </c>
      <c r="P247" s="11">
        <v>66180.3</v>
      </c>
      <c r="Q247" s="11">
        <v>3492.93</v>
      </c>
      <c r="R247" s="8">
        <v>44230</v>
      </c>
      <c r="S247" s="5" t="str">
        <f t="shared" si="14"/>
        <v>Wednesday</v>
      </c>
      <c r="T247" s="5" t="str">
        <f t="shared" si="15"/>
        <v>Q1</v>
      </c>
      <c r="U247" s="14" t="str">
        <f t="shared" si="16"/>
        <v>Feb</v>
      </c>
    </row>
    <row r="248" spans="1:21" x14ac:dyDescent="0.25">
      <c r="A248" s="12" t="s">
        <v>62</v>
      </c>
      <c r="B248" s="2" t="s">
        <v>138</v>
      </c>
      <c r="C248" s="2" t="s">
        <v>24</v>
      </c>
      <c r="D248" s="2" t="s">
        <v>20</v>
      </c>
      <c r="E248" s="2" t="s">
        <v>26</v>
      </c>
      <c r="F248" s="2" t="s">
        <v>1231</v>
      </c>
      <c r="G248" s="2" t="s">
        <v>1232</v>
      </c>
      <c r="H248" s="2" t="s">
        <v>61</v>
      </c>
      <c r="I248" s="2" t="s">
        <v>1233</v>
      </c>
      <c r="J248" s="2" t="s">
        <v>1234</v>
      </c>
      <c r="K248" s="3">
        <v>2</v>
      </c>
      <c r="L248" s="4">
        <v>2020</v>
      </c>
      <c r="M248" s="9">
        <v>29073.69</v>
      </c>
      <c r="N248" s="9" t="str">
        <f t="shared" si="13"/>
        <v>Normal</v>
      </c>
      <c r="O248" s="11">
        <v>92722.9</v>
      </c>
      <c r="P248" s="11">
        <v>26704.98</v>
      </c>
      <c r="Q248" s="11">
        <v>2368.71</v>
      </c>
      <c r="R248" s="5">
        <v>44654</v>
      </c>
      <c r="S248" s="5" t="str">
        <f t="shared" si="14"/>
        <v>Sunday</v>
      </c>
      <c r="T248" s="5" t="str">
        <f t="shared" si="15"/>
        <v>Q2</v>
      </c>
      <c r="U248" s="14" t="str">
        <f t="shared" si="16"/>
        <v>Apr</v>
      </c>
    </row>
    <row r="249" spans="1:21" x14ac:dyDescent="0.25">
      <c r="A249" s="13" t="s">
        <v>62</v>
      </c>
      <c r="B249" s="6" t="s">
        <v>138</v>
      </c>
      <c r="C249" s="6" t="s">
        <v>24</v>
      </c>
      <c r="D249" s="6" t="s">
        <v>20</v>
      </c>
      <c r="E249" s="6" t="s">
        <v>26</v>
      </c>
      <c r="F249" s="6" t="s">
        <v>1235</v>
      </c>
      <c r="G249" s="6" t="s">
        <v>1236</v>
      </c>
      <c r="H249" s="6" t="s">
        <v>66</v>
      </c>
      <c r="I249" s="6" t="s">
        <v>1237</v>
      </c>
      <c r="J249" s="6" t="s">
        <v>1238</v>
      </c>
      <c r="K249" s="7">
        <v>17</v>
      </c>
      <c r="L249" s="4">
        <v>2007</v>
      </c>
      <c r="M249" s="9">
        <v>52368.21</v>
      </c>
      <c r="N249" s="9" t="str">
        <f t="shared" si="13"/>
        <v>High Value</v>
      </c>
      <c r="O249" s="11">
        <v>7874.7</v>
      </c>
      <c r="P249" s="11">
        <v>43352.23</v>
      </c>
      <c r="Q249" s="11">
        <v>9015.98</v>
      </c>
      <c r="R249" s="8">
        <v>45539</v>
      </c>
      <c r="S249" s="5" t="str">
        <f t="shared" si="14"/>
        <v>Wednesday</v>
      </c>
      <c r="T249" s="5" t="str">
        <f t="shared" si="15"/>
        <v>Q3</v>
      </c>
      <c r="U249" s="14" t="str">
        <f t="shared" si="16"/>
        <v>Sep</v>
      </c>
    </row>
    <row r="250" spans="1:21" x14ac:dyDescent="0.25">
      <c r="A250" s="12" t="s">
        <v>47</v>
      </c>
      <c r="B250" s="2" t="s">
        <v>51</v>
      </c>
      <c r="C250" s="2" t="s">
        <v>24</v>
      </c>
      <c r="D250" s="2" t="s">
        <v>20</v>
      </c>
      <c r="E250" s="2" t="s">
        <v>26</v>
      </c>
      <c r="F250" s="2" t="s">
        <v>1239</v>
      </c>
      <c r="G250" s="2" t="s">
        <v>1240</v>
      </c>
      <c r="H250" s="2" t="s">
        <v>66</v>
      </c>
      <c r="I250" s="2" t="s">
        <v>1241</v>
      </c>
      <c r="J250" s="2" t="s">
        <v>1242</v>
      </c>
      <c r="K250" s="3">
        <v>12</v>
      </c>
      <c r="L250" s="4">
        <v>2013</v>
      </c>
      <c r="M250" s="9">
        <v>49758.55</v>
      </c>
      <c r="N250" s="9" t="str">
        <f t="shared" si="13"/>
        <v>High Value</v>
      </c>
      <c r="O250" s="11">
        <v>127462.2</v>
      </c>
      <c r="P250" s="11">
        <v>39262.75</v>
      </c>
      <c r="Q250" s="11">
        <v>10495.8</v>
      </c>
      <c r="R250" s="5">
        <v>45718</v>
      </c>
      <c r="S250" s="5" t="str">
        <f t="shared" si="14"/>
        <v>Sunday</v>
      </c>
      <c r="T250" s="5" t="str">
        <f t="shared" si="15"/>
        <v>Q1</v>
      </c>
      <c r="U250" s="14" t="str">
        <f t="shared" si="16"/>
        <v>Mar</v>
      </c>
    </row>
    <row r="251" spans="1:21" x14ac:dyDescent="0.25">
      <c r="A251" s="13" t="s">
        <v>56</v>
      </c>
      <c r="B251" s="6" t="s">
        <v>78</v>
      </c>
      <c r="C251" s="6" t="s">
        <v>24</v>
      </c>
      <c r="D251" s="6" t="s">
        <v>20</v>
      </c>
      <c r="E251" s="6" t="s">
        <v>26</v>
      </c>
      <c r="F251" s="6" t="s">
        <v>1243</v>
      </c>
      <c r="G251" s="6" t="s">
        <v>1244</v>
      </c>
      <c r="H251" s="6" t="s">
        <v>58</v>
      </c>
      <c r="I251" s="6" t="s">
        <v>1245</v>
      </c>
      <c r="J251" s="6" t="s">
        <v>1246</v>
      </c>
      <c r="K251" s="7">
        <v>1</v>
      </c>
      <c r="L251" s="4">
        <v>2024</v>
      </c>
      <c r="M251" s="9">
        <v>57250.3</v>
      </c>
      <c r="N251" s="9" t="str">
        <f t="shared" si="13"/>
        <v>High Value</v>
      </c>
      <c r="O251" s="11">
        <v>116024.7</v>
      </c>
      <c r="P251" s="11">
        <v>40142.660000000003</v>
      </c>
      <c r="Q251" s="11">
        <v>17107.64</v>
      </c>
      <c r="R251" s="8">
        <v>45823</v>
      </c>
      <c r="S251" s="5" t="str">
        <f t="shared" si="14"/>
        <v>Sunday</v>
      </c>
      <c r="T251" s="5" t="str">
        <f t="shared" si="15"/>
        <v>Q2</v>
      </c>
      <c r="U251" s="14" t="str">
        <f t="shared" si="16"/>
        <v>Jun</v>
      </c>
    </row>
    <row r="252" spans="1:21" x14ac:dyDescent="0.25">
      <c r="A252" s="12" t="s">
        <v>56</v>
      </c>
      <c r="B252" s="2" t="s">
        <v>57</v>
      </c>
      <c r="C252" s="2" t="s">
        <v>24</v>
      </c>
      <c r="D252" s="2" t="s">
        <v>20</v>
      </c>
      <c r="E252" s="2" t="s">
        <v>26</v>
      </c>
      <c r="F252" s="2" t="s">
        <v>1247</v>
      </c>
      <c r="G252" s="2" t="s">
        <v>1248</v>
      </c>
      <c r="H252" s="2" t="s">
        <v>119</v>
      </c>
      <c r="I252" s="2" t="s">
        <v>1249</v>
      </c>
      <c r="J252" s="2" t="s">
        <v>1250</v>
      </c>
      <c r="K252" s="3">
        <v>10</v>
      </c>
      <c r="L252" s="4">
        <v>2011</v>
      </c>
      <c r="M252" s="9">
        <v>39433.269999999997</v>
      </c>
      <c r="N252" s="9" t="str">
        <f t="shared" si="13"/>
        <v>Normal</v>
      </c>
      <c r="O252" s="11">
        <v>185948.7</v>
      </c>
      <c r="P252" s="11">
        <v>32094.99</v>
      </c>
      <c r="Q252" s="11">
        <v>7338.28</v>
      </c>
      <c r="R252" s="5">
        <v>44529</v>
      </c>
      <c r="S252" s="5" t="str">
        <f t="shared" si="14"/>
        <v>Monday</v>
      </c>
      <c r="T252" s="5" t="str">
        <f t="shared" si="15"/>
        <v>Q4</v>
      </c>
      <c r="U252" s="14" t="str">
        <f t="shared" si="16"/>
        <v>Nov</v>
      </c>
    </row>
    <row r="253" spans="1:21" x14ac:dyDescent="0.25">
      <c r="A253" s="13" t="s">
        <v>54</v>
      </c>
      <c r="B253" s="6" t="s">
        <v>55</v>
      </c>
      <c r="C253" s="6" t="s">
        <v>24</v>
      </c>
      <c r="D253" s="6" t="s">
        <v>20</v>
      </c>
      <c r="E253" s="6" t="s">
        <v>26</v>
      </c>
      <c r="F253" s="6" t="s">
        <v>1251</v>
      </c>
      <c r="G253" s="6" t="s">
        <v>1252</v>
      </c>
      <c r="H253" s="6" t="s">
        <v>90</v>
      </c>
      <c r="I253" s="6" t="s">
        <v>1253</v>
      </c>
      <c r="J253" s="6" t="s">
        <v>1254</v>
      </c>
      <c r="K253" s="7">
        <v>4</v>
      </c>
      <c r="L253" s="4">
        <v>2019</v>
      </c>
      <c r="M253" s="9">
        <v>45346.77</v>
      </c>
      <c r="N253" s="9" t="str">
        <f t="shared" si="13"/>
        <v>High Value</v>
      </c>
      <c r="O253" s="11">
        <v>125565.3</v>
      </c>
      <c r="P253" s="11">
        <v>41879.81</v>
      </c>
      <c r="Q253" s="11">
        <v>3466.96</v>
      </c>
      <c r="R253" s="8">
        <v>45240</v>
      </c>
      <c r="S253" s="5" t="str">
        <f t="shared" si="14"/>
        <v>Friday</v>
      </c>
      <c r="T253" s="5" t="str">
        <f t="shared" si="15"/>
        <v>Q4</v>
      </c>
      <c r="U253" s="14" t="str">
        <f t="shared" si="16"/>
        <v>Nov</v>
      </c>
    </row>
    <row r="254" spans="1:21" x14ac:dyDescent="0.25">
      <c r="A254" s="12" t="s">
        <v>62</v>
      </c>
      <c r="B254" s="2" t="s">
        <v>138</v>
      </c>
      <c r="C254" s="2" t="s">
        <v>24</v>
      </c>
      <c r="D254" s="2" t="s">
        <v>20</v>
      </c>
      <c r="E254" s="2" t="s">
        <v>26</v>
      </c>
      <c r="F254" s="2" t="s">
        <v>1255</v>
      </c>
      <c r="G254" s="2" t="s">
        <v>1256</v>
      </c>
      <c r="H254" s="2" t="s">
        <v>33</v>
      </c>
      <c r="I254" s="2" t="s">
        <v>1257</v>
      </c>
      <c r="J254" s="2" t="s">
        <v>1258</v>
      </c>
      <c r="K254" s="3">
        <v>5</v>
      </c>
      <c r="L254" s="4">
        <v>2016</v>
      </c>
      <c r="M254" s="9">
        <v>69295.31</v>
      </c>
      <c r="N254" s="9" t="str">
        <f t="shared" si="13"/>
        <v>High Value</v>
      </c>
      <c r="O254" s="11">
        <v>133997.9</v>
      </c>
      <c r="P254" s="11">
        <v>60641.279999999999</v>
      </c>
      <c r="Q254" s="11">
        <v>8654.0300000000007</v>
      </c>
      <c r="R254" s="5">
        <v>44209</v>
      </c>
      <c r="S254" s="5" t="str">
        <f t="shared" si="14"/>
        <v>Wednesday</v>
      </c>
      <c r="T254" s="5" t="str">
        <f t="shared" si="15"/>
        <v>Q1</v>
      </c>
      <c r="U254" s="14" t="str">
        <f t="shared" si="16"/>
        <v>Jan</v>
      </c>
    </row>
    <row r="255" spans="1:21" x14ac:dyDescent="0.25">
      <c r="A255" s="13" t="s">
        <v>47</v>
      </c>
      <c r="B255" s="6" t="s">
        <v>51</v>
      </c>
      <c r="C255" s="6" t="s">
        <v>24</v>
      </c>
      <c r="D255" s="6" t="s">
        <v>20</v>
      </c>
      <c r="E255" s="6" t="s">
        <v>26</v>
      </c>
      <c r="F255" s="6" t="s">
        <v>1259</v>
      </c>
      <c r="G255" s="6" t="s">
        <v>169</v>
      </c>
      <c r="H255" s="6" t="s">
        <v>124</v>
      </c>
      <c r="I255" s="6" t="s">
        <v>1260</v>
      </c>
      <c r="J255" s="6" t="s">
        <v>1261</v>
      </c>
      <c r="K255" s="7">
        <v>16</v>
      </c>
      <c r="L255" s="4">
        <v>2008</v>
      </c>
      <c r="M255" s="9">
        <v>33927.56</v>
      </c>
      <c r="N255" s="9" t="str">
        <f t="shared" si="13"/>
        <v>Normal</v>
      </c>
      <c r="O255" s="11">
        <v>183659.2</v>
      </c>
      <c r="P255" s="11">
        <v>32001.85</v>
      </c>
      <c r="Q255" s="11">
        <v>1925.71</v>
      </c>
      <c r="R255" s="8">
        <v>45375</v>
      </c>
      <c r="S255" s="5" t="str">
        <f t="shared" si="14"/>
        <v>Sunday</v>
      </c>
      <c r="T255" s="5" t="str">
        <f t="shared" si="15"/>
        <v>Q1</v>
      </c>
      <c r="U255" s="14" t="str">
        <f t="shared" si="16"/>
        <v>Mar</v>
      </c>
    </row>
    <row r="256" spans="1:21" x14ac:dyDescent="0.25">
      <c r="A256" s="12" t="s">
        <v>56</v>
      </c>
      <c r="B256" s="2" t="s">
        <v>69</v>
      </c>
      <c r="C256" s="2" t="s">
        <v>24</v>
      </c>
      <c r="D256" s="2" t="s">
        <v>20</v>
      </c>
      <c r="E256" s="2" t="s">
        <v>26</v>
      </c>
      <c r="F256" s="2" t="s">
        <v>1262</v>
      </c>
      <c r="G256" s="2" t="s">
        <v>1263</v>
      </c>
      <c r="H256" s="2" t="s">
        <v>132</v>
      </c>
      <c r="I256" s="2" t="s">
        <v>1264</v>
      </c>
      <c r="J256" s="2" t="s">
        <v>1265</v>
      </c>
      <c r="K256" s="3">
        <v>-2</v>
      </c>
      <c r="L256" s="4">
        <v>2024</v>
      </c>
      <c r="M256" s="9">
        <v>33732.559999999998</v>
      </c>
      <c r="N256" s="9" t="str">
        <f t="shared" si="13"/>
        <v>Normal</v>
      </c>
      <c r="O256" s="11">
        <v>198519.4</v>
      </c>
      <c r="P256" s="11">
        <v>25039.05</v>
      </c>
      <c r="Q256" s="11">
        <v>8693.51</v>
      </c>
      <c r="R256" s="5">
        <v>44698</v>
      </c>
      <c r="S256" s="5" t="str">
        <f t="shared" si="14"/>
        <v>Tuesday</v>
      </c>
      <c r="T256" s="5" t="str">
        <f t="shared" si="15"/>
        <v>Q2</v>
      </c>
      <c r="U256" s="14" t="str">
        <f t="shared" si="16"/>
        <v>May</v>
      </c>
    </row>
    <row r="257" spans="1:21" x14ac:dyDescent="0.25">
      <c r="A257" s="13" t="s">
        <v>62</v>
      </c>
      <c r="B257" s="6" t="s">
        <v>63</v>
      </c>
      <c r="C257" s="6" t="s">
        <v>24</v>
      </c>
      <c r="D257" s="6" t="s">
        <v>20</v>
      </c>
      <c r="E257" s="6" t="s">
        <v>26</v>
      </c>
      <c r="F257" s="6" t="s">
        <v>1266</v>
      </c>
      <c r="G257" s="6" t="s">
        <v>1267</v>
      </c>
      <c r="H257" s="6" t="s">
        <v>159</v>
      </c>
      <c r="I257" s="6" t="s">
        <v>1268</v>
      </c>
      <c r="J257" s="6" t="s">
        <v>1269</v>
      </c>
      <c r="K257" s="7">
        <v>4</v>
      </c>
      <c r="L257" s="4">
        <v>2020</v>
      </c>
      <c r="M257" s="9">
        <v>7273.28</v>
      </c>
      <c r="N257" s="9" t="str">
        <f t="shared" si="13"/>
        <v>Normal</v>
      </c>
      <c r="O257" s="11">
        <v>55620.3</v>
      </c>
      <c r="P257" s="11">
        <v>6309.52</v>
      </c>
      <c r="Q257" s="11">
        <v>963.76</v>
      </c>
      <c r="R257" s="8">
        <v>45569</v>
      </c>
      <c r="S257" s="5" t="str">
        <f t="shared" si="14"/>
        <v>Friday</v>
      </c>
      <c r="T257" s="5" t="str">
        <f t="shared" si="15"/>
        <v>Q4</v>
      </c>
      <c r="U257" s="14" t="str">
        <f t="shared" si="16"/>
        <v>Oct</v>
      </c>
    </row>
    <row r="258" spans="1:21" x14ac:dyDescent="0.25">
      <c r="A258" s="12" t="s">
        <v>17</v>
      </c>
      <c r="B258" s="2" t="s">
        <v>38</v>
      </c>
      <c r="C258" s="2" t="s">
        <v>24</v>
      </c>
      <c r="D258" s="2" t="s">
        <v>20</v>
      </c>
      <c r="E258" s="2" t="s">
        <v>26</v>
      </c>
      <c r="F258" s="2" t="s">
        <v>1270</v>
      </c>
      <c r="G258" s="2" t="s">
        <v>1271</v>
      </c>
      <c r="H258" s="2" t="s">
        <v>136</v>
      </c>
      <c r="I258" s="2" t="s">
        <v>1272</v>
      </c>
      <c r="J258" s="2" t="s">
        <v>1273</v>
      </c>
      <c r="K258" s="3">
        <v>14</v>
      </c>
      <c r="L258" s="4">
        <v>2007</v>
      </c>
      <c r="M258" s="9">
        <v>42840.97</v>
      </c>
      <c r="N258" s="9" t="str">
        <f t="shared" si="13"/>
        <v>High Value</v>
      </c>
      <c r="O258" s="11">
        <v>175455.6</v>
      </c>
      <c r="P258" s="11">
        <v>35918.699999999997</v>
      </c>
      <c r="Q258" s="11">
        <v>6922.27</v>
      </c>
      <c r="R258" s="5">
        <v>44277</v>
      </c>
      <c r="S258" s="5" t="str">
        <f t="shared" si="14"/>
        <v>Monday</v>
      </c>
      <c r="T258" s="5" t="str">
        <f t="shared" si="15"/>
        <v>Q1</v>
      </c>
      <c r="U258" s="14" t="str">
        <f t="shared" si="16"/>
        <v>Mar</v>
      </c>
    </row>
    <row r="259" spans="1:21" x14ac:dyDescent="0.25">
      <c r="A259" s="13" t="s">
        <v>56</v>
      </c>
      <c r="B259" s="6" t="s">
        <v>57</v>
      </c>
      <c r="C259" s="6" t="s">
        <v>24</v>
      </c>
      <c r="D259" s="6" t="s">
        <v>20</v>
      </c>
      <c r="E259" s="6" t="s">
        <v>26</v>
      </c>
      <c r="F259" s="6" t="s">
        <v>1274</v>
      </c>
      <c r="G259" s="6" t="s">
        <v>1275</v>
      </c>
      <c r="H259" s="6" t="s">
        <v>109</v>
      </c>
      <c r="I259" s="6" t="s">
        <v>1276</v>
      </c>
      <c r="J259" s="6" t="s">
        <v>1277</v>
      </c>
      <c r="K259" s="7">
        <v>2</v>
      </c>
      <c r="L259" s="4">
        <v>2020</v>
      </c>
      <c r="M259" s="9">
        <v>48409.5</v>
      </c>
      <c r="N259" s="9" t="str">
        <f t="shared" ref="N259:N322" si="17">IF(M259&gt;40000,"High Value","Normal")</f>
        <v>High Value</v>
      </c>
      <c r="O259" s="11">
        <v>64222.8</v>
      </c>
      <c r="P259" s="11">
        <v>39960.11</v>
      </c>
      <c r="Q259" s="11">
        <v>8449.39</v>
      </c>
      <c r="R259" s="8">
        <v>44898</v>
      </c>
      <c r="S259" s="5" t="str">
        <f t="shared" ref="S259:S322" si="18">TEXT(R259,"dddd")</f>
        <v>Saturday</v>
      </c>
      <c r="T259" s="5" t="str">
        <f t="shared" ref="T259:T322" si="19">"Q" &amp; ROUNDUP(MONTH(R259)/3,0)</f>
        <v>Q4</v>
      </c>
      <c r="U259" s="14" t="str">
        <f t="shared" si="16"/>
        <v>Dec</v>
      </c>
    </row>
    <row r="260" spans="1:21" x14ac:dyDescent="0.25">
      <c r="A260" s="12" t="s">
        <v>54</v>
      </c>
      <c r="B260" s="2" t="s">
        <v>55</v>
      </c>
      <c r="C260" s="2" t="s">
        <v>24</v>
      </c>
      <c r="D260" s="2" t="s">
        <v>20</v>
      </c>
      <c r="E260" s="2" t="s">
        <v>26</v>
      </c>
      <c r="F260" s="2" t="s">
        <v>1278</v>
      </c>
      <c r="G260" s="2" t="s">
        <v>1279</v>
      </c>
      <c r="H260" s="2" t="s">
        <v>142</v>
      </c>
      <c r="I260" s="2" t="s">
        <v>1280</v>
      </c>
      <c r="J260" s="2" t="s">
        <v>1281</v>
      </c>
      <c r="K260" s="3">
        <v>5</v>
      </c>
      <c r="L260" s="4">
        <v>2015</v>
      </c>
      <c r="M260" s="9">
        <v>57933.25</v>
      </c>
      <c r="N260" s="9" t="str">
        <f t="shared" si="17"/>
        <v>High Value</v>
      </c>
      <c r="O260" s="11">
        <v>181851.4</v>
      </c>
      <c r="P260" s="11">
        <v>47200.68</v>
      </c>
      <c r="Q260" s="11">
        <v>10732.57</v>
      </c>
      <c r="R260" s="5">
        <v>44121</v>
      </c>
      <c r="S260" s="5" t="str">
        <f t="shared" si="18"/>
        <v>Saturday</v>
      </c>
      <c r="T260" s="5" t="str">
        <f t="shared" si="19"/>
        <v>Q4</v>
      </c>
      <c r="U260" s="14" t="str">
        <f t="shared" si="16"/>
        <v>Oct</v>
      </c>
    </row>
    <row r="261" spans="1:21" x14ac:dyDescent="0.25">
      <c r="A261" s="13" t="s">
        <v>34</v>
      </c>
      <c r="B261" s="6" t="s">
        <v>97</v>
      </c>
      <c r="C261" s="6" t="s">
        <v>24</v>
      </c>
      <c r="D261" s="6" t="s">
        <v>20</v>
      </c>
      <c r="E261" s="6" t="s">
        <v>26</v>
      </c>
      <c r="F261" s="6" t="s">
        <v>1282</v>
      </c>
      <c r="G261" s="6" t="s">
        <v>1283</v>
      </c>
      <c r="H261" s="6" t="s">
        <v>98</v>
      </c>
      <c r="I261" s="6" t="s">
        <v>1284</v>
      </c>
      <c r="J261" s="6" t="s">
        <v>1285</v>
      </c>
      <c r="K261" s="7">
        <v>21</v>
      </c>
      <c r="L261" s="4">
        <v>2004</v>
      </c>
      <c r="M261" s="9">
        <v>39411.99</v>
      </c>
      <c r="N261" s="9" t="str">
        <f t="shared" si="17"/>
        <v>Normal</v>
      </c>
      <c r="O261" s="11">
        <v>186307</v>
      </c>
      <c r="P261" s="11">
        <v>28086.92</v>
      </c>
      <c r="Q261" s="11">
        <v>11325.07</v>
      </c>
      <c r="R261" s="8">
        <v>45693</v>
      </c>
      <c r="S261" s="5" t="str">
        <f t="shared" si="18"/>
        <v>Wednesday</v>
      </c>
      <c r="T261" s="5" t="str">
        <f t="shared" si="19"/>
        <v>Q1</v>
      </c>
      <c r="U261" s="14" t="str">
        <f t="shared" si="16"/>
        <v>Feb</v>
      </c>
    </row>
    <row r="262" spans="1:21" x14ac:dyDescent="0.25">
      <c r="A262" s="12" t="s">
        <v>74</v>
      </c>
      <c r="B262" s="2" t="s">
        <v>113</v>
      </c>
      <c r="C262" s="2" t="s">
        <v>24</v>
      </c>
      <c r="D262" s="2" t="s">
        <v>20</v>
      </c>
      <c r="E262" s="2" t="s">
        <v>26</v>
      </c>
      <c r="F262" s="2" t="s">
        <v>1286</v>
      </c>
      <c r="G262" s="2" t="s">
        <v>1287</v>
      </c>
      <c r="H262" s="2" t="s">
        <v>53</v>
      </c>
      <c r="I262" s="2" t="s">
        <v>1288</v>
      </c>
      <c r="J262" s="2" t="s">
        <v>1289</v>
      </c>
      <c r="K262" s="3">
        <v>7</v>
      </c>
      <c r="L262" s="4">
        <v>2013</v>
      </c>
      <c r="M262" s="9">
        <v>45763.01</v>
      </c>
      <c r="N262" s="9" t="str">
        <f t="shared" si="17"/>
        <v>High Value</v>
      </c>
      <c r="O262" s="11">
        <v>92248.5</v>
      </c>
      <c r="P262" s="11">
        <v>41596.089999999997</v>
      </c>
      <c r="Q262" s="11">
        <v>4166.92</v>
      </c>
      <c r="R262" s="5">
        <v>44125</v>
      </c>
      <c r="S262" s="5" t="str">
        <f t="shared" si="18"/>
        <v>Wednesday</v>
      </c>
      <c r="T262" s="5" t="str">
        <f t="shared" si="19"/>
        <v>Q4</v>
      </c>
      <c r="U262" s="14" t="str">
        <f t="shared" si="16"/>
        <v>Oct</v>
      </c>
    </row>
    <row r="263" spans="1:21" x14ac:dyDescent="0.25">
      <c r="A263" s="13" t="s">
        <v>62</v>
      </c>
      <c r="B263" s="6" t="s">
        <v>138</v>
      </c>
      <c r="C263" s="6" t="s">
        <v>24</v>
      </c>
      <c r="D263" s="6" t="s">
        <v>20</v>
      </c>
      <c r="E263" s="6" t="s">
        <v>26</v>
      </c>
      <c r="F263" s="6" t="s">
        <v>1290</v>
      </c>
      <c r="G263" s="6" t="s">
        <v>1291</v>
      </c>
      <c r="H263" s="6" t="s">
        <v>136</v>
      </c>
      <c r="I263" s="6" t="s">
        <v>1292</v>
      </c>
      <c r="J263" s="6" t="s">
        <v>1293</v>
      </c>
      <c r="K263" s="7">
        <v>13</v>
      </c>
      <c r="L263" s="4">
        <v>2008</v>
      </c>
      <c r="M263" s="9">
        <v>42399.45</v>
      </c>
      <c r="N263" s="9" t="str">
        <f t="shared" si="17"/>
        <v>High Value</v>
      </c>
      <c r="O263" s="11">
        <v>75511.399999999994</v>
      </c>
      <c r="P263" s="11">
        <v>36461.14</v>
      </c>
      <c r="Q263" s="11">
        <v>5938.31</v>
      </c>
      <c r="R263" s="8">
        <v>44233</v>
      </c>
      <c r="S263" s="5" t="str">
        <f t="shared" si="18"/>
        <v>Saturday</v>
      </c>
      <c r="T263" s="5" t="str">
        <f t="shared" si="19"/>
        <v>Q1</v>
      </c>
      <c r="U263" s="14" t="str">
        <f t="shared" si="16"/>
        <v>Feb</v>
      </c>
    </row>
    <row r="264" spans="1:21" x14ac:dyDescent="0.25">
      <c r="A264" s="12" t="s">
        <v>71</v>
      </c>
      <c r="B264" s="2" t="s">
        <v>83</v>
      </c>
      <c r="C264" s="2" t="s">
        <v>24</v>
      </c>
      <c r="D264" s="2" t="s">
        <v>20</v>
      </c>
      <c r="E264" s="2" t="s">
        <v>26</v>
      </c>
      <c r="F264" s="2" t="s">
        <v>1294</v>
      </c>
      <c r="G264" s="2" t="s">
        <v>1295</v>
      </c>
      <c r="H264" s="2" t="s">
        <v>135</v>
      </c>
      <c r="I264" s="2" t="s">
        <v>1296</v>
      </c>
      <c r="J264" s="2" t="s">
        <v>1297</v>
      </c>
      <c r="K264" s="3">
        <v>14</v>
      </c>
      <c r="L264" s="4">
        <v>2010</v>
      </c>
      <c r="M264" s="9">
        <v>55407.03</v>
      </c>
      <c r="N264" s="9" t="str">
        <f t="shared" si="17"/>
        <v>High Value</v>
      </c>
      <c r="O264" s="11">
        <v>35529.300000000003</v>
      </c>
      <c r="P264" s="11">
        <v>41602.550000000003</v>
      </c>
      <c r="Q264" s="11">
        <v>13804.48</v>
      </c>
      <c r="R264" s="5">
        <v>45557</v>
      </c>
      <c r="S264" s="5" t="str">
        <f t="shared" si="18"/>
        <v>Sunday</v>
      </c>
      <c r="T264" s="5" t="str">
        <f t="shared" si="19"/>
        <v>Q3</v>
      </c>
      <c r="U264" s="14" t="str">
        <f t="shared" si="16"/>
        <v>Sep</v>
      </c>
    </row>
    <row r="265" spans="1:21" x14ac:dyDescent="0.25">
      <c r="A265" s="13" t="s">
        <v>17</v>
      </c>
      <c r="B265" s="6" t="s">
        <v>38</v>
      </c>
      <c r="C265" s="6" t="s">
        <v>24</v>
      </c>
      <c r="D265" s="6" t="s">
        <v>20</v>
      </c>
      <c r="E265" s="6" t="s">
        <v>26</v>
      </c>
      <c r="F265" s="6" t="s">
        <v>171</v>
      </c>
      <c r="G265" s="6" t="s">
        <v>1298</v>
      </c>
      <c r="H265" s="6" t="s">
        <v>116</v>
      </c>
      <c r="I265" s="6" t="s">
        <v>1299</v>
      </c>
      <c r="J265" s="6" t="s">
        <v>1300</v>
      </c>
      <c r="K265" s="7">
        <v>2</v>
      </c>
      <c r="L265" s="4">
        <v>2022</v>
      </c>
      <c r="M265" s="9">
        <v>56180.35</v>
      </c>
      <c r="N265" s="9" t="str">
        <f t="shared" si="17"/>
        <v>High Value</v>
      </c>
      <c r="O265" s="11">
        <v>66605.399999999994</v>
      </c>
      <c r="P265" s="11">
        <v>40314.57</v>
      </c>
      <c r="Q265" s="11">
        <v>15865.78</v>
      </c>
      <c r="R265" s="8">
        <v>45404</v>
      </c>
      <c r="S265" s="5" t="str">
        <f t="shared" si="18"/>
        <v>Monday</v>
      </c>
      <c r="T265" s="5" t="str">
        <f t="shared" si="19"/>
        <v>Q2</v>
      </c>
      <c r="U265" s="14" t="str">
        <f t="shared" si="16"/>
        <v>Apr</v>
      </c>
    </row>
    <row r="266" spans="1:21" x14ac:dyDescent="0.25">
      <c r="A266" s="12" t="s">
        <v>30</v>
      </c>
      <c r="B266" s="2" t="s">
        <v>65</v>
      </c>
      <c r="C266" s="2" t="s">
        <v>24</v>
      </c>
      <c r="D266" s="2" t="s">
        <v>20</v>
      </c>
      <c r="E266" s="2" t="s">
        <v>26</v>
      </c>
      <c r="F266" s="2" t="s">
        <v>1301</v>
      </c>
      <c r="G266" s="2" t="s">
        <v>1302</v>
      </c>
      <c r="H266" s="2" t="s">
        <v>104</v>
      </c>
      <c r="I266" s="2" t="s">
        <v>1303</v>
      </c>
      <c r="J266" s="2" t="s">
        <v>1304</v>
      </c>
      <c r="K266" s="3">
        <v>2</v>
      </c>
      <c r="L266" s="4">
        <v>2020</v>
      </c>
      <c r="M266" s="9">
        <v>28609.71</v>
      </c>
      <c r="N266" s="9" t="str">
        <f t="shared" si="17"/>
        <v>Normal</v>
      </c>
      <c r="O266" s="11">
        <v>70914.3</v>
      </c>
      <c r="P266" s="11">
        <v>25265.53</v>
      </c>
      <c r="Q266" s="11">
        <v>3344.18</v>
      </c>
      <c r="R266" s="5">
        <v>44739</v>
      </c>
      <c r="S266" s="5" t="str">
        <f t="shared" si="18"/>
        <v>Monday</v>
      </c>
      <c r="T266" s="5" t="str">
        <f t="shared" si="19"/>
        <v>Q2</v>
      </c>
      <c r="U266" s="14" t="str">
        <f t="shared" si="16"/>
        <v>Jun</v>
      </c>
    </row>
    <row r="267" spans="1:21" x14ac:dyDescent="0.25">
      <c r="A267" s="13" t="s">
        <v>34</v>
      </c>
      <c r="B267" s="6" t="s">
        <v>35</v>
      </c>
      <c r="C267" s="6" t="s">
        <v>24</v>
      </c>
      <c r="D267" s="6" t="s">
        <v>20</v>
      </c>
      <c r="E267" s="6" t="s">
        <v>26</v>
      </c>
      <c r="F267" s="6" t="s">
        <v>1305</v>
      </c>
      <c r="G267" s="6" t="s">
        <v>1306</v>
      </c>
      <c r="H267" s="6" t="s">
        <v>98</v>
      </c>
      <c r="I267" s="6" t="s">
        <v>1307</v>
      </c>
      <c r="J267" s="6" t="s">
        <v>1308</v>
      </c>
      <c r="K267" s="7">
        <v>4</v>
      </c>
      <c r="L267" s="4">
        <v>2016</v>
      </c>
      <c r="M267" s="9">
        <v>51046.97</v>
      </c>
      <c r="N267" s="9" t="str">
        <f t="shared" si="17"/>
        <v>High Value</v>
      </c>
      <c r="O267" s="11">
        <v>157494.6</v>
      </c>
      <c r="P267" s="11">
        <v>47076.06</v>
      </c>
      <c r="Q267" s="11">
        <v>3970.91</v>
      </c>
      <c r="R267" s="8">
        <v>44175</v>
      </c>
      <c r="S267" s="5" t="str">
        <f t="shared" si="18"/>
        <v>Thursday</v>
      </c>
      <c r="T267" s="5" t="str">
        <f t="shared" si="19"/>
        <v>Q4</v>
      </c>
      <c r="U267" s="14" t="str">
        <f t="shared" si="16"/>
        <v>Dec</v>
      </c>
    </row>
    <row r="268" spans="1:21" x14ac:dyDescent="0.25">
      <c r="A268" s="12" t="s">
        <v>17</v>
      </c>
      <c r="B268" s="2" t="s">
        <v>38</v>
      </c>
      <c r="C268" s="2" t="s">
        <v>24</v>
      </c>
      <c r="D268" s="2" t="s">
        <v>20</v>
      </c>
      <c r="E268" s="2" t="s">
        <v>26</v>
      </c>
      <c r="F268" s="2" t="s">
        <v>1309</v>
      </c>
      <c r="G268" s="2" t="s">
        <v>1310</v>
      </c>
      <c r="H268" s="2" t="s">
        <v>89</v>
      </c>
      <c r="I268" s="2" t="s">
        <v>1311</v>
      </c>
      <c r="J268" s="2" t="s">
        <v>1312</v>
      </c>
      <c r="K268" s="3">
        <v>-1</v>
      </c>
      <c r="L268" s="4">
        <v>2023</v>
      </c>
      <c r="M268" s="9">
        <v>9165.4500000000007</v>
      </c>
      <c r="N268" s="9" t="str">
        <f t="shared" si="17"/>
        <v>Normal</v>
      </c>
      <c r="O268" s="11">
        <v>46839.199999999997</v>
      </c>
      <c r="P268" s="11">
        <v>6558.9</v>
      </c>
      <c r="Q268" s="11">
        <v>2606.5500000000002</v>
      </c>
      <c r="R268" s="5">
        <v>44673</v>
      </c>
      <c r="S268" s="5" t="str">
        <f t="shared" si="18"/>
        <v>Friday</v>
      </c>
      <c r="T268" s="5" t="str">
        <f t="shared" si="19"/>
        <v>Q2</v>
      </c>
      <c r="U268" s="14" t="str">
        <f t="shared" si="16"/>
        <v>Apr</v>
      </c>
    </row>
    <row r="269" spans="1:21" x14ac:dyDescent="0.25">
      <c r="A269" s="13" t="s">
        <v>54</v>
      </c>
      <c r="B269" s="6" t="s">
        <v>55</v>
      </c>
      <c r="C269" s="6" t="s">
        <v>24</v>
      </c>
      <c r="D269" s="6" t="s">
        <v>20</v>
      </c>
      <c r="E269" s="6" t="s">
        <v>26</v>
      </c>
      <c r="F269" s="6" t="s">
        <v>1313</v>
      </c>
      <c r="G269" s="6" t="s">
        <v>1314</v>
      </c>
      <c r="H269" s="6" t="s">
        <v>152</v>
      </c>
      <c r="I269" s="6" t="s">
        <v>1315</v>
      </c>
      <c r="J269" s="6" t="s">
        <v>1316</v>
      </c>
      <c r="K269" s="7">
        <v>-2</v>
      </c>
      <c r="L269" s="4">
        <v>2023</v>
      </c>
      <c r="M269" s="9">
        <v>49331.11</v>
      </c>
      <c r="N269" s="9" t="str">
        <f t="shared" si="17"/>
        <v>High Value</v>
      </c>
      <c r="O269" s="11">
        <v>100520.1</v>
      </c>
      <c r="P269" s="11">
        <v>37878.75</v>
      </c>
      <c r="Q269" s="11">
        <v>11452.36</v>
      </c>
      <c r="R269" s="8">
        <v>44307</v>
      </c>
      <c r="S269" s="5" t="str">
        <f t="shared" si="18"/>
        <v>Wednesday</v>
      </c>
      <c r="T269" s="5" t="str">
        <f t="shared" si="19"/>
        <v>Q2</v>
      </c>
      <c r="U269" s="14" t="str">
        <f t="shared" si="16"/>
        <v>Apr</v>
      </c>
    </row>
    <row r="270" spans="1:21" x14ac:dyDescent="0.25">
      <c r="A270" s="12" t="s">
        <v>74</v>
      </c>
      <c r="B270" s="2" t="s">
        <v>153</v>
      </c>
      <c r="C270" s="2" t="s">
        <v>24</v>
      </c>
      <c r="D270" s="2" t="s">
        <v>20</v>
      </c>
      <c r="E270" s="2" t="s">
        <v>26</v>
      </c>
      <c r="F270" s="2" t="s">
        <v>1317</v>
      </c>
      <c r="G270" s="2" t="s">
        <v>212</v>
      </c>
      <c r="H270" s="2" t="s">
        <v>46</v>
      </c>
      <c r="I270" s="2" t="s">
        <v>1318</v>
      </c>
      <c r="J270" s="2" t="s">
        <v>1319</v>
      </c>
      <c r="K270" s="3">
        <v>2</v>
      </c>
      <c r="L270" s="4">
        <v>2019</v>
      </c>
      <c r="M270" s="9">
        <v>65829.850000000006</v>
      </c>
      <c r="N270" s="9" t="str">
        <f t="shared" si="17"/>
        <v>High Value</v>
      </c>
      <c r="O270" s="11">
        <v>118461.4</v>
      </c>
      <c r="P270" s="11">
        <v>60776.83</v>
      </c>
      <c r="Q270" s="11">
        <v>5053.0200000000004</v>
      </c>
      <c r="R270" s="5">
        <v>44216</v>
      </c>
      <c r="S270" s="5" t="str">
        <f t="shared" si="18"/>
        <v>Wednesday</v>
      </c>
      <c r="T270" s="5" t="str">
        <f t="shared" si="19"/>
        <v>Q1</v>
      </c>
      <c r="U270" s="14" t="str">
        <f t="shared" si="16"/>
        <v>Jan</v>
      </c>
    </row>
    <row r="271" spans="1:21" x14ac:dyDescent="0.25">
      <c r="A271" s="13" t="s">
        <v>71</v>
      </c>
      <c r="B271" s="6" t="s">
        <v>83</v>
      </c>
      <c r="C271" s="6" t="s">
        <v>24</v>
      </c>
      <c r="D271" s="6" t="s">
        <v>20</v>
      </c>
      <c r="E271" s="6" t="s">
        <v>26</v>
      </c>
      <c r="F271" s="6" t="s">
        <v>1320</v>
      </c>
      <c r="G271" s="6" t="s">
        <v>1321</v>
      </c>
      <c r="H271" s="6" t="s">
        <v>121</v>
      </c>
      <c r="I271" s="6" t="s">
        <v>1322</v>
      </c>
      <c r="J271" s="6" t="s">
        <v>1323</v>
      </c>
      <c r="K271" s="7">
        <v>19</v>
      </c>
      <c r="L271" s="4">
        <v>2003</v>
      </c>
      <c r="M271" s="9">
        <v>17102.23</v>
      </c>
      <c r="N271" s="9" t="str">
        <f t="shared" si="17"/>
        <v>Normal</v>
      </c>
      <c r="O271" s="11">
        <v>167111.79999999999</v>
      </c>
      <c r="P271" s="11">
        <v>15136.77</v>
      </c>
      <c r="Q271" s="11">
        <v>1965.46</v>
      </c>
      <c r="R271" s="8">
        <v>44650</v>
      </c>
      <c r="S271" s="5" t="str">
        <f t="shared" si="18"/>
        <v>Wednesday</v>
      </c>
      <c r="T271" s="5" t="str">
        <f t="shared" si="19"/>
        <v>Q1</v>
      </c>
      <c r="U271" s="14" t="str">
        <f t="shared" si="16"/>
        <v>Mar</v>
      </c>
    </row>
    <row r="272" spans="1:21" x14ac:dyDescent="0.25">
      <c r="A272" s="12" t="s">
        <v>74</v>
      </c>
      <c r="B272" s="2" t="s">
        <v>75</v>
      </c>
      <c r="C272" s="2" t="s">
        <v>24</v>
      </c>
      <c r="D272" s="2" t="s">
        <v>20</v>
      </c>
      <c r="E272" s="2" t="s">
        <v>26</v>
      </c>
      <c r="F272" s="2" t="s">
        <v>1324</v>
      </c>
      <c r="G272" s="2" t="s">
        <v>1325</v>
      </c>
      <c r="H272" s="2" t="s">
        <v>159</v>
      </c>
      <c r="I272" s="2" t="s">
        <v>1326</v>
      </c>
      <c r="J272" s="2" t="s">
        <v>1327</v>
      </c>
      <c r="K272" s="3">
        <v>5</v>
      </c>
      <c r="L272" s="4">
        <v>2015</v>
      </c>
      <c r="M272" s="9">
        <v>51448.15</v>
      </c>
      <c r="N272" s="9" t="str">
        <f t="shared" si="17"/>
        <v>High Value</v>
      </c>
      <c r="O272" s="11">
        <v>24264.2</v>
      </c>
      <c r="P272" s="11">
        <v>37378.69</v>
      </c>
      <c r="Q272" s="11">
        <v>14069.46</v>
      </c>
      <c r="R272" s="5">
        <v>44172</v>
      </c>
      <c r="S272" s="5" t="str">
        <f t="shared" si="18"/>
        <v>Monday</v>
      </c>
      <c r="T272" s="5" t="str">
        <f t="shared" si="19"/>
        <v>Q4</v>
      </c>
      <c r="U272" s="14" t="str">
        <f t="shared" si="16"/>
        <v>Dec</v>
      </c>
    </row>
    <row r="273" spans="1:21" x14ac:dyDescent="0.25">
      <c r="A273" s="13" t="s">
        <v>54</v>
      </c>
      <c r="B273" s="6" t="s">
        <v>99</v>
      </c>
      <c r="C273" s="6" t="s">
        <v>44</v>
      </c>
      <c r="D273" s="6" t="s">
        <v>20</v>
      </c>
      <c r="E273" s="6" t="s">
        <v>26</v>
      </c>
      <c r="F273" s="6" t="s">
        <v>1328</v>
      </c>
      <c r="G273" s="6" t="s">
        <v>1329</v>
      </c>
      <c r="H273" s="6" t="s">
        <v>111</v>
      </c>
      <c r="I273" s="6" t="s">
        <v>1330</v>
      </c>
      <c r="J273" s="6" t="s">
        <v>1331</v>
      </c>
      <c r="K273" s="7">
        <v>18</v>
      </c>
      <c r="L273" s="4">
        <v>2005</v>
      </c>
      <c r="M273" s="9">
        <v>57267.14</v>
      </c>
      <c r="N273" s="9" t="str">
        <f t="shared" si="17"/>
        <v>High Value</v>
      </c>
      <c r="O273" s="11">
        <v>106001.8</v>
      </c>
      <c r="P273" s="11">
        <v>48325.01</v>
      </c>
      <c r="Q273" s="11">
        <v>8942.1299999999992</v>
      </c>
      <c r="R273" s="8">
        <v>45007</v>
      </c>
      <c r="S273" s="5" t="str">
        <f t="shared" si="18"/>
        <v>Wednesday</v>
      </c>
      <c r="T273" s="5" t="str">
        <f t="shared" si="19"/>
        <v>Q1</v>
      </c>
      <c r="U273" s="14" t="str">
        <f t="shared" si="16"/>
        <v>Mar</v>
      </c>
    </row>
    <row r="274" spans="1:21" x14ac:dyDescent="0.25">
      <c r="A274" s="12" t="s">
        <v>71</v>
      </c>
      <c r="B274" s="2" t="s">
        <v>86</v>
      </c>
      <c r="C274" s="2" t="s">
        <v>44</v>
      </c>
      <c r="D274" s="2" t="s">
        <v>20</v>
      </c>
      <c r="E274" s="2" t="s">
        <v>26</v>
      </c>
      <c r="F274" s="2" t="s">
        <v>1332</v>
      </c>
      <c r="G274" s="2" t="s">
        <v>1333</v>
      </c>
      <c r="H274" s="2" t="s">
        <v>42</v>
      </c>
      <c r="I274" s="2" t="s">
        <v>1334</v>
      </c>
      <c r="J274" s="2" t="s">
        <v>1335</v>
      </c>
      <c r="K274" s="3">
        <v>3</v>
      </c>
      <c r="L274" s="4">
        <v>2019</v>
      </c>
      <c r="M274" s="9">
        <v>54168.81</v>
      </c>
      <c r="N274" s="9" t="str">
        <f t="shared" si="17"/>
        <v>High Value</v>
      </c>
      <c r="O274" s="11">
        <v>91198</v>
      </c>
      <c r="P274" s="11">
        <v>44216.04</v>
      </c>
      <c r="Q274" s="11">
        <v>9952.77</v>
      </c>
      <c r="R274" s="5">
        <v>44828</v>
      </c>
      <c r="S274" s="5" t="str">
        <f t="shared" si="18"/>
        <v>Saturday</v>
      </c>
      <c r="T274" s="5" t="str">
        <f t="shared" si="19"/>
        <v>Q3</v>
      </c>
      <c r="U274" s="14" t="str">
        <f t="shared" si="16"/>
        <v>Sep</v>
      </c>
    </row>
    <row r="275" spans="1:21" x14ac:dyDescent="0.25">
      <c r="A275" s="13" t="s">
        <v>17</v>
      </c>
      <c r="B275" s="6" t="s">
        <v>18</v>
      </c>
      <c r="C275" s="6" t="s">
        <v>44</v>
      </c>
      <c r="D275" s="6" t="s">
        <v>20</v>
      </c>
      <c r="E275" s="6" t="s">
        <v>26</v>
      </c>
      <c r="F275" s="6" t="s">
        <v>1336</v>
      </c>
      <c r="G275" s="6" t="s">
        <v>1337</v>
      </c>
      <c r="H275" s="6" t="s">
        <v>37</v>
      </c>
      <c r="I275" s="6" t="s">
        <v>1338</v>
      </c>
      <c r="J275" s="6" t="s">
        <v>1339</v>
      </c>
      <c r="K275" s="7">
        <v>-2</v>
      </c>
      <c r="L275" s="4">
        <v>2022</v>
      </c>
      <c r="M275" s="9">
        <v>66892.210000000006</v>
      </c>
      <c r="N275" s="9" t="str">
        <f t="shared" si="17"/>
        <v>High Value</v>
      </c>
      <c r="O275" s="11">
        <v>63264.3</v>
      </c>
      <c r="P275" s="11">
        <v>54398.6</v>
      </c>
      <c r="Q275" s="11">
        <v>12493.61</v>
      </c>
      <c r="R275" s="8">
        <v>44176</v>
      </c>
      <c r="S275" s="5" t="str">
        <f t="shared" si="18"/>
        <v>Friday</v>
      </c>
      <c r="T275" s="5" t="str">
        <f t="shared" si="19"/>
        <v>Q4</v>
      </c>
      <c r="U275" s="14" t="str">
        <f t="shared" si="16"/>
        <v>Dec</v>
      </c>
    </row>
    <row r="276" spans="1:21" x14ac:dyDescent="0.25">
      <c r="A276" s="12" t="s">
        <v>34</v>
      </c>
      <c r="B276" s="2" t="s">
        <v>97</v>
      </c>
      <c r="C276" s="2" t="s">
        <v>44</v>
      </c>
      <c r="D276" s="2" t="s">
        <v>20</v>
      </c>
      <c r="E276" s="2" t="s">
        <v>26</v>
      </c>
      <c r="F276" s="2" t="s">
        <v>1340</v>
      </c>
      <c r="G276" s="2" t="s">
        <v>1341</v>
      </c>
      <c r="H276" s="2" t="s">
        <v>29</v>
      </c>
      <c r="I276" s="2" t="s">
        <v>1342</v>
      </c>
      <c r="J276" s="2" t="s">
        <v>1343</v>
      </c>
      <c r="K276" s="3">
        <v>3</v>
      </c>
      <c r="L276" s="4">
        <v>2017</v>
      </c>
      <c r="M276" s="9">
        <v>9754.4</v>
      </c>
      <c r="N276" s="9" t="str">
        <f t="shared" si="17"/>
        <v>Normal</v>
      </c>
      <c r="O276" s="11">
        <v>18135.7</v>
      </c>
      <c r="P276" s="11">
        <v>8460.26</v>
      </c>
      <c r="Q276" s="11">
        <v>1294.1400000000001</v>
      </c>
      <c r="R276" s="5">
        <v>44067</v>
      </c>
      <c r="S276" s="5" t="str">
        <f t="shared" si="18"/>
        <v>Monday</v>
      </c>
      <c r="T276" s="5" t="str">
        <f t="shared" si="19"/>
        <v>Q3</v>
      </c>
      <c r="U276" s="14" t="str">
        <f t="shared" si="16"/>
        <v>Aug</v>
      </c>
    </row>
    <row r="277" spans="1:21" x14ac:dyDescent="0.25">
      <c r="A277" s="13" t="s">
        <v>62</v>
      </c>
      <c r="B277" s="6" t="s">
        <v>138</v>
      </c>
      <c r="C277" s="6" t="s">
        <v>44</v>
      </c>
      <c r="D277" s="6" t="s">
        <v>20</v>
      </c>
      <c r="E277" s="6" t="s">
        <v>26</v>
      </c>
      <c r="F277" s="6" t="s">
        <v>1344</v>
      </c>
      <c r="G277" s="6" t="s">
        <v>1345</v>
      </c>
      <c r="H277" s="6" t="s">
        <v>46</v>
      </c>
      <c r="I277" s="6" t="s">
        <v>1346</v>
      </c>
      <c r="J277" s="6" t="s">
        <v>1347</v>
      </c>
      <c r="K277" s="7">
        <v>21</v>
      </c>
      <c r="L277" s="4">
        <v>2001</v>
      </c>
      <c r="M277" s="9">
        <v>8885.3799999999992</v>
      </c>
      <c r="N277" s="9" t="str">
        <f t="shared" si="17"/>
        <v>Normal</v>
      </c>
      <c r="O277" s="11">
        <v>35014.1</v>
      </c>
      <c r="P277" s="11">
        <v>6990.71</v>
      </c>
      <c r="Q277" s="11">
        <v>1894.67</v>
      </c>
      <c r="R277" s="8">
        <v>44692</v>
      </c>
      <c r="S277" s="5" t="str">
        <f t="shared" si="18"/>
        <v>Wednesday</v>
      </c>
      <c r="T277" s="5" t="str">
        <f t="shared" si="19"/>
        <v>Q2</v>
      </c>
      <c r="U277" s="14" t="str">
        <f t="shared" si="16"/>
        <v>May</v>
      </c>
    </row>
    <row r="278" spans="1:21" x14ac:dyDescent="0.25">
      <c r="A278" s="12" t="s">
        <v>47</v>
      </c>
      <c r="B278" s="2" t="s">
        <v>51</v>
      </c>
      <c r="C278" s="2" t="s">
        <v>44</v>
      </c>
      <c r="D278" s="2" t="s">
        <v>20</v>
      </c>
      <c r="E278" s="2" t="s">
        <v>26</v>
      </c>
      <c r="F278" s="2" t="s">
        <v>1348</v>
      </c>
      <c r="G278" s="2" t="s">
        <v>1349</v>
      </c>
      <c r="H278" s="2" t="s">
        <v>120</v>
      </c>
      <c r="I278" s="2" t="s">
        <v>1350</v>
      </c>
      <c r="J278" s="2" t="s">
        <v>1351</v>
      </c>
      <c r="K278" s="3">
        <v>14</v>
      </c>
      <c r="L278" s="4">
        <v>2010</v>
      </c>
      <c r="M278" s="9">
        <v>37129.18</v>
      </c>
      <c r="N278" s="9" t="str">
        <f t="shared" si="17"/>
        <v>Normal</v>
      </c>
      <c r="O278" s="11">
        <v>16989</v>
      </c>
      <c r="P278" s="11">
        <v>32967.71</v>
      </c>
      <c r="Q278" s="11">
        <v>4161.47</v>
      </c>
      <c r="R278" s="5">
        <v>45529</v>
      </c>
      <c r="S278" s="5" t="str">
        <f t="shared" si="18"/>
        <v>Sunday</v>
      </c>
      <c r="T278" s="5" t="str">
        <f t="shared" si="19"/>
        <v>Q3</v>
      </c>
      <c r="U278" s="14" t="str">
        <f t="shared" si="16"/>
        <v>Aug</v>
      </c>
    </row>
    <row r="279" spans="1:21" x14ac:dyDescent="0.25">
      <c r="A279" s="13" t="s">
        <v>17</v>
      </c>
      <c r="B279" s="6" t="s">
        <v>18</v>
      </c>
      <c r="C279" s="6" t="s">
        <v>44</v>
      </c>
      <c r="D279" s="6" t="s">
        <v>20</v>
      </c>
      <c r="E279" s="6" t="s">
        <v>26</v>
      </c>
      <c r="F279" s="6" t="s">
        <v>1352</v>
      </c>
      <c r="G279" s="6" t="s">
        <v>1353</v>
      </c>
      <c r="H279" s="6" t="s">
        <v>136</v>
      </c>
      <c r="I279" s="6" t="s">
        <v>1354</v>
      </c>
      <c r="J279" s="6" t="s">
        <v>1355</v>
      </c>
      <c r="K279" s="7">
        <v>17</v>
      </c>
      <c r="L279" s="4">
        <v>2005</v>
      </c>
      <c r="M279" s="9">
        <v>56320.55</v>
      </c>
      <c r="N279" s="9" t="str">
        <f t="shared" si="17"/>
        <v>High Value</v>
      </c>
      <c r="O279" s="11">
        <v>190788.2</v>
      </c>
      <c r="P279" s="11">
        <v>43345.29</v>
      </c>
      <c r="Q279" s="11">
        <v>12975.26</v>
      </c>
      <c r="R279" s="8">
        <v>44614</v>
      </c>
      <c r="S279" s="5" t="str">
        <f t="shared" si="18"/>
        <v>Tuesday</v>
      </c>
      <c r="T279" s="5" t="str">
        <f t="shared" si="19"/>
        <v>Q1</v>
      </c>
      <c r="U279" s="14" t="str">
        <f t="shared" si="16"/>
        <v>Feb</v>
      </c>
    </row>
    <row r="280" spans="1:21" x14ac:dyDescent="0.25">
      <c r="A280" s="12" t="s">
        <v>71</v>
      </c>
      <c r="B280" s="2" t="s">
        <v>86</v>
      </c>
      <c r="C280" s="2" t="s">
        <v>44</v>
      </c>
      <c r="D280" s="2" t="s">
        <v>20</v>
      </c>
      <c r="E280" s="2" t="s">
        <v>26</v>
      </c>
      <c r="F280" s="2" t="s">
        <v>1356</v>
      </c>
      <c r="G280" s="2" t="s">
        <v>1357</v>
      </c>
      <c r="H280" s="2" t="s">
        <v>93</v>
      </c>
      <c r="I280" s="2" t="s">
        <v>1358</v>
      </c>
      <c r="J280" s="2" t="s">
        <v>1359</v>
      </c>
      <c r="K280" s="3">
        <v>14</v>
      </c>
      <c r="L280" s="4">
        <v>2009</v>
      </c>
      <c r="M280" s="9">
        <v>46531.69</v>
      </c>
      <c r="N280" s="9" t="str">
        <f t="shared" si="17"/>
        <v>High Value</v>
      </c>
      <c r="O280" s="11">
        <v>75756.7</v>
      </c>
      <c r="P280" s="11">
        <v>44108.51</v>
      </c>
      <c r="Q280" s="11">
        <v>2423.1799999999998</v>
      </c>
      <c r="R280" s="5">
        <v>45040</v>
      </c>
      <c r="S280" s="5" t="str">
        <f t="shared" si="18"/>
        <v>Monday</v>
      </c>
      <c r="T280" s="5" t="str">
        <f t="shared" si="19"/>
        <v>Q2</v>
      </c>
      <c r="U280" s="14" t="str">
        <f t="shared" si="16"/>
        <v>Apr</v>
      </c>
    </row>
    <row r="281" spans="1:21" x14ac:dyDescent="0.25">
      <c r="A281" s="13" t="s">
        <v>62</v>
      </c>
      <c r="B281" s="6" t="s">
        <v>63</v>
      </c>
      <c r="C281" s="6" t="s">
        <v>44</v>
      </c>
      <c r="D281" s="6" t="s">
        <v>20</v>
      </c>
      <c r="E281" s="6" t="s">
        <v>26</v>
      </c>
      <c r="F281" s="6" t="s">
        <v>1360</v>
      </c>
      <c r="G281" s="6" t="s">
        <v>1361</v>
      </c>
      <c r="H281" s="6" t="s">
        <v>115</v>
      </c>
      <c r="I281" s="6" t="s">
        <v>1362</v>
      </c>
      <c r="J281" s="6" t="s">
        <v>1363</v>
      </c>
      <c r="K281" s="7">
        <v>19</v>
      </c>
      <c r="L281" s="4">
        <v>2002</v>
      </c>
      <c r="M281" s="9">
        <v>58058.25</v>
      </c>
      <c r="N281" s="9" t="str">
        <f t="shared" si="17"/>
        <v>High Value</v>
      </c>
      <c r="O281" s="11">
        <v>64119.8</v>
      </c>
      <c r="P281" s="11">
        <v>42073.9</v>
      </c>
      <c r="Q281" s="11">
        <v>15984.35</v>
      </c>
      <c r="R281" s="8">
        <v>44331</v>
      </c>
      <c r="S281" s="5" t="str">
        <f t="shared" si="18"/>
        <v>Saturday</v>
      </c>
      <c r="T281" s="5" t="str">
        <f t="shared" si="19"/>
        <v>Q2</v>
      </c>
      <c r="U281" s="14" t="str">
        <f t="shared" si="16"/>
        <v>May</v>
      </c>
    </row>
    <row r="282" spans="1:21" x14ac:dyDescent="0.25">
      <c r="A282" s="12" t="s">
        <v>34</v>
      </c>
      <c r="B282" s="2" t="s">
        <v>97</v>
      </c>
      <c r="C282" s="2" t="s">
        <v>44</v>
      </c>
      <c r="D282" s="2" t="s">
        <v>20</v>
      </c>
      <c r="E282" s="2" t="s">
        <v>26</v>
      </c>
      <c r="F282" s="2" t="s">
        <v>1364</v>
      </c>
      <c r="G282" s="2" t="s">
        <v>1365</v>
      </c>
      <c r="H282" s="2" t="s">
        <v>22</v>
      </c>
      <c r="I282" s="2" t="s">
        <v>1366</v>
      </c>
      <c r="J282" s="2" t="s">
        <v>1367</v>
      </c>
      <c r="K282" s="3">
        <v>1</v>
      </c>
      <c r="L282" s="4">
        <v>2022</v>
      </c>
      <c r="M282" s="9">
        <v>63838.18</v>
      </c>
      <c r="N282" s="9" t="str">
        <f t="shared" si="17"/>
        <v>High Value</v>
      </c>
      <c r="O282" s="11">
        <v>80047.399999999994</v>
      </c>
      <c r="P282" s="11">
        <v>52862.81</v>
      </c>
      <c r="Q282" s="11">
        <v>10975.37</v>
      </c>
      <c r="R282" s="5">
        <v>45046</v>
      </c>
      <c r="S282" s="5" t="str">
        <f t="shared" si="18"/>
        <v>Sunday</v>
      </c>
      <c r="T282" s="5" t="str">
        <f t="shared" si="19"/>
        <v>Q2</v>
      </c>
      <c r="U282" s="14" t="str">
        <f t="shared" si="16"/>
        <v>Apr</v>
      </c>
    </row>
    <row r="283" spans="1:21" x14ac:dyDescent="0.25">
      <c r="A283" s="13" t="s">
        <v>74</v>
      </c>
      <c r="B283" s="6" t="s">
        <v>75</v>
      </c>
      <c r="C283" s="6" t="s">
        <v>44</v>
      </c>
      <c r="D283" s="6" t="s">
        <v>20</v>
      </c>
      <c r="E283" s="6" t="s">
        <v>26</v>
      </c>
      <c r="F283" s="6" t="s">
        <v>1368</v>
      </c>
      <c r="G283" s="6" t="s">
        <v>1369</v>
      </c>
      <c r="H283" s="6" t="s">
        <v>89</v>
      </c>
      <c r="I283" s="6" t="s">
        <v>1370</v>
      </c>
      <c r="J283" s="6" t="s">
        <v>1371</v>
      </c>
      <c r="K283" s="7">
        <v>6</v>
      </c>
      <c r="L283" s="4">
        <v>2014</v>
      </c>
      <c r="M283" s="9">
        <v>67702.080000000002</v>
      </c>
      <c r="N283" s="9" t="str">
        <f t="shared" si="17"/>
        <v>High Value</v>
      </c>
      <c r="O283" s="11">
        <v>186386.1</v>
      </c>
      <c r="P283" s="11">
        <v>51831.75</v>
      </c>
      <c r="Q283" s="11">
        <v>15870.33</v>
      </c>
      <c r="R283" s="8">
        <v>44119</v>
      </c>
      <c r="S283" s="5" t="str">
        <f t="shared" si="18"/>
        <v>Thursday</v>
      </c>
      <c r="T283" s="5" t="str">
        <f t="shared" si="19"/>
        <v>Q4</v>
      </c>
      <c r="U283" s="14" t="str">
        <f t="shared" si="16"/>
        <v>Oct</v>
      </c>
    </row>
    <row r="284" spans="1:21" x14ac:dyDescent="0.25">
      <c r="A284" s="12" t="s">
        <v>34</v>
      </c>
      <c r="B284" s="2" t="s">
        <v>35</v>
      </c>
      <c r="C284" s="2" t="s">
        <v>44</v>
      </c>
      <c r="D284" s="2" t="s">
        <v>20</v>
      </c>
      <c r="E284" s="2" t="s">
        <v>26</v>
      </c>
      <c r="F284" s="2" t="s">
        <v>1372</v>
      </c>
      <c r="G284" s="2" t="s">
        <v>1373</v>
      </c>
      <c r="H284" s="2" t="s">
        <v>37</v>
      </c>
      <c r="I284" s="2" t="s">
        <v>1374</v>
      </c>
      <c r="J284" s="2" t="s">
        <v>1375</v>
      </c>
      <c r="K284" s="3">
        <v>-3</v>
      </c>
      <c r="L284" s="4">
        <v>2024</v>
      </c>
      <c r="M284" s="9">
        <v>20049.75</v>
      </c>
      <c r="N284" s="9" t="str">
        <f t="shared" si="17"/>
        <v>Normal</v>
      </c>
      <c r="O284" s="11">
        <v>160143</v>
      </c>
      <c r="P284" s="11">
        <v>17839.7</v>
      </c>
      <c r="Q284" s="11">
        <v>2210.0500000000002</v>
      </c>
      <c r="R284" s="5">
        <v>44353</v>
      </c>
      <c r="S284" s="5" t="str">
        <f t="shared" si="18"/>
        <v>Sunday</v>
      </c>
      <c r="T284" s="5" t="str">
        <f t="shared" si="19"/>
        <v>Q2</v>
      </c>
      <c r="U284" s="14" t="str">
        <f t="shared" si="16"/>
        <v>Jun</v>
      </c>
    </row>
    <row r="285" spans="1:21" x14ac:dyDescent="0.25">
      <c r="A285" s="13" t="s">
        <v>40</v>
      </c>
      <c r="B285" s="6" t="s">
        <v>59</v>
      </c>
      <c r="C285" s="6" t="s">
        <v>44</v>
      </c>
      <c r="D285" s="6" t="s">
        <v>20</v>
      </c>
      <c r="E285" s="6" t="s">
        <v>26</v>
      </c>
      <c r="F285" s="6" t="s">
        <v>1376</v>
      </c>
      <c r="G285" s="6" t="s">
        <v>1377</v>
      </c>
      <c r="H285" s="6" t="s">
        <v>95</v>
      </c>
      <c r="I285" s="6" t="s">
        <v>1378</v>
      </c>
      <c r="J285" s="6" t="s">
        <v>1379</v>
      </c>
      <c r="K285" s="7">
        <v>21</v>
      </c>
      <c r="L285" s="4">
        <v>2000</v>
      </c>
      <c r="M285" s="9">
        <v>23245.51</v>
      </c>
      <c r="N285" s="9" t="str">
        <f t="shared" si="17"/>
        <v>Normal</v>
      </c>
      <c r="O285" s="11">
        <v>190438.6</v>
      </c>
      <c r="P285" s="11">
        <v>21943.95</v>
      </c>
      <c r="Q285" s="11">
        <v>1301.56</v>
      </c>
      <c r="R285" s="8">
        <v>44199</v>
      </c>
      <c r="S285" s="5" t="str">
        <f t="shared" si="18"/>
        <v>Sunday</v>
      </c>
      <c r="T285" s="5" t="str">
        <f t="shared" si="19"/>
        <v>Q1</v>
      </c>
      <c r="U285" s="14" t="str">
        <f t="shared" ref="U285:U347" si="20">TEXT(R285,"MMM")</f>
        <v>Jan</v>
      </c>
    </row>
    <row r="286" spans="1:21" x14ac:dyDescent="0.25">
      <c r="A286" s="12" t="s">
        <v>71</v>
      </c>
      <c r="B286" s="2" t="s">
        <v>83</v>
      </c>
      <c r="C286" s="2" t="s">
        <v>44</v>
      </c>
      <c r="D286" s="2" t="s">
        <v>20</v>
      </c>
      <c r="E286" s="2" t="s">
        <v>26</v>
      </c>
      <c r="F286" s="2" t="s">
        <v>1380</v>
      </c>
      <c r="G286" s="2" t="s">
        <v>1381</v>
      </c>
      <c r="H286" s="2" t="s">
        <v>122</v>
      </c>
      <c r="I286" s="2" t="s">
        <v>1382</v>
      </c>
      <c r="J286" s="2" t="s">
        <v>1383</v>
      </c>
      <c r="K286" s="3">
        <v>5</v>
      </c>
      <c r="L286" s="4">
        <v>2020</v>
      </c>
      <c r="M286" s="9">
        <v>7316.35</v>
      </c>
      <c r="N286" s="9" t="str">
        <f t="shared" si="17"/>
        <v>Normal</v>
      </c>
      <c r="O286" s="11">
        <v>127320.6</v>
      </c>
      <c r="P286" s="11">
        <v>5430.67</v>
      </c>
      <c r="Q286" s="11">
        <v>1885.68</v>
      </c>
      <c r="R286" s="5">
        <v>45799</v>
      </c>
      <c r="S286" s="5" t="str">
        <f t="shared" si="18"/>
        <v>Thursday</v>
      </c>
      <c r="T286" s="5" t="str">
        <f t="shared" si="19"/>
        <v>Q2</v>
      </c>
      <c r="U286" s="14" t="str">
        <f t="shared" si="20"/>
        <v>May</v>
      </c>
    </row>
    <row r="287" spans="1:21" x14ac:dyDescent="0.25">
      <c r="A287" s="13" t="s">
        <v>56</v>
      </c>
      <c r="B287" s="6" t="s">
        <v>57</v>
      </c>
      <c r="C287" s="6" t="s">
        <v>44</v>
      </c>
      <c r="D287" s="6" t="s">
        <v>20</v>
      </c>
      <c r="E287" s="6" t="s">
        <v>26</v>
      </c>
      <c r="F287" s="6" t="s">
        <v>1384</v>
      </c>
      <c r="G287" s="6" t="s">
        <v>1385</v>
      </c>
      <c r="H287" s="6" t="s">
        <v>119</v>
      </c>
      <c r="I287" s="6" t="s">
        <v>1386</v>
      </c>
      <c r="J287" s="6" t="s">
        <v>1387</v>
      </c>
      <c r="K287" s="7">
        <v>3</v>
      </c>
      <c r="L287" s="4">
        <v>2021</v>
      </c>
      <c r="M287" s="9">
        <v>52623.59</v>
      </c>
      <c r="N287" s="9" t="str">
        <f t="shared" si="17"/>
        <v>High Value</v>
      </c>
      <c r="O287" s="11">
        <v>173181</v>
      </c>
      <c r="P287" s="11">
        <v>45417.25</v>
      </c>
      <c r="Q287" s="11">
        <v>7206.34</v>
      </c>
      <c r="R287" s="8">
        <v>45356</v>
      </c>
      <c r="S287" s="5" t="str">
        <f t="shared" si="18"/>
        <v>Tuesday</v>
      </c>
      <c r="T287" s="5" t="str">
        <f t="shared" si="19"/>
        <v>Q1</v>
      </c>
      <c r="U287" s="14" t="str">
        <f t="shared" si="20"/>
        <v>Mar</v>
      </c>
    </row>
    <row r="288" spans="1:21" x14ac:dyDescent="0.25">
      <c r="A288" s="12" t="s">
        <v>47</v>
      </c>
      <c r="B288" s="2" t="s">
        <v>51</v>
      </c>
      <c r="C288" s="2" t="s">
        <v>44</v>
      </c>
      <c r="D288" s="2" t="s">
        <v>20</v>
      </c>
      <c r="E288" s="2" t="s">
        <v>26</v>
      </c>
      <c r="F288" s="2" t="s">
        <v>1388</v>
      </c>
      <c r="G288" s="2" t="s">
        <v>1389</v>
      </c>
      <c r="H288" s="2" t="s">
        <v>135</v>
      </c>
      <c r="I288" s="2" t="s">
        <v>1390</v>
      </c>
      <c r="J288" s="2" t="s">
        <v>1391</v>
      </c>
      <c r="K288" s="3">
        <v>8</v>
      </c>
      <c r="L288" s="4">
        <v>2017</v>
      </c>
      <c r="M288" s="9">
        <v>23035.98</v>
      </c>
      <c r="N288" s="9" t="str">
        <f t="shared" si="17"/>
        <v>Normal</v>
      </c>
      <c r="O288" s="11">
        <v>42052.800000000003</v>
      </c>
      <c r="P288" s="11">
        <v>16859.38</v>
      </c>
      <c r="Q288" s="11">
        <v>6176.6</v>
      </c>
      <c r="R288" s="5">
        <v>45784</v>
      </c>
      <c r="S288" s="5" t="str">
        <f t="shared" si="18"/>
        <v>Wednesday</v>
      </c>
      <c r="T288" s="5" t="str">
        <f t="shared" si="19"/>
        <v>Q2</v>
      </c>
      <c r="U288" s="14" t="str">
        <f t="shared" si="20"/>
        <v>May</v>
      </c>
    </row>
    <row r="289" spans="1:21" x14ac:dyDescent="0.25">
      <c r="A289" s="13" t="s">
        <v>34</v>
      </c>
      <c r="B289" s="6" t="s">
        <v>43</v>
      </c>
      <c r="C289" s="6" t="s">
        <v>44</v>
      </c>
      <c r="D289" s="6" t="s">
        <v>20</v>
      </c>
      <c r="E289" s="6" t="s">
        <v>26</v>
      </c>
      <c r="F289" s="6" t="s">
        <v>1392</v>
      </c>
      <c r="G289" s="6" t="s">
        <v>1393</v>
      </c>
      <c r="H289" s="6" t="s">
        <v>61</v>
      </c>
      <c r="I289" s="6" t="s">
        <v>1394</v>
      </c>
      <c r="J289" s="6" t="s">
        <v>1395</v>
      </c>
      <c r="K289" s="7">
        <v>-2</v>
      </c>
      <c r="L289" s="4">
        <v>2023</v>
      </c>
      <c r="M289" s="9">
        <v>9809.27</v>
      </c>
      <c r="N289" s="9" t="str">
        <f t="shared" si="17"/>
        <v>Normal</v>
      </c>
      <c r="O289" s="11">
        <v>85686.6</v>
      </c>
      <c r="P289" s="11">
        <v>8920.3799999999992</v>
      </c>
      <c r="Q289" s="11">
        <v>888.89</v>
      </c>
      <c r="R289" s="8">
        <v>44352</v>
      </c>
      <c r="S289" s="5" t="str">
        <f t="shared" si="18"/>
        <v>Saturday</v>
      </c>
      <c r="T289" s="5" t="str">
        <f t="shared" si="19"/>
        <v>Q2</v>
      </c>
      <c r="U289" s="14" t="str">
        <f t="shared" si="20"/>
        <v>Jun</v>
      </c>
    </row>
    <row r="290" spans="1:21" x14ac:dyDescent="0.25">
      <c r="A290" s="12" t="s">
        <v>56</v>
      </c>
      <c r="B290" s="2" t="s">
        <v>78</v>
      </c>
      <c r="C290" s="2" t="s">
        <v>44</v>
      </c>
      <c r="D290" s="2" t="s">
        <v>20</v>
      </c>
      <c r="E290" s="2" t="s">
        <v>26</v>
      </c>
      <c r="F290" s="2" t="s">
        <v>1396</v>
      </c>
      <c r="G290" s="2" t="s">
        <v>1397</v>
      </c>
      <c r="H290" s="2" t="s">
        <v>115</v>
      </c>
      <c r="I290" s="2" t="s">
        <v>1398</v>
      </c>
      <c r="J290" s="2" t="s">
        <v>1399</v>
      </c>
      <c r="K290" s="3">
        <v>21</v>
      </c>
      <c r="L290" s="4">
        <v>2002</v>
      </c>
      <c r="M290" s="9">
        <v>39435.18</v>
      </c>
      <c r="N290" s="9" t="str">
        <f t="shared" si="17"/>
        <v>Normal</v>
      </c>
      <c r="O290" s="11">
        <v>36435.4</v>
      </c>
      <c r="P290" s="11">
        <v>28253.45</v>
      </c>
      <c r="Q290" s="11">
        <v>11181.73</v>
      </c>
      <c r="R290" s="5">
        <v>45189</v>
      </c>
      <c r="S290" s="5" t="str">
        <f t="shared" si="18"/>
        <v>Wednesday</v>
      </c>
      <c r="T290" s="5" t="str">
        <f t="shared" si="19"/>
        <v>Q3</v>
      </c>
      <c r="U290" s="14" t="str">
        <f t="shared" si="20"/>
        <v>Sep</v>
      </c>
    </row>
    <row r="291" spans="1:21" x14ac:dyDescent="0.25">
      <c r="A291" s="13" t="s">
        <v>74</v>
      </c>
      <c r="B291" s="6" t="s">
        <v>75</v>
      </c>
      <c r="C291" s="6" t="s">
        <v>44</v>
      </c>
      <c r="D291" s="6" t="s">
        <v>20</v>
      </c>
      <c r="E291" s="6" t="s">
        <v>26</v>
      </c>
      <c r="F291" s="6" t="s">
        <v>1400</v>
      </c>
      <c r="G291" s="6" t="s">
        <v>1401</v>
      </c>
      <c r="H291" s="6" t="s">
        <v>157</v>
      </c>
      <c r="I291" s="6" t="s">
        <v>1402</v>
      </c>
      <c r="J291" s="6" t="s">
        <v>1403</v>
      </c>
      <c r="K291" s="7">
        <v>0</v>
      </c>
      <c r="L291" s="4">
        <v>2022</v>
      </c>
      <c r="M291" s="9">
        <v>30705.45</v>
      </c>
      <c r="N291" s="9" t="str">
        <f t="shared" si="17"/>
        <v>Normal</v>
      </c>
      <c r="O291" s="11">
        <v>154589.70000000001</v>
      </c>
      <c r="P291" s="11">
        <v>23464.67</v>
      </c>
      <c r="Q291" s="11">
        <v>7240.78</v>
      </c>
      <c r="R291" s="8">
        <v>44688</v>
      </c>
      <c r="S291" s="5" t="str">
        <f t="shared" si="18"/>
        <v>Saturday</v>
      </c>
      <c r="T291" s="5" t="str">
        <f t="shared" si="19"/>
        <v>Q2</v>
      </c>
      <c r="U291" s="14" t="str">
        <f t="shared" si="20"/>
        <v>May</v>
      </c>
    </row>
    <row r="292" spans="1:21" x14ac:dyDescent="0.25">
      <c r="A292" s="12" t="s">
        <v>71</v>
      </c>
      <c r="B292" s="2" t="s">
        <v>83</v>
      </c>
      <c r="C292" s="2" t="s">
        <v>44</v>
      </c>
      <c r="D292" s="2" t="s">
        <v>20</v>
      </c>
      <c r="E292" s="2" t="s">
        <v>26</v>
      </c>
      <c r="F292" s="2" t="s">
        <v>1404</v>
      </c>
      <c r="G292" s="2" t="s">
        <v>1405</v>
      </c>
      <c r="H292" s="2" t="s">
        <v>89</v>
      </c>
      <c r="I292" s="2" t="s">
        <v>1406</v>
      </c>
      <c r="J292" s="2" t="s">
        <v>1407</v>
      </c>
      <c r="K292" s="3">
        <v>23</v>
      </c>
      <c r="L292" s="4">
        <v>2000</v>
      </c>
      <c r="M292" s="9">
        <v>55182.400000000001</v>
      </c>
      <c r="N292" s="9" t="str">
        <f t="shared" si="17"/>
        <v>High Value</v>
      </c>
      <c r="O292" s="11">
        <v>26248.2</v>
      </c>
      <c r="P292" s="11">
        <v>51766.82</v>
      </c>
      <c r="Q292" s="11">
        <v>3415.58</v>
      </c>
      <c r="R292" s="5">
        <v>44992</v>
      </c>
      <c r="S292" s="5" t="str">
        <f t="shared" si="18"/>
        <v>Tuesday</v>
      </c>
      <c r="T292" s="5" t="str">
        <f t="shared" si="19"/>
        <v>Q1</v>
      </c>
      <c r="U292" s="14" t="str">
        <f t="shared" si="20"/>
        <v>Mar</v>
      </c>
    </row>
    <row r="293" spans="1:21" x14ac:dyDescent="0.25">
      <c r="A293" s="13" t="s">
        <v>17</v>
      </c>
      <c r="B293" s="6" t="s">
        <v>38</v>
      </c>
      <c r="C293" s="6" t="s">
        <v>44</v>
      </c>
      <c r="D293" s="6" t="s">
        <v>20</v>
      </c>
      <c r="E293" s="6" t="s">
        <v>26</v>
      </c>
      <c r="F293" s="6" t="s">
        <v>1408</v>
      </c>
      <c r="G293" s="6" t="s">
        <v>1409</v>
      </c>
      <c r="H293" s="6" t="s">
        <v>46</v>
      </c>
      <c r="I293" s="6" t="s">
        <v>1410</v>
      </c>
      <c r="J293" s="6" t="s">
        <v>1411</v>
      </c>
      <c r="K293" s="7">
        <v>15</v>
      </c>
      <c r="L293" s="4">
        <v>2005</v>
      </c>
      <c r="M293" s="9">
        <v>62782.62</v>
      </c>
      <c r="N293" s="9" t="str">
        <f t="shared" si="17"/>
        <v>High Value</v>
      </c>
      <c r="O293" s="11">
        <v>16232.6</v>
      </c>
      <c r="P293" s="11">
        <v>56563.3</v>
      </c>
      <c r="Q293" s="11">
        <v>6219.32</v>
      </c>
      <c r="R293" s="8">
        <v>44119</v>
      </c>
      <c r="S293" s="5" t="str">
        <f t="shared" si="18"/>
        <v>Thursday</v>
      </c>
      <c r="T293" s="5" t="str">
        <f t="shared" si="19"/>
        <v>Q4</v>
      </c>
      <c r="U293" s="14" t="str">
        <f t="shared" si="20"/>
        <v>Oct</v>
      </c>
    </row>
    <row r="294" spans="1:21" x14ac:dyDescent="0.25">
      <c r="A294" s="12" t="s">
        <v>47</v>
      </c>
      <c r="B294" s="2" t="s">
        <v>110</v>
      </c>
      <c r="C294" s="2" t="s">
        <v>44</v>
      </c>
      <c r="D294" s="2" t="s">
        <v>20</v>
      </c>
      <c r="E294" s="2" t="s">
        <v>26</v>
      </c>
      <c r="F294" s="2" t="s">
        <v>1412</v>
      </c>
      <c r="G294" s="2" t="s">
        <v>1413</v>
      </c>
      <c r="H294" s="2" t="s">
        <v>98</v>
      </c>
      <c r="I294" s="2" t="s">
        <v>1414</v>
      </c>
      <c r="J294" s="2" t="s">
        <v>1415</v>
      </c>
      <c r="K294" s="3">
        <v>0</v>
      </c>
      <c r="L294" s="4">
        <v>2022</v>
      </c>
      <c r="M294" s="9">
        <v>58019.64</v>
      </c>
      <c r="N294" s="9" t="str">
        <f t="shared" si="17"/>
        <v>High Value</v>
      </c>
      <c r="O294" s="11">
        <v>128110.39999999999</v>
      </c>
      <c r="P294" s="11">
        <v>48205.72</v>
      </c>
      <c r="Q294" s="11">
        <v>9813.92</v>
      </c>
      <c r="R294" s="5">
        <v>44779</v>
      </c>
      <c r="S294" s="5" t="str">
        <f t="shared" si="18"/>
        <v>Saturday</v>
      </c>
      <c r="T294" s="5" t="str">
        <f t="shared" si="19"/>
        <v>Q3</v>
      </c>
      <c r="U294" s="14" t="str">
        <f t="shared" si="20"/>
        <v>Aug</v>
      </c>
    </row>
    <row r="295" spans="1:21" x14ac:dyDescent="0.25">
      <c r="A295" s="13" t="s">
        <v>17</v>
      </c>
      <c r="B295" s="6" t="s">
        <v>18</v>
      </c>
      <c r="C295" s="6" t="s">
        <v>44</v>
      </c>
      <c r="D295" s="6" t="s">
        <v>20</v>
      </c>
      <c r="E295" s="6" t="s">
        <v>26</v>
      </c>
      <c r="F295" s="6" t="s">
        <v>1416</v>
      </c>
      <c r="G295" s="6" t="s">
        <v>1417</v>
      </c>
      <c r="H295" s="6" t="s">
        <v>98</v>
      </c>
      <c r="I295" s="6" t="s">
        <v>1418</v>
      </c>
      <c r="J295" s="6" t="s">
        <v>1419</v>
      </c>
      <c r="K295" s="7">
        <v>-3</v>
      </c>
      <c r="L295" s="4">
        <v>2024</v>
      </c>
      <c r="M295" s="9">
        <v>60936.63</v>
      </c>
      <c r="N295" s="9" t="str">
        <f t="shared" si="17"/>
        <v>High Value</v>
      </c>
      <c r="O295" s="11">
        <v>172752.1</v>
      </c>
      <c r="P295" s="11">
        <v>52916.56</v>
      </c>
      <c r="Q295" s="11">
        <v>8020.07</v>
      </c>
      <c r="R295" s="8">
        <v>44338</v>
      </c>
      <c r="S295" s="5" t="str">
        <f t="shared" si="18"/>
        <v>Saturday</v>
      </c>
      <c r="T295" s="5" t="str">
        <f t="shared" si="19"/>
        <v>Q2</v>
      </c>
      <c r="U295" s="14" t="str">
        <f t="shared" si="20"/>
        <v>May</v>
      </c>
    </row>
    <row r="296" spans="1:21" x14ac:dyDescent="0.25">
      <c r="A296" s="12" t="s">
        <v>40</v>
      </c>
      <c r="B296" s="2" t="s">
        <v>41</v>
      </c>
      <c r="C296" s="2" t="s">
        <v>44</v>
      </c>
      <c r="D296" s="2" t="s">
        <v>20</v>
      </c>
      <c r="E296" s="2" t="s">
        <v>26</v>
      </c>
      <c r="F296" s="2" t="s">
        <v>1420</v>
      </c>
      <c r="G296" s="2" t="s">
        <v>1421</v>
      </c>
      <c r="H296" s="2" t="s">
        <v>96</v>
      </c>
      <c r="I296" s="2" t="s">
        <v>1422</v>
      </c>
      <c r="J296" s="2" t="s">
        <v>1423</v>
      </c>
      <c r="K296" s="3">
        <v>6</v>
      </c>
      <c r="L296" s="4">
        <v>2015</v>
      </c>
      <c r="M296" s="9">
        <v>33807.19</v>
      </c>
      <c r="N296" s="9" t="str">
        <f t="shared" si="17"/>
        <v>Normal</v>
      </c>
      <c r="O296" s="11">
        <v>75033.100000000006</v>
      </c>
      <c r="P296" s="11">
        <v>24054.35</v>
      </c>
      <c r="Q296" s="11">
        <v>9752.84</v>
      </c>
      <c r="R296" s="5">
        <v>44501</v>
      </c>
      <c r="S296" s="5" t="str">
        <f t="shared" si="18"/>
        <v>Monday</v>
      </c>
      <c r="T296" s="5" t="str">
        <f t="shared" si="19"/>
        <v>Q4</v>
      </c>
      <c r="U296" s="14" t="str">
        <f t="shared" si="20"/>
        <v>Nov</v>
      </c>
    </row>
    <row r="297" spans="1:21" x14ac:dyDescent="0.25">
      <c r="A297" s="13" t="s">
        <v>56</v>
      </c>
      <c r="B297" s="6" t="s">
        <v>57</v>
      </c>
      <c r="C297" s="6" t="s">
        <v>44</v>
      </c>
      <c r="D297" s="6" t="s">
        <v>20</v>
      </c>
      <c r="E297" s="6" t="s">
        <v>26</v>
      </c>
      <c r="F297" s="6" t="s">
        <v>1424</v>
      </c>
      <c r="G297" s="6" t="s">
        <v>1425</v>
      </c>
      <c r="H297" s="6" t="s">
        <v>132</v>
      </c>
      <c r="I297" s="6" t="s">
        <v>1426</v>
      </c>
      <c r="J297" s="6" t="s">
        <v>1427</v>
      </c>
      <c r="K297" s="7">
        <v>14</v>
      </c>
      <c r="L297" s="4">
        <v>2009</v>
      </c>
      <c r="M297" s="9">
        <v>49983.199999999997</v>
      </c>
      <c r="N297" s="9" t="str">
        <f t="shared" si="17"/>
        <v>High Value</v>
      </c>
      <c r="O297" s="11">
        <v>122061.1</v>
      </c>
      <c r="P297" s="11">
        <v>43207.54</v>
      </c>
      <c r="Q297" s="11">
        <v>6775.66</v>
      </c>
      <c r="R297" s="8">
        <v>44978</v>
      </c>
      <c r="S297" s="5" t="str">
        <f t="shared" si="18"/>
        <v>Tuesday</v>
      </c>
      <c r="T297" s="5" t="str">
        <f t="shared" si="19"/>
        <v>Q1</v>
      </c>
      <c r="U297" s="14" t="str">
        <f t="shared" si="20"/>
        <v>Feb</v>
      </c>
    </row>
    <row r="298" spans="1:21" x14ac:dyDescent="0.25">
      <c r="A298" s="12" t="s">
        <v>30</v>
      </c>
      <c r="B298" s="2" t="s">
        <v>94</v>
      </c>
      <c r="C298" s="2" t="s">
        <v>44</v>
      </c>
      <c r="D298" s="2" t="s">
        <v>20</v>
      </c>
      <c r="E298" s="2" t="s">
        <v>26</v>
      </c>
      <c r="F298" s="2" t="s">
        <v>1428</v>
      </c>
      <c r="G298" s="2" t="s">
        <v>1429</v>
      </c>
      <c r="H298" s="2" t="s">
        <v>66</v>
      </c>
      <c r="I298" s="2" t="s">
        <v>1430</v>
      </c>
      <c r="J298" s="2" t="s">
        <v>1431</v>
      </c>
      <c r="K298" s="3">
        <v>7</v>
      </c>
      <c r="L298" s="4">
        <v>2014</v>
      </c>
      <c r="M298" s="9">
        <v>33400.93</v>
      </c>
      <c r="N298" s="9" t="str">
        <f t="shared" si="17"/>
        <v>Normal</v>
      </c>
      <c r="O298" s="11">
        <v>197603.5</v>
      </c>
      <c r="P298" s="11">
        <v>27086.240000000002</v>
      </c>
      <c r="Q298" s="11">
        <v>6314.69</v>
      </c>
      <c r="R298" s="5">
        <v>44219</v>
      </c>
      <c r="S298" s="5" t="str">
        <f t="shared" si="18"/>
        <v>Saturday</v>
      </c>
      <c r="T298" s="5" t="str">
        <f t="shared" si="19"/>
        <v>Q1</v>
      </c>
      <c r="U298" s="14" t="str">
        <f t="shared" si="20"/>
        <v>Jan</v>
      </c>
    </row>
    <row r="299" spans="1:21" x14ac:dyDescent="0.25">
      <c r="A299" s="13" t="s">
        <v>56</v>
      </c>
      <c r="B299" s="6" t="s">
        <v>57</v>
      </c>
      <c r="C299" s="6" t="s">
        <v>44</v>
      </c>
      <c r="D299" s="6" t="s">
        <v>20</v>
      </c>
      <c r="E299" s="6" t="s">
        <v>26</v>
      </c>
      <c r="F299" s="6" t="s">
        <v>1432</v>
      </c>
      <c r="G299" s="6" t="s">
        <v>1433</v>
      </c>
      <c r="H299" s="6" t="s">
        <v>79</v>
      </c>
      <c r="I299" s="6" t="s">
        <v>1434</v>
      </c>
      <c r="J299" s="6" t="s">
        <v>1435</v>
      </c>
      <c r="K299" s="7">
        <v>6</v>
      </c>
      <c r="L299" s="4">
        <v>2017</v>
      </c>
      <c r="M299" s="9">
        <v>28938.77</v>
      </c>
      <c r="N299" s="9" t="str">
        <f t="shared" si="17"/>
        <v>Normal</v>
      </c>
      <c r="O299" s="11">
        <v>134068.29999999999</v>
      </c>
      <c r="P299" s="11">
        <v>22711.29</v>
      </c>
      <c r="Q299" s="11">
        <v>6227.48</v>
      </c>
      <c r="R299" s="8">
        <v>44932</v>
      </c>
      <c r="S299" s="5" t="str">
        <f t="shared" si="18"/>
        <v>Friday</v>
      </c>
      <c r="T299" s="5" t="str">
        <f t="shared" si="19"/>
        <v>Q1</v>
      </c>
      <c r="U299" s="14" t="str">
        <f t="shared" si="20"/>
        <v>Jan</v>
      </c>
    </row>
    <row r="300" spans="1:21" x14ac:dyDescent="0.25">
      <c r="A300" s="12" t="s">
        <v>30</v>
      </c>
      <c r="B300" s="2" t="s">
        <v>65</v>
      </c>
      <c r="C300" s="2" t="s">
        <v>44</v>
      </c>
      <c r="D300" s="2" t="s">
        <v>20</v>
      </c>
      <c r="E300" s="2" t="s">
        <v>26</v>
      </c>
      <c r="F300" s="2" t="s">
        <v>1436</v>
      </c>
      <c r="G300" s="2" t="s">
        <v>1437</v>
      </c>
      <c r="H300" s="2" t="s">
        <v>93</v>
      </c>
      <c r="I300" s="2" t="s">
        <v>1438</v>
      </c>
      <c r="J300" s="2" t="s">
        <v>1439</v>
      </c>
      <c r="K300" s="3">
        <v>13</v>
      </c>
      <c r="L300" s="4">
        <v>2012</v>
      </c>
      <c r="M300" s="9">
        <v>19417.22</v>
      </c>
      <c r="N300" s="9" t="str">
        <f t="shared" si="17"/>
        <v>Normal</v>
      </c>
      <c r="O300" s="11">
        <v>42921.599999999999</v>
      </c>
      <c r="P300" s="11">
        <v>15505.09</v>
      </c>
      <c r="Q300" s="11">
        <v>3912.13</v>
      </c>
      <c r="R300" s="5">
        <v>45736</v>
      </c>
      <c r="S300" s="5" t="str">
        <f t="shared" si="18"/>
        <v>Thursday</v>
      </c>
      <c r="T300" s="5" t="str">
        <f t="shared" si="19"/>
        <v>Q1</v>
      </c>
      <c r="U300" s="14" t="str">
        <f t="shared" si="20"/>
        <v>Mar</v>
      </c>
    </row>
    <row r="301" spans="1:21" x14ac:dyDescent="0.25">
      <c r="A301" s="13" t="s">
        <v>30</v>
      </c>
      <c r="B301" s="6" t="s">
        <v>94</v>
      </c>
      <c r="C301" s="6" t="s">
        <v>44</v>
      </c>
      <c r="D301" s="6" t="s">
        <v>20</v>
      </c>
      <c r="E301" s="6" t="s">
        <v>26</v>
      </c>
      <c r="F301" s="6" t="s">
        <v>1440</v>
      </c>
      <c r="G301" s="6" t="s">
        <v>1441</v>
      </c>
      <c r="H301" s="6" t="s">
        <v>124</v>
      </c>
      <c r="I301" s="6" t="s">
        <v>1442</v>
      </c>
      <c r="J301" s="6" t="s">
        <v>1443</v>
      </c>
      <c r="K301" s="7">
        <v>19</v>
      </c>
      <c r="L301" s="4">
        <v>2005</v>
      </c>
      <c r="M301" s="9">
        <v>28891.4</v>
      </c>
      <c r="N301" s="9" t="str">
        <f t="shared" si="17"/>
        <v>Normal</v>
      </c>
      <c r="O301" s="11">
        <v>188155.9</v>
      </c>
      <c r="P301" s="11">
        <v>24944.74</v>
      </c>
      <c r="Q301" s="11">
        <v>3946.66</v>
      </c>
      <c r="R301" s="8">
        <v>45501</v>
      </c>
      <c r="S301" s="5" t="str">
        <f t="shared" si="18"/>
        <v>Sunday</v>
      </c>
      <c r="T301" s="5" t="str">
        <f t="shared" si="19"/>
        <v>Q3</v>
      </c>
      <c r="U301" s="14" t="str">
        <f t="shared" si="20"/>
        <v>Jul</v>
      </c>
    </row>
    <row r="302" spans="1:21" x14ac:dyDescent="0.25">
      <c r="A302" s="12" t="s">
        <v>71</v>
      </c>
      <c r="B302" s="2" t="s">
        <v>83</v>
      </c>
      <c r="C302" s="2" t="s">
        <v>44</v>
      </c>
      <c r="D302" s="2" t="s">
        <v>20</v>
      </c>
      <c r="E302" s="2" t="s">
        <v>26</v>
      </c>
      <c r="F302" s="2" t="s">
        <v>1444</v>
      </c>
      <c r="G302" s="2" t="s">
        <v>1445</v>
      </c>
      <c r="H302" s="2" t="s">
        <v>116</v>
      </c>
      <c r="I302" s="2" t="s">
        <v>1446</v>
      </c>
      <c r="J302" s="2" t="s">
        <v>1447</v>
      </c>
      <c r="K302" s="3">
        <v>10</v>
      </c>
      <c r="L302" s="4">
        <v>2013</v>
      </c>
      <c r="M302" s="9">
        <v>20442.89</v>
      </c>
      <c r="N302" s="9" t="str">
        <f t="shared" si="17"/>
        <v>Normal</v>
      </c>
      <c r="O302" s="11">
        <v>6547.6</v>
      </c>
      <c r="P302" s="11">
        <v>15800.79</v>
      </c>
      <c r="Q302" s="11">
        <v>4642.1000000000004</v>
      </c>
      <c r="R302" s="5">
        <v>45157</v>
      </c>
      <c r="S302" s="5" t="str">
        <f t="shared" si="18"/>
        <v>Saturday</v>
      </c>
      <c r="T302" s="5" t="str">
        <f t="shared" si="19"/>
        <v>Q3</v>
      </c>
      <c r="U302" s="14" t="str">
        <f t="shared" si="20"/>
        <v>Aug</v>
      </c>
    </row>
    <row r="303" spans="1:21" x14ac:dyDescent="0.25">
      <c r="A303" s="13" t="s">
        <v>47</v>
      </c>
      <c r="B303" s="6" t="s">
        <v>51</v>
      </c>
      <c r="C303" s="6" t="s">
        <v>44</v>
      </c>
      <c r="D303" s="6" t="s">
        <v>20</v>
      </c>
      <c r="E303" s="6" t="s">
        <v>26</v>
      </c>
      <c r="F303" s="6" t="s">
        <v>1448</v>
      </c>
      <c r="G303" s="6" t="s">
        <v>1449</v>
      </c>
      <c r="H303" s="6" t="s">
        <v>68</v>
      </c>
      <c r="I303" s="6" t="s">
        <v>1450</v>
      </c>
      <c r="J303" s="6" t="s">
        <v>1451</v>
      </c>
      <c r="K303" s="7">
        <v>16</v>
      </c>
      <c r="L303" s="4">
        <v>2004</v>
      </c>
      <c r="M303" s="9">
        <v>22061.31</v>
      </c>
      <c r="N303" s="9" t="str">
        <f t="shared" si="17"/>
        <v>Normal</v>
      </c>
      <c r="O303" s="11">
        <v>15457.9</v>
      </c>
      <c r="P303" s="11">
        <v>18277.55</v>
      </c>
      <c r="Q303" s="11">
        <v>3783.76</v>
      </c>
      <c r="R303" s="8">
        <v>44124</v>
      </c>
      <c r="S303" s="5" t="str">
        <f t="shared" si="18"/>
        <v>Tuesday</v>
      </c>
      <c r="T303" s="5" t="str">
        <f t="shared" si="19"/>
        <v>Q4</v>
      </c>
      <c r="U303" s="14" t="str">
        <f t="shared" si="20"/>
        <v>Oct</v>
      </c>
    </row>
    <row r="304" spans="1:21" x14ac:dyDescent="0.25">
      <c r="A304" s="12" t="s">
        <v>74</v>
      </c>
      <c r="B304" s="2" t="s">
        <v>113</v>
      </c>
      <c r="C304" s="2" t="s">
        <v>44</v>
      </c>
      <c r="D304" s="2" t="s">
        <v>20</v>
      </c>
      <c r="E304" s="2" t="s">
        <v>26</v>
      </c>
      <c r="F304" s="2" t="s">
        <v>1452</v>
      </c>
      <c r="G304" s="2" t="s">
        <v>1453</v>
      </c>
      <c r="H304" s="2" t="s">
        <v>50</v>
      </c>
      <c r="I304" s="2" t="s">
        <v>1454</v>
      </c>
      <c r="J304" s="2" t="s">
        <v>1455</v>
      </c>
      <c r="K304" s="3">
        <v>14</v>
      </c>
      <c r="L304" s="4">
        <v>2010</v>
      </c>
      <c r="M304" s="9">
        <v>6928.14</v>
      </c>
      <c r="N304" s="9" t="str">
        <f t="shared" si="17"/>
        <v>Normal</v>
      </c>
      <c r="O304" s="11">
        <v>84018.1</v>
      </c>
      <c r="P304" s="11">
        <v>5409.13</v>
      </c>
      <c r="Q304" s="11">
        <v>1519.01</v>
      </c>
      <c r="R304" s="5">
        <v>45298</v>
      </c>
      <c r="S304" s="5" t="str">
        <f t="shared" si="18"/>
        <v>Sunday</v>
      </c>
      <c r="T304" s="5" t="str">
        <f t="shared" si="19"/>
        <v>Q1</v>
      </c>
      <c r="U304" s="14" t="str">
        <f t="shared" si="20"/>
        <v>Jan</v>
      </c>
    </row>
    <row r="305" spans="1:21" x14ac:dyDescent="0.25">
      <c r="A305" s="13" t="s">
        <v>34</v>
      </c>
      <c r="B305" s="6" t="s">
        <v>43</v>
      </c>
      <c r="C305" s="6" t="s">
        <v>44</v>
      </c>
      <c r="D305" s="6" t="s">
        <v>20</v>
      </c>
      <c r="E305" s="6" t="s">
        <v>26</v>
      </c>
      <c r="F305" s="6" t="s">
        <v>1456</v>
      </c>
      <c r="G305" s="6" t="s">
        <v>1457</v>
      </c>
      <c r="H305" s="6" t="s">
        <v>33</v>
      </c>
      <c r="I305" s="6" t="s">
        <v>1458</v>
      </c>
      <c r="J305" s="6" t="s">
        <v>1459</v>
      </c>
      <c r="K305" s="7">
        <v>20</v>
      </c>
      <c r="L305" s="4">
        <v>2003</v>
      </c>
      <c r="M305" s="9">
        <v>29855.52</v>
      </c>
      <c r="N305" s="9" t="str">
        <f t="shared" si="17"/>
        <v>Normal</v>
      </c>
      <c r="O305" s="11">
        <v>19407.7</v>
      </c>
      <c r="P305" s="11">
        <v>22617.94</v>
      </c>
      <c r="Q305" s="11">
        <v>7237.58</v>
      </c>
      <c r="R305" s="8">
        <v>45077</v>
      </c>
      <c r="S305" s="5" t="str">
        <f t="shared" si="18"/>
        <v>Wednesday</v>
      </c>
      <c r="T305" s="5" t="str">
        <f t="shared" si="19"/>
        <v>Q2</v>
      </c>
      <c r="U305" s="14" t="str">
        <f t="shared" si="20"/>
        <v>May</v>
      </c>
    </row>
    <row r="306" spans="1:21" x14ac:dyDescent="0.25">
      <c r="A306" s="12" t="s">
        <v>71</v>
      </c>
      <c r="B306" s="2" t="s">
        <v>72</v>
      </c>
      <c r="C306" s="2" t="s">
        <v>44</v>
      </c>
      <c r="D306" s="2" t="s">
        <v>20</v>
      </c>
      <c r="E306" s="2" t="s">
        <v>26</v>
      </c>
      <c r="F306" s="2" t="s">
        <v>1460</v>
      </c>
      <c r="G306" s="2" t="s">
        <v>192</v>
      </c>
      <c r="H306" s="2" t="s">
        <v>116</v>
      </c>
      <c r="I306" s="2" t="s">
        <v>1461</v>
      </c>
      <c r="J306" s="2" t="s">
        <v>1462</v>
      </c>
      <c r="K306" s="3">
        <v>2</v>
      </c>
      <c r="L306" s="4">
        <v>2021</v>
      </c>
      <c r="M306" s="9">
        <v>18729.75</v>
      </c>
      <c r="N306" s="9" t="str">
        <f t="shared" si="17"/>
        <v>Normal</v>
      </c>
      <c r="O306" s="11">
        <v>77597.399999999994</v>
      </c>
      <c r="P306" s="11">
        <v>14499.34</v>
      </c>
      <c r="Q306" s="11">
        <v>4230.41</v>
      </c>
      <c r="R306" s="5">
        <v>45080</v>
      </c>
      <c r="S306" s="5" t="str">
        <f t="shared" si="18"/>
        <v>Saturday</v>
      </c>
      <c r="T306" s="5" t="str">
        <f t="shared" si="19"/>
        <v>Q2</v>
      </c>
      <c r="U306" s="14" t="str">
        <f t="shared" si="20"/>
        <v>Jun</v>
      </c>
    </row>
    <row r="307" spans="1:21" x14ac:dyDescent="0.25">
      <c r="A307" s="13" t="s">
        <v>74</v>
      </c>
      <c r="B307" s="6" t="s">
        <v>113</v>
      </c>
      <c r="C307" s="6" t="s">
        <v>44</v>
      </c>
      <c r="D307" s="6" t="s">
        <v>20</v>
      </c>
      <c r="E307" s="6" t="s">
        <v>26</v>
      </c>
      <c r="F307" s="6" t="s">
        <v>1463</v>
      </c>
      <c r="G307" s="6" t="s">
        <v>1464</v>
      </c>
      <c r="H307" s="6" t="s">
        <v>77</v>
      </c>
      <c r="I307" s="6" t="s">
        <v>1465</v>
      </c>
      <c r="J307" s="6" t="s">
        <v>1466</v>
      </c>
      <c r="K307" s="7">
        <v>19</v>
      </c>
      <c r="L307" s="4">
        <v>2002</v>
      </c>
      <c r="M307" s="9">
        <v>46373.08</v>
      </c>
      <c r="N307" s="9" t="str">
        <f t="shared" si="17"/>
        <v>High Value</v>
      </c>
      <c r="O307" s="11">
        <v>110641.5</v>
      </c>
      <c r="P307" s="11">
        <v>40247.89</v>
      </c>
      <c r="Q307" s="11">
        <v>6125.19</v>
      </c>
      <c r="R307" s="8">
        <v>44244</v>
      </c>
      <c r="S307" s="5" t="str">
        <f t="shared" si="18"/>
        <v>Wednesday</v>
      </c>
      <c r="T307" s="5" t="str">
        <f t="shared" si="19"/>
        <v>Q1</v>
      </c>
      <c r="U307" s="14" t="str">
        <f t="shared" si="20"/>
        <v>Feb</v>
      </c>
    </row>
    <row r="308" spans="1:21" x14ac:dyDescent="0.25">
      <c r="A308" s="12" t="s">
        <v>62</v>
      </c>
      <c r="B308" s="2" t="s">
        <v>91</v>
      </c>
      <c r="C308" s="2" t="s">
        <v>44</v>
      </c>
      <c r="D308" s="2" t="s">
        <v>20</v>
      </c>
      <c r="E308" s="2" t="s">
        <v>26</v>
      </c>
      <c r="F308" s="2" t="s">
        <v>1467</v>
      </c>
      <c r="G308" s="2" t="s">
        <v>1468</v>
      </c>
      <c r="H308" s="2" t="s">
        <v>53</v>
      </c>
      <c r="I308" s="2" t="s">
        <v>1469</v>
      </c>
      <c r="J308" s="2" t="s">
        <v>1470</v>
      </c>
      <c r="K308" s="3">
        <v>16</v>
      </c>
      <c r="L308" s="4">
        <v>2004</v>
      </c>
      <c r="M308" s="9">
        <v>47415.94</v>
      </c>
      <c r="N308" s="9" t="str">
        <f t="shared" si="17"/>
        <v>High Value</v>
      </c>
      <c r="O308" s="11">
        <v>40546.1</v>
      </c>
      <c r="P308" s="11">
        <v>38923.440000000002</v>
      </c>
      <c r="Q308" s="11">
        <v>8492.5</v>
      </c>
      <c r="R308" s="5">
        <v>44196</v>
      </c>
      <c r="S308" s="5" t="str">
        <f t="shared" si="18"/>
        <v>Thursday</v>
      </c>
      <c r="T308" s="5" t="str">
        <f t="shared" si="19"/>
        <v>Q4</v>
      </c>
      <c r="U308" s="14" t="str">
        <f t="shared" si="20"/>
        <v>Dec</v>
      </c>
    </row>
    <row r="309" spans="1:21" x14ac:dyDescent="0.25">
      <c r="A309" s="13" t="s">
        <v>74</v>
      </c>
      <c r="B309" s="6" t="s">
        <v>113</v>
      </c>
      <c r="C309" s="6" t="s">
        <v>44</v>
      </c>
      <c r="D309" s="6" t="s">
        <v>20</v>
      </c>
      <c r="E309" s="6" t="s">
        <v>26</v>
      </c>
      <c r="F309" s="6" t="s">
        <v>1471</v>
      </c>
      <c r="G309" s="6" t="s">
        <v>1472</v>
      </c>
      <c r="H309" s="6" t="s">
        <v>88</v>
      </c>
      <c r="I309" s="6" t="s">
        <v>1473</v>
      </c>
      <c r="J309" s="6" t="s">
        <v>1474</v>
      </c>
      <c r="K309" s="7">
        <v>16</v>
      </c>
      <c r="L309" s="4">
        <v>2006</v>
      </c>
      <c r="M309" s="9">
        <v>46874.77</v>
      </c>
      <c r="N309" s="9" t="str">
        <f t="shared" si="17"/>
        <v>High Value</v>
      </c>
      <c r="O309" s="11">
        <v>101637.2</v>
      </c>
      <c r="P309" s="11">
        <v>34016.65</v>
      </c>
      <c r="Q309" s="11">
        <v>12858.12</v>
      </c>
      <c r="R309" s="8">
        <v>44891</v>
      </c>
      <c r="S309" s="5" t="str">
        <f t="shared" si="18"/>
        <v>Saturday</v>
      </c>
      <c r="T309" s="5" t="str">
        <f t="shared" si="19"/>
        <v>Q4</v>
      </c>
      <c r="U309" s="14" t="str">
        <f t="shared" si="20"/>
        <v>Nov</v>
      </c>
    </row>
    <row r="310" spans="1:21" x14ac:dyDescent="0.25">
      <c r="A310" s="12" t="s">
        <v>34</v>
      </c>
      <c r="B310" s="2" t="s">
        <v>97</v>
      </c>
      <c r="C310" s="2" t="s">
        <v>44</v>
      </c>
      <c r="D310" s="2" t="s">
        <v>20</v>
      </c>
      <c r="E310" s="2" t="s">
        <v>26</v>
      </c>
      <c r="F310" s="2" t="s">
        <v>1475</v>
      </c>
      <c r="G310" s="2" t="s">
        <v>1476</v>
      </c>
      <c r="H310" s="2" t="s">
        <v>135</v>
      </c>
      <c r="I310" s="2" t="s">
        <v>1477</v>
      </c>
      <c r="J310" s="2" t="s">
        <v>1478</v>
      </c>
      <c r="K310" s="3">
        <v>20</v>
      </c>
      <c r="L310" s="4">
        <v>2001</v>
      </c>
      <c r="M310" s="9">
        <v>63364.1</v>
      </c>
      <c r="N310" s="9" t="str">
        <f t="shared" si="17"/>
        <v>High Value</v>
      </c>
      <c r="O310" s="11">
        <v>112727.7</v>
      </c>
      <c r="P310" s="11">
        <v>51250.35</v>
      </c>
      <c r="Q310" s="11">
        <v>12113.75</v>
      </c>
      <c r="R310" s="5">
        <v>44320</v>
      </c>
      <c r="S310" s="5" t="str">
        <f t="shared" si="18"/>
        <v>Tuesday</v>
      </c>
      <c r="T310" s="5" t="str">
        <f t="shared" si="19"/>
        <v>Q2</v>
      </c>
      <c r="U310" s="14" t="str">
        <f t="shared" si="20"/>
        <v>May</v>
      </c>
    </row>
    <row r="311" spans="1:21" x14ac:dyDescent="0.25">
      <c r="A311" s="13" t="s">
        <v>17</v>
      </c>
      <c r="B311" s="6" t="s">
        <v>38</v>
      </c>
      <c r="C311" s="6" t="s">
        <v>44</v>
      </c>
      <c r="D311" s="6" t="s">
        <v>20</v>
      </c>
      <c r="E311" s="6" t="s">
        <v>26</v>
      </c>
      <c r="F311" s="6" t="s">
        <v>1479</v>
      </c>
      <c r="G311" s="6" t="s">
        <v>221</v>
      </c>
      <c r="H311" s="6" t="s">
        <v>87</v>
      </c>
      <c r="I311" s="6" t="s">
        <v>1480</v>
      </c>
      <c r="J311" s="6" t="s">
        <v>1481</v>
      </c>
      <c r="K311" s="7">
        <v>19</v>
      </c>
      <c r="L311" s="4">
        <v>2004</v>
      </c>
      <c r="M311" s="9">
        <v>56587.56</v>
      </c>
      <c r="N311" s="9" t="str">
        <f t="shared" si="17"/>
        <v>High Value</v>
      </c>
      <c r="O311" s="11">
        <v>22570</v>
      </c>
      <c r="P311" s="11">
        <v>43719.01</v>
      </c>
      <c r="Q311" s="11">
        <v>12868.55</v>
      </c>
      <c r="R311" s="8">
        <v>44946</v>
      </c>
      <c r="S311" s="5" t="str">
        <f t="shared" si="18"/>
        <v>Friday</v>
      </c>
      <c r="T311" s="5" t="str">
        <f t="shared" si="19"/>
        <v>Q1</v>
      </c>
      <c r="U311" s="14" t="str">
        <f t="shared" si="20"/>
        <v>Jan</v>
      </c>
    </row>
    <row r="312" spans="1:21" x14ac:dyDescent="0.25">
      <c r="A312" s="12" t="s">
        <v>74</v>
      </c>
      <c r="B312" s="2" t="s">
        <v>113</v>
      </c>
      <c r="C312" s="2" t="s">
        <v>44</v>
      </c>
      <c r="D312" s="2" t="s">
        <v>20</v>
      </c>
      <c r="E312" s="2" t="s">
        <v>26</v>
      </c>
      <c r="F312" s="2" t="s">
        <v>1482</v>
      </c>
      <c r="G312" s="2" t="s">
        <v>1483</v>
      </c>
      <c r="H312" s="2" t="s">
        <v>90</v>
      </c>
      <c r="I312" s="2" t="s">
        <v>1484</v>
      </c>
      <c r="J312" s="2" t="s">
        <v>1485</v>
      </c>
      <c r="K312" s="3">
        <v>15</v>
      </c>
      <c r="L312" s="4">
        <v>2006</v>
      </c>
      <c r="M312" s="9">
        <v>5373.23</v>
      </c>
      <c r="N312" s="9" t="str">
        <f t="shared" si="17"/>
        <v>Normal</v>
      </c>
      <c r="O312" s="11">
        <v>34515.5</v>
      </c>
      <c r="P312" s="11">
        <v>4418.51</v>
      </c>
      <c r="Q312" s="11">
        <v>954.72</v>
      </c>
      <c r="R312" s="5">
        <v>44416</v>
      </c>
      <c r="S312" s="5" t="str">
        <f t="shared" si="18"/>
        <v>Sunday</v>
      </c>
      <c r="T312" s="5" t="str">
        <f t="shared" si="19"/>
        <v>Q3</v>
      </c>
      <c r="U312" s="14" t="str">
        <f t="shared" si="20"/>
        <v>Aug</v>
      </c>
    </row>
    <row r="313" spans="1:21" x14ac:dyDescent="0.25">
      <c r="A313" s="13" t="s">
        <v>30</v>
      </c>
      <c r="B313" s="6" t="s">
        <v>94</v>
      </c>
      <c r="C313" s="6" t="s">
        <v>44</v>
      </c>
      <c r="D313" s="6" t="s">
        <v>20</v>
      </c>
      <c r="E313" s="6" t="s">
        <v>26</v>
      </c>
      <c r="F313" s="6" t="s">
        <v>1486</v>
      </c>
      <c r="G313" s="6" t="s">
        <v>1487</v>
      </c>
      <c r="H313" s="6" t="s">
        <v>111</v>
      </c>
      <c r="I313" s="6" t="s">
        <v>1488</v>
      </c>
      <c r="J313" s="6" t="s">
        <v>1489</v>
      </c>
      <c r="K313" s="7">
        <v>16</v>
      </c>
      <c r="L313" s="4">
        <v>2008</v>
      </c>
      <c r="M313" s="9">
        <v>18203.349999999999</v>
      </c>
      <c r="N313" s="9" t="str">
        <f t="shared" si="17"/>
        <v>Normal</v>
      </c>
      <c r="O313" s="11">
        <v>23103</v>
      </c>
      <c r="P313" s="11">
        <v>13314</v>
      </c>
      <c r="Q313" s="11">
        <v>4889.3500000000004</v>
      </c>
      <c r="R313" s="8">
        <v>45367</v>
      </c>
      <c r="S313" s="5" t="str">
        <f t="shared" si="18"/>
        <v>Saturday</v>
      </c>
      <c r="T313" s="5" t="str">
        <f t="shared" si="19"/>
        <v>Q1</v>
      </c>
      <c r="U313" s="14" t="str">
        <f t="shared" si="20"/>
        <v>Mar</v>
      </c>
    </row>
    <row r="314" spans="1:21" x14ac:dyDescent="0.25">
      <c r="A314" s="12" t="s">
        <v>62</v>
      </c>
      <c r="B314" s="2" t="s">
        <v>63</v>
      </c>
      <c r="C314" s="2" t="s">
        <v>44</v>
      </c>
      <c r="D314" s="2" t="s">
        <v>20</v>
      </c>
      <c r="E314" s="2" t="s">
        <v>26</v>
      </c>
      <c r="F314" s="2" t="s">
        <v>1490</v>
      </c>
      <c r="G314" s="2" t="s">
        <v>1491</v>
      </c>
      <c r="H314" s="2" t="s">
        <v>152</v>
      </c>
      <c r="I314" s="2" t="s">
        <v>1492</v>
      </c>
      <c r="J314" s="2" t="s">
        <v>1493</v>
      </c>
      <c r="K314" s="3">
        <v>21</v>
      </c>
      <c r="L314" s="4">
        <v>2003</v>
      </c>
      <c r="M314" s="9">
        <v>17440.32</v>
      </c>
      <c r="N314" s="9" t="str">
        <f t="shared" si="17"/>
        <v>Normal</v>
      </c>
      <c r="O314" s="11">
        <v>136107.70000000001</v>
      </c>
      <c r="P314" s="11">
        <v>15494.71</v>
      </c>
      <c r="Q314" s="11">
        <v>1945.61</v>
      </c>
      <c r="R314" s="5">
        <v>45423</v>
      </c>
      <c r="S314" s="5" t="str">
        <f t="shared" si="18"/>
        <v>Saturday</v>
      </c>
      <c r="T314" s="5" t="str">
        <f t="shared" si="19"/>
        <v>Q2</v>
      </c>
      <c r="U314" s="14" t="str">
        <f t="shared" si="20"/>
        <v>May</v>
      </c>
    </row>
    <row r="315" spans="1:21" x14ac:dyDescent="0.25">
      <c r="A315" s="13" t="s">
        <v>40</v>
      </c>
      <c r="B315" s="6" t="s">
        <v>59</v>
      </c>
      <c r="C315" s="6" t="s">
        <v>44</v>
      </c>
      <c r="D315" s="6" t="s">
        <v>20</v>
      </c>
      <c r="E315" s="6" t="s">
        <v>26</v>
      </c>
      <c r="F315" s="6" t="s">
        <v>1494</v>
      </c>
      <c r="G315" s="6" t="s">
        <v>1495</v>
      </c>
      <c r="H315" s="6" t="s">
        <v>102</v>
      </c>
      <c r="I315" s="6" t="s">
        <v>1496</v>
      </c>
      <c r="J315" s="6" t="s">
        <v>1497</v>
      </c>
      <c r="K315" s="7">
        <v>4</v>
      </c>
      <c r="L315" s="4">
        <v>2020</v>
      </c>
      <c r="M315" s="9">
        <v>5335.77</v>
      </c>
      <c r="N315" s="9" t="str">
        <f t="shared" si="17"/>
        <v>Normal</v>
      </c>
      <c r="O315" s="11">
        <v>80320</v>
      </c>
      <c r="P315" s="11">
        <v>4481.54</v>
      </c>
      <c r="Q315" s="11">
        <v>854.23</v>
      </c>
      <c r="R315" s="8">
        <v>45336</v>
      </c>
      <c r="S315" s="5" t="str">
        <f t="shared" si="18"/>
        <v>Wednesday</v>
      </c>
      <c r="T315" s="5" t="str">
        <f t="shared" si="19"/>
        <v>Q1</v>
      </c>
      <c r="U315" s="14" t="str">
        <f t="shared" si="20"/>
        <v>Feb</v>
      </c>
    </row>
    <row r="316" spans="1:21" x14ac:dyDescent="0.25">
      <c r="A316" s="12" t="s">
        <v>54</v>
      </c>
      <c r="B316" s="2" t="s">
        <v>99</v>
      </c>
      <c r="C316" s="2" t="s">
        <v>44</v>
      </c>
      <c r="D316" s="2" t="s">
        <v>20</v>
      </c>
      <c r="E316" s="2" t="s">
        <v>26</v>
      </c>
      <c r="F316" s="2" t="s">
        <v>1498</v>
      </c>
      <c r="G316" s="2" t="s">
        <v>1499</v>
      </c>
      <c r="H316" s="2" t="s">
        <v>124</v>
      </c>
      <c r="I316" s="2" t="s">
        <v>1500</v>
      </c>
      <c r="J316" s="2" t="s">
        <v>1501</v>
      </c>
      <c r="K316" s="3">
        <v>19</v>
      </c>
      <c r="L316" s="4">
        <v>2005</v>
      </c>
      <c r="M316" s="9">
        <v>47220.93</v>
      </c>
      <c r="N316" s="9" t="str">
        <f t="shared" si="17"/>
        <v>High Value</v>
      </c>
      <c r="O316" s="11">
        <v>78195.5</v>
      </c>
      <c r="P316" s="11">
        <v>37496.129999999997</v>
      </c>
      <c r="Q316" s="11">
        <v>9724.7999999999993</v>
      </c>
      <c r="R316" s="5">
        <v>45656</v>
      </c>
      <c r="S316" s="5" t="str">
        <f t="shared" si="18"/>
        <v>Monday</v>
      </c>
      <c r="T316" s="5" t="str">
        <f t="shared" si="19"/>
        <v>Q4</v>
      </c>
      <c r="U316" s="14" t="str">
        <f t="shared" si="20"/>
        <v>Dec</v>
      </c>
    </row>
    <row r="317" spans="1:21" x14ac:dyDescent="0.25">
      <c r="A317" s="13" t="s">
        <v>74</v>
      </c>
      <c r="B317" s="6" t="s">
        <v>75</v>
      </c>
      <c r="C317" s="6" t="s">
        <v>44</v>
      </c>
      <c r="D317" s="6" t="s">
        <v>20</v>
      </c>
      <c r="E317" s="6" t="s">
        <v>26</v>
      </c>
      <c r="F317" s="6" t="s">
        <v>1502</v>
      </c>
      <c r="G317" s="6" t="s">
        <v>1503</v>
      </c>
      <c r="H317" s="6" t="s">
        <v>42</v>
      </c>
      <c r="I317" s="6" t="s">
        <v>1504</v>
      </c>
      <c r="J317" s="6" t="s">
        <v>1505</v>
      </c>
      <c r="K317" s="7">
        <v>2</v>
      </c>
      <c r="L317" s="4">
        <v>2019</v>
      </c>
      <c r="M317" s="9">
        <v>56504.77</v>
      </c>
      <c r="N317" s="9" t="str">
        <f t="shared" si="17"/>
        <v>High Value</v>
      </c>
      <c r="O317" s="11">
        <v>74909.5</v>
      </c>
      <c r="P317" s="11">
        <v>40557.86</v>
      </c>
      <c r="Q317" s="11">
        <v>15946.91</v>
      </c>
      <c r="R317" s="8">
        <v>44505</v>
      </c>
      <c r="S317" s="5" t="str">
        <f t="shared" si="18"/>
        <v>Friday</v>
      </c>
      <c r="T317" s="5" t="str">
        <f t="shared" si="19"/>
        <v>Q4</v>
      </c>
      <c r="U317" s="14" t="str">
        <f t="shared" si="20"/>
        <v>Nov</v>
      </c>
    </row>
    <row r="318" spans="1:21" x14ac:dyDescent="0.25">
      <c r="A318" s="12" t="s">
        <v>54</v>
      </c>
      <c r="B318" s="2" t="s">
        <v>55</v>
      </c>
      <c r="C318" s="2" t="s">
        <v>44</v>
      </c>
      <c r="D318" s="2" t="s">
        <v>20</v>
      </c>
      <c r="E318" s="2" t="s">
        <v>26</v>
      </c>
      <c r="F318" s="2" t="s">
        <v>1506</v>
      </c>
      <c r="G318" s="2" t="s">
        <v>1507</v>
      </c>
      <c r="H318" s="2" t="s">
        <v>53</v>
      </c>
      <c r="I318" s="2" t="s">
        <v>1508</v>
      </c>
      <c r="J318" s="2" t="s">
        <v>1509</v>
      </c>
      <c r="K318" s="3">
        <v>11</v>
      </c>
      <c r="L318" s="4">
        <v>2012</v>
      </c>
      <c r="M318" s="9">
        <v>16199.03</v>
      </c>
      <c r="N318" s="9" t="str">
        <f t="shared" si="17"/>
        <v>Normal</v>
      </c>
      <c r="O318" s="11">
        <v>19819.3</v>
      </c>
      <c r="P318" s="11">
        <v>14703.19</v>
      </c>
      <c r="Q318" s="11">
        <v>1495.84</v>
      </c>
      <c r="R318" s="5">
        <v>45202</v>
      </c>
      <c r="S318" s="5" t="str">
        <f t="shared" si="18"/>
        <v>Tuesday</v>
      </c>
      <c r="T318" s="5" t="str">
        <f t="shared" si="19"/>
        <v>Q4</v>
      </c>
      <c r="U318" s="14" t="str">
        <f t="shared" si="20"/>
        <v>Oct</v>
      </c>
    </row>
    <row r="319" spans="1:21" x14ac:dyDescent="0.25">
      <c r="A319" s="13" t="s">
        <v>34</v>
      </c>
      <c r="B319" s="6" t="s">
        <v>43</v>
      </c>
      <c r="C319" s="6" t="s">
        <v>44</v>
      </c>
      <c r="D319" s="6" t="s">
        <v>20</v>
      </c>
      <c r="E319" s="6" t="s">
        <v>26</v>
      </c>
      <c r="F319" s="6" t="s">
        <v>1510</v>
      </c>
      <c r="G319" s="6" t="s">
        <v>1511</v>
      </c>
      <c r="H319" s="6" t="s">
        <v>88</v>
      </c>
      <c r="I319" s="6" t="s">
        <v>1512</v>
      </c>
      <c r="J319" s="6" t="s">
        <v>1513</v>
      </c>
      <c r="K319" s="7">
        <v>18</v>
      </c>
      <c r="L319" s="4">
        <v>2004</v>
      </c>
      <c r="M319" s="9">
        <v>49817.82</v>
      </c>
      <c r="N319" s="9" t="str">
        <f t="shared" si="17"/>
        <v>High Value</v>
      </c>
      <c r="O319" s="11">
        <v>142681.9</v>
      </c>
      <c r="P319" s="11">
        <v>42322.57</v>
      </c>
      <c r="Q319" s="11">
        <v>7495.25</v>
      </c>
      <c r="R319" s="8">
        <v>44571</v>
      </c>
      <c r="S319" s="5" t="str">
        <f t="shared" si="18"/>
        <v>Monday</v>
      </c>
      <c r="T319" s="5" t="str">
        <f t="shared" si="19"/>
        <v>Q1</v>
      </c>
      <c r="U319" s="14" t="str">
        <f t="shared" si="20"/>
        <v>Jan</v>
      </c>
    </row>
    <row r="320" spans="1:21" x14ac:dyDescent="0.25">
      <c r="A320" s="12" t="s">
        <v>40</v>
      </c>
      <c r="B320" s="2" t="s">
        <v>59</v>
      </c>
      <c r="C320" s="2" t="s">
        <v>44</v>
      </c>
      <c r="D320" s="2" t="s">
        <v>20</v>
      </c>
      <c r="E320" s="2" t="s">
        <v>26</v>
      </c>
      <c r="F320" s="2" t="s">
        <v>1514</v>
      </c>
      <c r="G320" s="2" t="s">
        <v>1515</v>
      </c>
      <c r="H320" s="2" t="s">
        <v>87</v>
      </c>
      <c r="I320" s="2" t="s">
        <v>1516</v>
      </c>
      <c r="J320" s="2" t="s">
        <v>1517</v>
      </c>
      <c r="K320" s="3">
        <v>9</v>
      </c>
      <c r="L320" s="4">
        <v>2015</v>
      </c>
      <c r="M320" s="9">
        <v>44656.82</v>
      </c>
      <c r="N320" s="9" t="str">
        <f t="shared" si="17"/>
        <v>High Value</v>
      </c>
      <c r="O320" s="11">
        <v>187565.2</v>
      </c>
      <c r="P320" s="11">
        <v>34484.44</v>
      </c>
      <c r="Q320" s="11">
        <v>10172.379999999999</v>
      </c>
      <c r="R320" s="5">
        <v>45474</v>
      </c>
      <c r="S320" s="5" t="str">
        <f t="shared" si="18"/>
        <v>Monday</v>
      </c>
      <c r="T320" s="5" t="str">
        <f t="shared" si="19"/>
        <v>Q3</v>
      </c>
      <c r="U320" s="14" t="str">
        <f t="shared" si="20"/>
        <v>Jul</v>
      </c>
    </row>
    <row r="321" spans="1:21" x14ac:dyDescent="0.25">
      <c r="A321" s="13" t="s">
        <v>74</v>
      </c>
      <c r="B321" s="6" t="s">
        <v>75</v>
      </c>
      <c r="C321" s="6" t="s">
        <v>44</v>
      </c>
      <c r="D321" s="6" t="s">
        <v>20</v>
      </c>
      <c r="E321" s="6" t="s">
        <v>26</v>
      </c>
      <c r="F321" s="6" t="s">
        <v>1518</v>
      </c>
      <c r="G321" s="6" t="s">
        <v>1519</v>
      </c>
      <c r="H321" s="6" t="s">
        <v>61</v>
      </c>
      <c r="I321" s="6" t="s">
        <v>1520</v>
      </c>
      <c r="J321" s="6" t="s">
        <v>1521</v>
      </c>
      <c r="K321" s="7">
        <v>16</v>
      </c>
      <c r="L321" s="4">
        <v>2006</v>
      </c>
      <c r="M321" s="9">
        <v>60367.65</v>
      </c>
      <c r="N321" s="9" t="str">
        <f t="shared" si="17"/>
        <v>High Value</v>
      </c>
      <c r="O321" s="11">
        <v>46059.9</v>
      </c>
      <c r="P321" s="11">
        <v>43875.91</v>
      </c>
      <c r="Q321" s="11">
        <v>16491.740000000002</v>
      </c>
      <c r="R321" s="8">
        <v>44723</v>
      </c>
      <c r="S321" s="5" t="str">
        <f t="shared" si="18"/>
        <v>Saturday</v>
      </c>
      <c r="T321" s="5" t="str">
        <f t="shared" si="19"/>
        <v>Q2</v>
      </c>
      <c r="U321" s="14" t="str">
        <f t="shared" si="20"/>
        <v>Jun</v>
      </c>
    </row>
    <row r="322" spans="1:21" x14ac:dyDescent="0.25">
      <c r="A322" s="12" t="s">
        <v>47</v>
      </c>
      <c r="B322" s="2" t="s">
        <v>110</v>
      </c>
      <c r="C322" s="2" t="s">
        <v>44</v>
      </c>
      <c r="D322" s="2" t="s">
        <v>20</v>
      </c>
      <c r="E322" s="2" t="s">
        <v>26</v>
      </c>
      <c r="F322" s="2" t="s">
        <v>1522</v>
      </c>
      <c r="G322" s="2" t="s">
        <v>1523</v>
      </c>
      <c r="H322" s="2" t="s">
        <v>128</v>
      </c>
      <c r="I322" s="2" t="s">
        <v>1524</v>
      </c>
      <c r="J322" s="2" t="s">
        <v>1525</v>
      </c>
      <c r="K322" s="3">
        <v>18</v>
      </c>
      <c r="L322" s="4">
        <v>2006</v>
      </c>
      <c r="M322" s="9">
        <v>46732.02</v>
      </c>
      <c r="N322" s="9" t="str">
        <f t="shared" si="17"/>
        <v>High Value</v>
      </c>
      <c r="O322" s="11">
        <v>189027</v>
      </c>
      <c r="P322" s="11">
        <v>42124.34</v>
      </c>
      <c r="Q322" s="11">
        <v>4607.68</v>
      </c>
      <c r="R322" s="5">
        <v>45303</v>
      </c>
      <c r="S322" s="5" t="str">
        <f t="shared" si="18"/>
        <v>Friday</v>
      </c>
      <c r="T322" s="5" t="str">
        <f t="shared" si="19"/>
        <v>Q1</v>
      </c>
      <c r="U322" s="14" t="str">
        <f t="shared" si="20"/>
        <v>Jan</v>
      </c>
    </row>
    <row r="323" spans="1:21" x14ac:dyDescent="0.25">
      <c r="A323" s="13" t="s">
        <v>17</v>
      </c>
      <c r="B323" s="6" t="s">
        <v>38</v>
      </c>
      <c r="C323" s="6" t="s">
        <v>44</v>
      </c>
      <c r="D323" s="6" t="s">
        <v>20</v>
      </c>
      <c r="E323" s="6" t="s">
        <v>26</v>
      </c>
      <c r="F323" s="6" t="s">
        <v>1526</v>
      </c>
      <c r="G323" s="6" t="s">
        <v>1527</v>
      </c>
      <c r="H323" s="6" t="s">
        <v>88</v>
      </c>
      <c r="I323" s="6" t="s">
        <v>1528</v>
      </c>
      <c r="J323" s="6" t="s">
        <v>1529</v>
      </c>
      <c r="K323" s="7">
        <v>17</v>
      </c>
      <c r="L323" s="4">
        <v>2007</v>
      </c>
      <c r="M323" s="9">
        <v>69439.34</v>
      </c>
      <c r="N323" s="9" t="str">
        <f t="shared" ref="N323:N386" si="21">IF(M323&gt;40000,"High Value","Normal")</f>
        <v>High Value</v>
      </c>
      <c r="O323" s="11">
        <v>113176.5</v>
      </c>
      <c r="P323" s="11">
        <v>60136.22</v>
      </c>
      <c r="Q323" s="11">
        <v>9303.1200000000008</v>
      </c>
      <c r="R323" s="8">
        <v>45492</v>
      </c>
      <c r="S323" s="5" t="str">
        <f t="shared" ref="S323:S386" si="22">TEXT(R323,"dddd")</f>
        <v>Friday</v>
      </c>
      <c r="T323" s="5" t="str">
        <f t="shared" ref="T323:T386" si="23">"Q" &amp; ROUNDUP(MONTH(R323)/3,0)</f>
        <v>Q3</v>
      </c>
      <c r="U323" s="14" t="str">
        <f t="shared" si="20"/>
        <v>Jul</v>
      </c>
    </row>
    <row r="324" spans="1:21" x14ac:dyDescent="0.25">
      <c r="A324" s="12" t="s">
        <v>17</v>
      </c>
      <c r="B324" s="2" t="s">
        <v>18</v>
      </c>
      <c r="C324" s="2" t="s">
        <v>44</v>
      </c>
      <c r="D324" s="2" t="s">
        <v>20</v>
      </c>
      <c r="E324" s="2" t="s">
        <v>26</v>
      </c>
      <c r="F324" s="2" t="s">
        <v>1530</v>
      </c>
      <c r="G324" s="2" t="s">
        <v>1531</v>
      </c>
      <c r="H324" s="2" t="s">
        <v>22</v>
      </c>
      <c r="I324" s="2" t="s">
        <v>1532</v>
      </c>
      <c r="J324" s="2" t="s">
        <v>1533</v>
      </c>
      <c r="K324" s="3">
        <v>12</v>
      </c>
      <c r="L324" s="4">
        <v>2009</v>
      </c>
      <c r="M324" s="9">
        <v>32443.77</v>
      </c>
      <c r="N324" s="9" t="str">
        <f t="shared" si="21"/>
        <v>Normal</v>
      </c>
      <c r="O324" s="11">
        <v>47751.4</v>
      </c>
      <c r="P324" s="11">
        <v>26267.35</v>
      </c>
      <c r="Q324" s="11">
        <v>6176.42</v>
      </c>
      <c r="R324" s="5">
        <v>44301</v>
      </c>
      <c r="S324" s="5" t="str">
        <f t="shared" si="22"/>
        <v>Thursday</v>
      </c>
      <c r="T324" s="5" t="str">
        <f t="shared" si="23"/>
        <v>Q2</v>
      </c>
      <c r="U324" s="14" t="str">
        <f t="shared" si="20"/>
        <v>Apr</v>
      </c>
    </row>
    <row r="325" spans="1:21" x14ac:dyDescent="0.25">
      <c r="A325" s="13" t="s">
        <v>56</v>
      </c>
      <c r="B325" s="6" t="s">
        <v>78</v>
      </c>
      <c r="C325" s="6" t="s">
        <v>44</v>
      </c>
      <c r="D325" s="6" t="s">
        <v>20</v>
      </c>
      <c r="E325" s="6" t="s">
        <v>26</v>
      </c>
      <c r="F325" s="6" t="s">
        <v>1534</v>
      </c>
      <c r="G325" s="6" t="s">
        <v>1535</v>
      </c>
      <c r="H325" s="6" t="s">
        <v>111</v>
      </c>
      <c r="I325" s="6" t="s">
        <v>1536</v>
      </c>
      <c r="J325" s="6" t="s">
        <v>1537</v>
      </c>
      <c r="K325" s="7">
        <v>9</v>
      </c>
      <c r="L325" s="4">
        <v>2012</v>
      </c>
      <c r="M325" s="9">
        <v>15574.13</v>
      </c>
      <c r="N325" s="9" t="str">
        <f t="shared" si="21"/>
        <v>Normal</v>
      </c>
      <c r="O325" s="11">
        <v>57285.3</v>
      </c>
      <c r="P325" s="11">
        <v>12763</v>
      </c>
      <c r="Q325" s="11">
        <v>2811.13</v>
      </c>
      <c r="R325" s="8">
        <v>44464</v>
      </c>
      <c r="S325" s="5" t="str">
        <f t="shared" si="22"/>
        <v>Saturday</v>
      </c>
      <c r="T325" s="5" t="str">
        <f t="shared" si="23"/>
        <v>Q3</v>
      </c>
      <c r="U325" s="14" t="str">
        <f t="shared" si="20"/>
        <v>Sep</v>
      </c>
    </row>
    <row r="326" spans="1:21" x14ac:dyDescent="0.25">
      <c r="A326" s="12" t="s">
        <v>47</v>
      </c>
      <c r="B326" s="2" t="s">
        <v>110</v>
      </c>
      <c r="C326" s="2" t="s">
        <v>44</v>
      </c>
      <c r="D326" s="2" t="s">
        <v>20</v>
      </c>
      <c r="E326" s="2" t="s">
        <v>26</v>
      </c>
      <c r="F326" s="2" t="s">
        <v>1538</v>
      </c>
      <c r="G326" s="2" t="s">
        <v>1539</v>
      </c>
      <c r="H326" s="2" t="s">
        <v>136</v>
      </c>
      <c r="I326" s="2" t="s">
        <v>1540</v>
      </c>
      <c r="J326" s="2" t="s">
        <v>1541</v>
      </c>
      <c r="K326" s="3">
        <v>3</v>
      </c>
      <c r="L326" s="4">
        <v>2019</v>
      </c>
      <c r="M326" s="9">
        <v>10668.78</v>
      </c>
      <c r="N326" s="9" t="str">
        <f t="shared" si="21"/>
        <v>Normal</v>
      </c>
      <c r="O326" s="11">
        <v>157717</v>
      </c>
      <c r="P326" s="11">
        <v>9606.2199999999993</v>
      </c>
      <c r="Q326" s="11">
        <v>1062.56</v>
      </c>
      <c r="R326" s="5">
        <v>44713</v>
      </c>
      <c r="S326" s="5" t="str">
        <f t="shared" si="22"/>
        <v>Wednesday</v>
      </c>
      <c r="T326" s="5" t="str">
        <f t="shared" si="23"/>
        <v>Q2</v>
      </c>
      <c r="U326" s="14" t="str">
        <f t="shared" si="20"/>
        <v>Jun</v>
      </c>
    </row>
    <row r="327" spans="1:21" x14ac:dyDescent="0.25">
      <c r="A327" s="12" t="s">
        <v>71</v>
      </c>
      <c r="B327" s="2" t="s">
        <v>86</v>
      </c>
      <c r="C327" s="2" t="s">
        <v>44</v>
      </c>
      <c r="D327" s="2" t="s">
        <v>20</v>
      </c>
      <c r="E327" s="2" t="s">
        <v>26</v>
      </c>
      <c r="F327" s="2" t="s">
        <v>1542</v>
      </c>
      <c r="G327" s="2" t="s">
        <v>1543</v>
      </c>
      <c r="H327" s="2" t="s">
        <v>132</v>
      </c>
      <c r="I327" s="2" t="s">
        <v>1544</v>
      </c>
      <c r="J327" s="2" t="s">
        <v>1545</v>
      </c>
      <c r="K327" s="3">
        <v>21</v>
      </c>
      <c r="L327" s="4">
        <v>2003</v>
      </c>
      <c r="M327" s="9">
        <v>55660.87</v>
      </c>
      <c r="N327" s="9" t="str">
        <f t="shared" si="21"/>
        <v>High Value</v>
      </c>
      <c r="O327" s="11">
        <v>66031.3</v>
      </c>
      <c r="P327" s="11">
        <v>47948.49</v>
      </c>
      <c r="Q327" s="11">
        <v>7712.38</v>
      </c>
      <c r="R327" s="5">
        <v>45357</v>
      </c>
      <c r="S327" s="5" t="str">
        <f t="shared" si="22"/>
        <v>Wednesday</v>
      </c>
      <c r="T327" s="5" t="str">
        <f t="shared" si="23"/>
        <v>Q1</v>
      </c>
      <c r="U327" s="14" t="str">
        <f t="shared" si="20"/>
        <v>Mar</v>
      </c>
    </row>
    <row r="328" spans="1:21" x14ac:dyDescent="0.25">
      <c r="A328" s="13" t="s">
        <v>30</v>
      </c>
      <c r="B328" s="6" t="s">
        <v>31</v>
      </c>
      <c r="C328" s="6" t="s">
        <v>44</v>
      </c>
      <c r="D328" s="6" t="s">
        <v>20</v>
      </c>
      <c r="E328" s="6" t="s">
        <v>26</v>
      </c>
      <c r="F328" s="6" t="s">
        <v>1546</v>
      </c>
      <c r="G328" s="6" t="s">
        <v>1547</v>
      </c>
      <c r="H328" s="6" t="s">
        <v>159</v>
      </c>
      <c r="I328" s="6" t="s">
        <v>1548</v>
      </c>
      <c r="J328" s="6" t="s">
        <v>1549</v>
      </c>
      <c r="K328" s="7">
        <v>6</v>
      </c>
      <c r="L328" s="4">
        <v>2019</v>
      </c>
      <c r="M328" s="9">
        <v>21152.22</v>
      </c>
      <c r="N328" s="9" t="str">
        <f t="shared" si="21"/>
        <v>Normal</v>
      </c>
      <c r="O328" s="11">
        <v>163293.5</v>
      </c>
      <c r="P328" s="11">
        <v>16724.89</v>
      </c>
      <c r="Q328" s="11">
        <v>4427.33</v>
      </c>
      <c r="R328" s="8">
        <v>45827</v>
      </c>
      <c r="S328" s="5" t="str">
        <f t="shared" si="22"/>
        <v>Thursday</v>
      </c>
      <c r="T328" s="5" t="str">
        <f t="shared" si="23"/>
        <v>Q2</v>
      </c>
      <c r="U328" s="14" t="str">
        <f t="shared" si="20"/>
        <v>Jun</v>
      </c>
    </row>
    <row r="329" spans="1:21" x14ac:dyDescent="0.25">
      <c r="A329" s="12" t="s">
        <v>71</v>
      </c>
      <c r="B329" s="2" t="s">
        <v>86</v>
      </c>
      <c r="C329" s="2" t="s">
        <v>44</v>
      </c>
      <c r="D329" s="2" t="s">
        <v>20</v>
      </c>
      <c r="E329" s="2" t="s">
        <v>26</v>
      </c>
      <c r="F329" s="2" t="s">
        <v>1550</v>
      </c>
      <c r="G329" s="2" t="s">
        <v>1551</v>
      </c>
      <c r="H329" s="2" t="s">
        <v>124</v>
      </c>
      <c r="I329" s="2" t="s">
        <v>1552</v>
      </c>
      <c r="J329" s="2" t="s">
        <v>1553</v>
      </c>
      <c r="K329" s="3">
        <v>5</v>
      </c>
      <c r="L329" s="4">
        <v>2017</v>
      </c>
      <c r="M329" s="9">
        <v>24548.91</v>
      </c>
      <c r="N329" s="9" t="str">
        <f t="shared" si="21"/>
        <v>Normal</v>
      </c>
      <c r="O329" s="11">
        <v>57901.2</v>
      </c>
      <c r="P329" s="11">
        <v>21958.66</v>
      </c>
      <c r="Q329" s="11">
        <v>2590.25</v>
      </c>
      <c r="R329" s="5">
        <v>44658</v>
      </c>
      <c r="S329" s="5" t="str">
        <f t="shared" si="22"/>
        <v>Thursday</v>
      </c>
      <c r="T329" s="5" t="str">
        <f t="shared" si="23"/>
        <v>Q2</v>
      </c>
      <c r="U329" s="14" t="str">
        <f t="shared" si="20"/>
        <v>Apr</v>
      </c>
    </row>
    <row r="330" spans="1:21" x14ac:dyDescent="0.25">
      <c r="A330" s="13" t="s">
        <v>17</v>
      </c>
      <c r="B330" s="6" t="s">
        <v>18</v>
      </c>
      <c r="C330" s="6" t="s">
        <v>44</v>
      </c>
      <c r="D330" s="6" t="s">
        <v>20</v>
      </c>
      <c r="E330" s="6" t="s">
        <v>26</v>
      </c>
      <c r="F330" s="6" t="s">
        <v>1554</v>
      </c>
      <c r="G330" s="6" t="s">
        <v>1555</v>
      </c>
      <c r="H330" s="6" t="s">
        <v>68</v>
      </c>
      <c r="I330" s="6" t="s">
        <v>1556</v>
      </c>
      <c r="J330" s="6" t="s">
        <v>1557</v>
      </c>
      <c r="K330" s="7">
        <v>5</v>
      </c>
      <c r="L330" s="4">
        <v>2017</v>
      </c>
      <c r="M330" s="9">
        <v>34255.01</v>
      </c>
      <c r="N330" s="9" t="str">
        <f t="shared" si="21"/>
        <v>Normal</v>
      </c>
      <c r="O330" s="11">
        <v>61110.6</v>
      </c>
      <c r="P330" s="11">
        <v>29255.95</v>
      </c>
      <c r="Q330" s="11">
        <v>4999.0600000000004</v>
      </c>
      <c r="R330" s="8">
        <v>44729</v>
      </c>
      <c r="S330" s="5" t="str">
        <f t="shared" si="22"/>
        <v>Friday</v>
      </c>
      <c r="T330" s="5" t="str">
        <f t="shared" si="23"/>
        <v>Q2</v>
      </c>
      <c r="U330" s="14" t="str">
        <f t="shared" si="20"/>
        <v>Jun</v>
      </c>
    </row>
    <row r="331" spans="1:21" x14ac:dyDescent="0.25">
      <c r="A331" s="12" t="s">
        <v>71</v>
      </c>
      <c r="B331" s="2" t="s">
        <v>86</v>
      </c>
      <c r="C331" s="2" t="s">
        <v>44</v>
      </c>
      <c r="D331" s="2" t="s">
        <v>20</v>
      </c>
      <c r="E331" s="2" t="s">
        <v>26</v>
      </c>
      <c r="F331" s="2" t="s">
        <v>1558</v>
      </c>
      <c r="G331" s="2" t="s">
        <v>1559</v>
      </c>
      <c r="H331" s="2" t="s">
        <v>128</v>
      </c>
      <c r="I331" s="2" t="s">
        <v>1560</v>
      </c>
      <c r="J331" s="2" t="s">
        <v>1561</v>
      </c>
      <c r="K331" s="3">
        <v>2</v>
      </c>
      <c r="L331" s="4">
        <v>2021</v>
      </c>
      <c r="M331" s="9">
        <v>51295.8</v>
      </c>
      <c r="N331" s="9" t="str">
        <f t="shared" si="21"/>
        <v>High Value</v>
      </c>
      <c r="O331" s="11">
        <v>70318.899999999994</v>
      </c>
      <c r="P331" s="11">
        <v>45571.32</v>
      </c>
      <c r="Q331" s="11">
        <v>5724.48</v>
      </c>
      <c r="R331" s="5">
        <v>45157</v>
      </c>
      <c r="S331" s="5" t="str">
        <f t="shared" si="22"/>
        <v>Saturday</v>
      </c>
      <c r="T331" s="5" t="str">
        <f t="shared" si="23"/>
        <v>Q3</v>
      </c>
      <c r="U331" s="14" t="str">
        <f t="shared" si="20"/>
        <v>Aug</v>
      </c>
    </row>
    <row r="332" spans="1:21" x14ac:dyDescent="0.25">
      <c r="A332" s="13" t="s">
        <v>62</v>
      </c>
      <c r="B332" s="6" t="s">
        <v>91</v>
      </c>
      <c r="C332" s="6" t="s">
        <v>44</v>
      </c>
      <c r="D332" s="6" t="s">
        <v>20</v>
      </c>
      <c r="E332" s="6" t="s">
        <v>26</v>
      </c>
      <c r="F332" s="6" t="s">
        <v>1562</v>
      </c>
      <c r="G332" s="6" t="s">
        <v>1563</v>
      </c>
      <c r="H332" s="6" t="s">
        <v>124</v>
      </c>
      <c r="I332" s="6" t="s">
        <v>1564</v>
      </c>
      <c r="J332" s="6" t="s">
        <v>1565</v>
      </c>
      <c r="K332" s="7">
        <v>22</v>
      </c>
      <c r="L332" s="4">
        <v>2000</v>
      </c>
      <c r="M332" s="9">
        <v>21694.18</v>
      </c>
      <c r="N332" s="9" t="str">
        <f t="shared" si="21"/>
        <v>Normal</v>
      </c>
      <c r="O332" s="11">
        <v>113983.6</v>
      </c>
      <c r="P332" s="11">
        <v>19371.73</v>
      </c>
      <c r="Q332" s="11">
        <v>2322.4499999999998</v>
      </c>
      <c r="R332" s="8">
        <v>44646</v>
      </c>
      <c r="S332" s="5" t="str">
        <f t="shared" si="22"/>
        <v>Saturday</v>
      </c>
      <c r="T332" s="5" t="str">
        <f t="shared" si="23"/>
        <v>Q1</v>
      </c>
      <c r="U332" s="14" t="str">
        <f t="shared" si="20"/>
        <v>Mar</v>
      </c>
    </row>
    <row r="333" spans="1:21" x14ac:dyDescent="0.25">
      <c r="A333" s="12" t="s">
        <v>47</v>
      </c>
      <c r="B333" s="2" t="s">
        <v>51</v>
      </c>
      <c r="C333" s="2" t="s">
        <v>44</v>
      </c>
      <c r="D333" s="2" t="s">
        <v>20</v>
      </c>
      <c r="E333" s="2" t="s">
        <v>26</v>
      </c>
      <c r="F333" s="2" t="s">
        <v>1566</v>
      </c>
      <c r="G333" s="2" t="s">
        <v>1567</v>
      </c>
      <c r="H333" s="2" t="s">
        <v>124</v>
      </c>
      <c r="I333" s="2" t="s">
        <v>1568</v>
      </c>
      <c r="J333" s="2" t="s">
        <v>1569</v>
      </c>
      <c r="K333" s="3">
        <v>18</v>
      </c>
      <c r="L333" s="4">
        <v>2004</v>
      </c>
      <c r="M333" s="9">
        <v>64759.15</v>
      </c>
      <c r="N333" s="9" t="str">
        <f t="shared" si="21"/>
        <v>High Value</v>
      </c>
      <c r="O333" s="11">
        <v>34436.6</v>
      </c>
      <c r="P333" s="11">
        <v>50391.42</v>
      </c>
      <c r="Q333" s="11">
        <v>14367.73</v>
      </c>
      <c r="R333" s="5">
        <v>44724</v>
      </c>
      <c r="S333" s="5" t="str">
        <f t="shared" si="22"/>
        <v>Sunday</v>
      </c>
      <c r="T333" s="5" t="str">
        <f t="shared" si="23"/>
        <v>Q2</v>
      </c>
      <c r="U333" s="14" t="str">
        <f t="shared" si="20"/>
        <v>Jun</v>
      </c>
    </row>
    <row r="334" spans="1:21" x14ac:dyDescent="0.25">
      <c r="A334" s="13" t="s">
        <v>71</v>
      </c>
      <c r="B334" s="6" t="s">
        <v>86</v>
      </c>
      <c r="C334" s="6" t="s">
        <v>44</v>
      </c>
      <c r="D334" s="6" t="s">
        <v>20</v>
      </c>
      <c r="E334" s="6" t="s">
        <v>26</v>
      </c>
      <c r="F334" s="6" t="s">
        <v>1570</v>
      </c>
      <c r="G334" s="6" t="s">
        <v>1571</v>
      </c>
      <c r="H334" s="6" t="s">
        <v>29</v>
      </c>
      <c r="I334" s="6" t="s">
        <v>1572</v>
      </c>
      <c r="J334" s="6" t="s">
        <v>1573</v>
      </c>
      <c r="K334" s="7">
        <v>19</v>
      </c>
      <c r="L334" s="4">
        <v>2003</v>
      </c>
      <c r="M334" s="9">
        <v>8549.69</v>
      </c>
      <c r="N334" s="9" t="str">
        <f t="shared" si="21"/>
        <v>Normal</v>
      </c>
      <c r="O334" s="11">
        <v>115559.9</v>
      </c>
      <c r="P334" s="11">
        <v>7175.34</v>
      </c>
      <c r="Q334" s="11">
        <v>1374.35</v>
      </c>
      <c r="R334" s="8">
        <v>44868</v>
      </c>
      <c r="S334" s="5" t="str">
        <f t="shared" si="22"/>
        <v>Thursday</v>
      </c>
      <c r="T334" s="5" t="str">
        <f t="shared" si="23"/>
        <v>Q4</v>
      </c>
      <c r="U334" s="14" t="str">
        <f t="shared" si="20"/>
        <v>Nov</v>
      </c>
    </row>
    <row r="335" spans="1:21" x14ac:dyDescent="0.25">
      <c r="A335" s="12" t="s">
        <v>71</v>
      </c>
      <c r="B335" s="2" t="s">
        <v>72</v>
      </c>
      <c r="C335" s="2" t="s">
        <v>44</v>
      </c>
      <c r="D335" s="2" t="s">
        <v>20</v>
      </c>
      <c r="E335" s="2" t="s">
        <v>26</v>
      </c>
      <c r="F335" s="2" t="s">
        <v>1574</v>
      </c>
      <c r="G335" s="2" t="s">
        <v>1575</v>
      </c>
      <c r="H335" s="2" t="s">
        <v>39</v>
      </c>
      <c r="I335" s="2" t="s">
        <v>1576</v>
      </c>
      <c r="J335" s="2" t="s">
        <v>1577</v>
      </c>
      <c r="K335" s="3">
        <v>13</v>
      </c>
      <c r="L335" s="4">
        <v>2012</v>
      </c>
      <c r="M335" s="9">
        <v>64597.919999999998</v>
      </c>
      <c r="N335" s="9" t="str">
        <f t="shared" si="21"/>
        <v>High Value</v>
      </c>
      <c r="O335" s="11">
        <v>191267.7</v>
      </c>
      <c r="P335" s="11">
        <v>46525.84</v>
      </c>
      <c r="Q335" s="11">
        <v>18072.080000000002</v>
      </c>
      <c r="R335" s="5">
        <v>45729</v>
      </c>
      <c r="S335" s="5" t="str">
        <f t="shared" si="22"/>
        <v>Thursday</v>
      </c>
      <c r="T335" s="5" t="str">
        <f t="shared" si="23"/>
        <v>Q1</v>
      </c>
      <c r="U335" s="14" t="str">
        <f t="shared" si="20"/>
        <v>Mar</v>
      </c>
    </row>
    <row r="336" spans="1:21" x14ac:dyDescent="0.25">
      <c r="A336" s="13" t="s">
        <v>62</v>
      </c>
      <c r="B336" s="6" t="s">
        <v>138</v>
      </c>
      <c r="C336" s="6" t="s">
        <v>44</v>
      </c>
      <c r="D336" s="6" t="s">
        <v>20</v>
      </c>
      <c r="E336" s="6" t="s">
        <v>26</v>
      </c>
      <c r="F336" s="6" t="s">
        <v>1578</v>
      </c>
      <c r="G336" s="6" t="s">
        <v>1579</v>
      </c>
      <c r="H336" s="6" t="s">
        <v>95</v>
      </c>
      <c r="I336" s="6" t="s">
        <v>1580</v>
      </c>
      <c r="J336" s="6" t="s">
        <v>1581</v>
      </c>
      <c r="K336" s="7">
        <v>17</v>
      </c>
      <c r="L336" s="4">
        <v>2006</v>
      </c>
      <c r="M336" s="9">
        <v>55865.69</v>
      </c>
      <c r="N336" s="9" t="str">
        <f t="shared" si="21"/>
        <v>High Value</v>
      </c>
      <c r="O336" s="11">
        <v>67088.600000000006</v>
      </c>
      <c r="P336" s="11">
        <v>46881.54</v>
      </c>
      <c r="Q336" s="11">
        <v>8984.15</v>
      </c>
      <c r="R336" s="8">
        <v>45236</v>
      </c>
      <c r="S336" s="5" t="str">
        <f t="shared" si="22"/>
        <v>Monday</v>
      </c>
      <c r="T336" s="5" t="str">
        <f t="shared" si="23"/>
        <v>Q4</v>
      </c>
      <c r="U336" s="14" t="str">
        <f t="shared" si="20"/>
        <v>Nov</v>
      </c>
    </row>
    <row r="337" spans="1:21" x14ac:dyDescent="0.25">
      <c r="A337" s="12" t="s">
        <v>71</v>
      </c>
      <c r="B337" s="2" t="s">
        <v>83</v>
      </c>
      <c r="C337" s="2" t="s">
        <v>44</v>
      </c>
      <c r="D337" s="2" t="s">
        <v>20</v>
      </c>
      <c r="E337" s="2" t="s">
        <v>26</v>
      </c>
      <c r="F337" s="2" t="s">
        <v>1582</v>
      </c>
      <c r="G337" s="2" t="s">
        <v>1583</v>
      </c>
      <c r="H337" s="2" t="s">
        <v>73</v>
      </c>
      <c r="I337" s="2" t="s">
        <v>1584</v>
      </c>
      <c r="J337" s="2" t="s">
        <v>1585</v>
      </c>
      <c r="K337" s="3">
        <v>13</v>
      </c>
      <c r="L337" s="4">
        <v>2009</v>
      </c>
      <c r="M337" s="9">
        <v>60823.81</v>
      </c>
      <c r="N337" s="9" t="str">
        <f t="shared" si="21"/>
        <v>High Value</v>
      </c>
      <c r="O337" s="11">
        <v>42004.6</v>
      </c>
      <c r="P337" s="11">
        <v>46069.51</v>
      </c>
      <c r="Q337" s="11">
        <v>14754.3</v>
      </c>
      <c r="R337" s="5">
        <v>44786</v>
      </c>
      <c r="S337" s="5" t="str">
        <f t="shared" si="22"/>
        <v>Saturday</v>
      </c>
      <c r="T337" s="5" t="str">
        <f t="shared" si="23"/>
        <v>Q3</v>
      </c>
      <c r="U337" s="14" t="str">
        <f t="shared" si="20"/>
        <v>Aug</v>
      </c>
    </row>
    <row r="338" spans="1:21" x14ac:dyDescent="0.25">
      <c r="A338" s="13" t="s">
        <v>74</v>
      </c>
      <c r="B338" s="6" t="s">
        <v>113</v>
      </c>
      <c r="C338" s="6" t="s">
        <v>44</v>
      </c>
      <c r="D338" s="6" t="s">
        <v>20</v>
      </c>
      <c r="E338" s="6" t="s">
        <v>26</v>
      </c>
      <c r="F338" s="6" t="s">
        <v>1586</v>
      </c>
      <c r="G338" s="6" t="s">
        <v>1587</v>
      </c>
      <c r="H338" s="6" t="s">
        <v>42</v>
      </c>
      <c r="I338" s="6" t="s">
        <v>1588</v>
      </c>
      <c r="J338" s="6" t="s">
        <v>1589</v>
      </c>
      <c r="K338" s="7">
        <v>3</v>
      </c>
      <c r="L338" s="4">
        <v>2020</v>
      </c>
      <c r="M338" s="9">
        <v>59303.839999999997</v>
      </c>
      <c r="N338" s="9" t="str">
        <f t="shared" si="21"/>
        <v>High Value</v>
      </c>
      <c r="O338" s="11">
        <v>127187</v>
      </c>
      <c r="P338" s="11">
        <v>47504.58</v>
      </c>
      <c r="Q338" s="11">
        <v>11799.26</v>
      </c>
      <c r="R338" s="8">
        <v>44951</v>
      </c>
      <c r="S338" s="5" t="str">
        <f t="shared" si="22"/>
        <v>Wednesday</v>
      </c>
      <c r="T338" s="5" t="str">
        <f t="shared" si="23"/>
        <v>Q1</v>
      </c>
      <c r="U338" s="14" t="str">
        <f t="shared" si="20"/>
        <v>Jan</v>
      </c>
    </row>
    <row r="339" spans="1:21" x14ac:dyDescent="0.25">
      <c r="A339" s="12" t="s">
        <v>74</v>
      </c>
      <c r="B339" s="2" t="s">
        <v>113</v>
      </c>
      <c r="C339" s="2" t="s">
        <v>44</v>
      </c>
      <c r="D339" s="2" t="s">
        <v>20</v>
      </c>
      <c r="E339" s="2" t="s">
        <v>26</v>
      </c>
      <c r="F339" s="2" t="s">
        <v>1590</v>
      </c>
      <c r="G339" s="2" t="s">
        <v>1591</v>
      </c>
      <c r="H339" s="2" t="s">
        <v>162</v>
      </c>
      <c r="I339" s="2" t="s">
        <v>1592</v>
      </c>
      <c r="J339" s="2" t="s">
        <v>1593</v>
      </c>
      <c r="K339" s="3">
        <v>9</v>
      </c>
      <c r="L339" s="4">
        <v>2013</v>
      </c>
      <c r="M339" s="9">
        <v>14068.31</v>
      </c>
      <c r="N339" s="9" t="str">
        <f t="shared" si="21"/>
        <v>Normal</v>
      </c>
      <c r="O339" s="11">
        <v>61488.800000000003</v>
      </c>
      <c r="P339" s="11">
        <v>11378.56</v>
      </c>
      <c r="Q339" s="11">
        <v>2689.75</v>
      </c>
      <c r="R339" s="5">
        <v>44832</v>
      </c>
      <c r="S339" s="5" t="str">
        <f t="shared" si="22"/>
        <v>Wednesday</v>
      </c>
      <c r="T339" s="5" t="str">
        <f t="shared" si="23"/>
        <v>Q3</v>
      </c>
      <c r="U339" s="14" t="str">
        <f t="shared" si="20"/>
        <v>Sep</v>
      </c>
    </row>
    <row r="340" spans="1:21" x14ac:dyDescent="0.25">
      <c r="A340" s="13" t="s">
        <v>71</v>
      </c>
      <c r="B340" s="6" t="s">
        <v>72</v>
      </c>
      <c r="C340" s="6" t="s">
        <v>36</v>
      </c>
      <c r="D340" s="6" t="s">
        <v>20</v>
      </c>
      <c r="E340" s="6" t="s">
        <v>26</v>
      </c>
      <c r="F340" s="6" t="s">
        <v>1594</v>
      </c>
      <c r="G340" s="6" t="s">
        <v>1595</v>
      </c>
      <c r="H340" s="6" t="s">
        <v>95</v>
      </c>
      <c r="I340" s="6" t="s">
        <v>1596</v>
      </c>
      <c r="J340" s="6" t="s">
        <v>1597</v>
      </c>
      <c r="K340" s="7">
        <v>19</v>
      </c>
      <c r="L340" s="4">
        <v>2001</v>
      </c>
      <c r="M340" s="9">
        <v>47389.42</v>
      </c>
      <c r="N340" s="9" t="str">
        <f t="shared" si="21"/>
        <v>High Value</v>
      </c>
      <c r="O340" s="11">
        <v>168025.4</v>
      </c>
      <c r="P340" s="11">
        <v>35682.980000000003</v>
      </c>
      <c r="Q340" s="11">
        <v>11706.44</v>
      </c>
      <c r="R340" s="8">
        <v>44156</v>
      </c>
      <c r="S340" s="5" t="str">
        <f t="shared" si="22"/>
        <v>Saturday</v>
      </c>
      <c r="T340" s="5" t="str">
        <f t="shared" si="23"/>
        <v>Q4</v>
      </c>
      <c r="U340" s="14" t="str">
        <f t="shared" si="20"/>
        <v>Nov</v>
      </c>
    </row>
    <row r="341" spans="1:21" x14ac:dyDescent="0.25">
      <c r="A341" s="12" t="s">
        <v>62</v>
      </c>
      <c r="B341" s="2" t="s">
        <v>63</v>
      </c>
      <c r="C341" s="2" t="s">
        <v>36</v>
      </c>
      <c r="D341" s="2" t="s">
        <v>20</v>
      </c>
      <c r="E341" s="2" t="s">
        <v>26</v>
      </c>
      <c r="F341" s="2" t="s">
        <v>1598</v>
      </c>
      <c r="G341" s="2" t="s">
        <v>1599</v>
      </c>
      <c r="H341" s="2" t="s">
        <v>124</v>
      </c>
      <c r="I341" s="2" t="s">
        <v>1600</v>
      </c>
      <c r="J341" s="2" t="s">
        <v>1601</v>
      </c>
      <c r="K341" s="3">
        <v>21</v>
      </c>
      <c r="L341" s="4">
        <v>2000</v>
      </c>
      <c r="M341" s="9">
        <v>34788.559999999998</v>
      </c>
      <c r="N341" s="9" t="str">
        <f t="shared" si="21"/>
        <v>Normal</v>
      </c>
      <c r="O341" s="11">
        <v>199238.8</v>
      </c>
      <c r="P341" s="11">
        <v>26679.35</v>
      </c>
      <c r="Q341" s="11">
        <v>8109.21</v>
      </c>
      <c r="R341" s="5">
        <v>44472</v>
      </c>
      <c r="S341" s="5" t="str">
        <f t="shared" si="22"/>
        <v>Sunday</v>
      </c>
      <c r="T341" s="5" t="str">
        <f t="shared" si="23"/>
        <v>Q4</v>
      </c>
      <c r="U341" s="14" t="str">
        <f t="shared" si="20"/>
        <v>Oct</v>
      </c>
    </row>
    <row r="342" spans="1:21" x14ac:dyDescent="0.25">
      <c r="A342" s="13" t="s">
        <v>40</v>
      </c>
      <c r="B342" s="6" t="s">
        <v>59</v>
      </c>
      <c r="C342" s="6" t="s">
        <v>36</v>
      </c>
      <c r="D342" s="6" t="s">
        <v>20</v>
      </c>
      <c r="E342" s="6" t="s">
        <v>26</v>
      </c>
      <c r="F342" s="6" t="s">
        <v>1602</v>
      </c>
      <c r="G342" s="6" t="s">
        <v>1603</v>
      </c>
      <c r="H342" s="6" t="s">
        <v>124</v>
      </c>
      <c r="I342" s="6" t="s">
        <v>1604</v>
      </c>
      <c r="J342" s="6" t="s">
        <v>1605</v>
      </c>
      <c r="K342" s="7">
        <v>8</v>
      </c>
      <c r="L342" s="4">
        <v>2013</v>
      </c>
      <c r="M342" s="9">
        <v>31493.96</v>
      </c>
      <c r="N342" s="9" t="str">
        <f t="shared" si="21"/>
        <v>Normal</v>
      </c>
      <c r="O342" s="11">
        <v>95855.2</v>
      </c>
      <c r="P342" s="11">
        <v>27530.66</v>
      </c>
      <c r="Q342" s="11">
        <v>3963.3</v>
      </c>
      <c r="R342" s="8">
        <v>44497</v>
      </c>
      <c r="S342" s="5" t="str">
        <f t="shared" si="22"/>
        <v>Thursday</v>
      </c>
      <c r="T342" s="5" t="str">
        <f t="shared" si="23"/>
        <v>Q4</v>
      </c>
      <c r="U342" s="14" t="str">
        <f t="shared" si="20"/>
        <v>Oct</v>
      </c>
    </row>
    <row r="343" spans="1:21" x14ac:dyDescent="0.25">
      <c r="A343" s="12" t="s">
        <v>74</v>
      </c>
      <c r="B343" s="2" t="s">
        <v>153</v>
      </c>
      <c r="C343" s="2" t="s">
        <v>36</v>
      </c>
      <c r="D343" s="2" t="s">
        <v>20</v>
      </c>
      <c r="E343" s="2" t="s">
        <v>26</v>
      </c>
      <c r="F343" s="2" t="s">
        <v>1606</v>
      </c>
      <c r="G343" s="2" t="s">
        <v>1607</v>
      </c>
      <c r="H343" s="2" t="s">
        <v>128</v>
      </c>
      <c r="I343" s="2" t="s">
        <v>1608</v>
      </c>
      <c r="J343" s="2" t="s">
        <v>1609</v>
      </c>
      <c r="K343" s="3">
        <v>17</v>
      </c>
      <c r="L343" s="4">
        <v>2006</v>
      </c>
      <c r="M343" s="9">
        <v>9373.91</v>
      </c>
      <c r="N343" s="9" t="str">
        <f t="shared" si="21"/>
        <v>Normal</v>
      </c>
      <c r="O343" s="11">
        <v>11547.4</v>
      </c>
      <c r="P343" s="11">
        <v>7214.3</v>
      </c>
      <c r="Q343" s="11">
        <v>2159.61</v>
      </c>
      <c r="R343" s="5">
        <v>45276</v>
      </c>
      <c r="S343" s="5" t="str">
        <f t="shared" si="22"/>
        <v>Saturday</v>
      </c>
      <c r="T343" s="5" t="str">
        <f t="shared" si="23"/>
        <v>Q4</v>
      </c>
      <c r="U343" s="14" t="str">
        <f t="shared" si="20"/>
        <v>Dec</v>
      </c>
    </row>
    <row r="344" spans="1:21" x14ac:dyDescent="0.25">
      <c r="A344" s="13" t="s">
        <v>40</v>
      </c>
      <c r="B344" s="6" t="s">
        <v>41</v>
      </c>
      <c r="C344" s="6" t="s">
        <v>36</v>
      </c>
      <c r="D344" s="6" t="s">
        <v>20</v>
      </c>
      <c r="E344" s="6" t="s">
        <v>26</v>
      </c>
      <c r="F344" s="6" t="s">
        <v>1610</v>
      </c>
      <c r="G344" s="6" t="s">
        <v>1611</v>
      </c>
      <c r="H344" s="6" t="s">
        <v>124</v>
      </c>
      <c r="I344" s="6" t="s">
        <v>1612</v>
      </c>
      <c r="J344" s="6" t="s">
        <v>1613</v>
      </c>
      <c r="K344" s="7">
        <v>5</v>
      </c>
      <c r="L344" s="4">
        <v>2020</v>
      </c>
      <c r="M344" s="9">
        <v>37227.160000000003</v>
      </c>
      <c r="N344" s="9" t="str">
        <f t="shared" si="21"/>
        <v>Normal</v>
      </c>
      <c r="O344" s="11">
        <v>43131.9</v>
      </c>
      <c r="P344" s="11">
        <v>27930.28</v>
      </c>
      <c r="Q344" s="11">
        <v>9296.8799999999992</v>
      </c>
      <c r="R344" s="8">
        <v>45765</v>
      </c>
      <c r="S344" s="5" t="str">
        <f t="shared" si="22"/>
        <v>Friday</v>
      </c>
      <c r="T344" s="5" t="str">
        <f t="shared" si="23"/>
        <v>Q2</v>
      </c>
      <c r="U344" s="14" t="str">
        <f t="shared" si="20"/>
        <v>Apr</v>
      </c>
    </row>
    <row r="345" spans="1:21" x14ac:dyDescent="0.25">
      <c r="A345" s="12" t="s">
        <v>71</v>
      </c>
      <c r="B345" s="2" t="s">
        <v>86</v>
      </c>
      <c r="C345" s="2" t="s">
        <v>36</v>
      </c>
      <c r="D345" s="2" t="s">
        <v>20</v>
      </c>
      <c r="E345" s="2" t="s">
        <v>26</v>
      </c>
      <c r="F345" s="2" t="s">
        <v>1614</v>
      </c>
      <c r="G345" s="2" t="s">
        <v>1615</v>
      </c>
      <c r="H345" s="2" t="s">
        <v>142</v>
      </c>
      <c r="I345" s="2" t="s">
        <v>1616</v>
      </c>
      <c r="J345" s="2" t="s">
        <v>1617</v>
      </c>
      <c r="K345" s="3">
        <v>18</v>
      </c>
      <c r="L345" s="4">
        <v>2006</v>
      </c>
      <c r="M345" s="9">
        <v>7184.61</v>
      </c>
      <c r="N345" s="9" t="str">
        <f t="shared" si="21"/>
        <v>Normal</v>
      </c>
      <c r="O345" s="11">
        <v>104556.8</v>
      </c>
      <c r="P345" s="11">
        <v>6513.96</v>
      </c>
      <c r="Q345" s="11">
        <v>670.65</v>
      </c>
      <c r="R345" s="5">
        <v>45476</v>
      </c>
      <c r="S345" s="5" t="str">
        <f t="shared" si="22"/>
        <v>Wednesday</v>
      </c>
      <c r="T345" s="5" t="str">
        <f t="shared" si="23"/>
        <v>Q3</v>
      </c>
      <c r="U345" s="14" t="str">
        <f t="shared" si="20"/>
        <v>Jul</v>
      </c>
    </row>
    <row r="346" spans="1:21" x14ac:dyDescent="0.25">
      <c r="A346" s="13" t="s">
        <v>54</v>
      </c>
      <c r="B346" s="6" t="s">
        <v>55</v>
      </c>
      <c r="C346" s="6" t="s">
        <v>36</v>
      </c>
      <c r="D346" s="6" t="s">
        <v>20</v>
      </c>
      <c r="E346" s="6" t="s">
        <v>26</v>
      </c>
      <c r="F346" s="6" t="s">
        <v>1618</v>
      </c>
      <c r="G346" s="6" t="s">
        <v>1619</v>
      </c>
      <c r="H346" s="6" t="s">
        <v>142</v>
      </c>
      <c r="I346" s="6" t="s">
        <v>1620</v>
      </c>
      <c r="J346" s="6" t="s">
        <v>1621</v>
      </c>
      <c r="K346" s="7">
        <v>3</v>
      </c>
      <c r="L346" s="4">
        <v>2019</v>
      </c>
      <c r="M346" s="9">
        <v>26403.51</v>
      </c>
      <c r="N346" s="9" t="str">
        <f t="shared" si="21"/>
        <v>Normal</v>
      </c>
      <c r="O346" s="11">
        <v>30695.599999999999</v>
      </c>
      <c r="P346" s="11">
        <v>23881.03</v>
      </c>
      <c r="Q346" s="11">
        <v>2522.48</v>
      </c>
      <c r="R346" s="8">
        <v>44737</v>
      </c>
      <c r="S346" s="5" t="str">
        <f t="shared" si="22"/>
        <v>Saturday</v>
      </c>
      <c r="T346" s="5" t="str">
        <f t="shared" si="23"/>
        <v>Q2</v>
      </c>
      <c r="U346" s="14" t="str">
        <f t="shared" si="20"/>
        <v>Jun</v>
      </c>
    </row>
    <row r="347" spans="1:21" x14ac:dyDescent="0.25">
      <c r="A347" s="12" t="s">
        <v>71</v>
      </c>
      <c r="B347" s="2" t="s">
        <v>72</v>
      </c>
      <c r="C347" s="2" t="s">
        <v>36</v>
      </c>
      <c r="D347" s="2" t="s">
        <v>20</v>
      </c>
      <c r="E347" s="2" t="s">
        <v>26</v>
      </c>
      <c r="F347" s="2" t="s">
        <v>1622</v>
      </c>
      <c r="G347" s="2" t="s">
        <v>1623</v>
      </c>
      <c r="H347" s="2" t="s">
        <v>93</v>
      </c>
      <c r="I347" s="2" t="s">
        <v>1624</v>
      </c>
      <c r="J347" s="2" t="s">
        <v>1625</v>
      </c>
      <c r="K347" s="3">
        <v>0</v>
      </c>
      <c r="L347" s="4">
        <v>2020</v>
      </c>
      <c r="M347" s="9">
        <v>36102.080000000002</v>
      </c>
      <c r="N347" s="9" t="str">
        <f t="shared" si="21"/>
        <v>Normal</v>
      </c>
      <c r="O347" s="11">
        <v>174870.6</v>
      </c>
      <c r="P347" s="11">
        <v>28304.09</v>
      </c>
      <c r="Q347" s="11">
        <v>7797.99</v>
      </c>
      <c r="R347" s="5">
        <v>44046</v>
      </c>
      <c r="S347" s="5" t="str">
        <f t="shared" si="22"/>
        <v>Monday</v>
      </c>
      <c r="T347" s="5" t="str">
        <f t="shared" si="23"/>
        <v>Q3</v>
      </c>
      <c r="U347" s="14" t="str">
        <f t="shared" si="20"/>
        <v>Aug</v>
      </c>
    </row>
    <row r="348" spans="1:21" x14ac:dyDescent="0.25">
      <c r="A348" s="13" t="s">
        <v>30</v>
      </c>
      <c r="B348" s="6" t="s">
        <v>65</v>
      </c>
      <c r="C348" s="6" t="s">
        <v>36</v>
      </c>
      <c r="D348" s="6" t="s">
        <v>20</v>
      </c>
      <c r="E348" s="6" t="s">
        <v>26</v>
      </c>
      <c r="F348" s="6" t="s">
        <v>1626</v>
      </c>
      <c r="G348" s="6" t="s">
        <v>1627</v>
      </c>
      <c r="H348" s="6" t="s">
        <v>111</v>
      </c>
      <c r="I348" s="6" t="s">
        <v>1628</v>
      </c>
      <c r="J348" s="6" t="s">
        <v>1629</v>
      </c>
      <c r="K348" s="7">
        <v>18</v>
      </c>
      <c r="L348" s="4">
        <v>2004</v>
      </c>
      <c r="M348" s="9">
        <v>10964.36</v>
      </c>
      <c r="N348" s="9" t="str">
        <f t="shared" si="21"/>
        <v>Normal</v>
      </c>
      <c r="O348" s="11">
        <v>112025.2</v>
      </c>
      <c r="P348" s="11">
        <v>8430.93</v>
      </c>
      <c r="Q348" s="11">
        <v>2533.4299999999998</v>
      </c>
      <c r="R348" s="8">
        <v>44630</v>
      </c>
      <c r="S348" s="5" t="str">
        <f t="shared" si="22"/>
        <v>Thursday</v>
      </c>
      <c r="T348" s="5" t="str">
        <f t="shared" si="23"/>
        <v>Q1</v>
      </c>
      <c r="U348" s="14" t="str">
        <f t="shared" ref="U348:U408" si="24">TEXT(R348,"MMM")</f>
        <v>Mar</v>
      </c>
    </row>
    <row r="349" spans="1:21" x14ac:dyDescent="0.25">
      <c r="A349" s="12" t="s">
        <v>17</v>
      </c>
      <c r="B349" s="2" t="s">
        <v>80</v>
      </c>
      <c r="C349" s="2" t="s">
        <v>36</v>
      </c>
      <c r="D349" s="2" t="s">
        <v>20</v>
      </c>
      <c r="E349" s="2" t="s">
        <v>26</v>
      </c>
      <c r="F349" s="2" t="s">
        <v>1630</v>
      </c>
      <c r="G349" s="2" t="s">
        <v>1631</v>
      </c>
      <c r="H349" s="2" t="s">
        <v>58</v>
      </c>
      <c r="I349" s="2" t="s">
        <v>1632</v>
      </c>
      <c r="J349" s="2" t="s">
        <v>1633</v>
      </c>
      <c r="K349" s="3">
        <v>17</v>
      </c>
      <c r="L349" s="4">
        <v>2006</v>
      </c>
      <c r="M349" s="9">
        <v>44397.2</v>
      </c>
      <c r="N349" s="9" t="str">
        <f t="shared" si="21"/>
        <v>High Value</v>
      </c>
      <c r="O349" s="11">
        <v>9492.4</v>
      </c>
      <c r="P349" s="11">
        <v>41602.97</v>
      </c>
      <c r="Q349" s="11">
        <v>2794.23</v>
      </c>
      <c r="R349" s="5">
        <v>45176</v>
      </c>
      <c r="S349" s="5" t="str">
        <f t="shared" si="22"/>
        <v>Thursday</v>
      </c>
      <c r="T349" s="5" t="str">
        <f t="shared" si="23"/>
        <v>Q3</v>
      </c>
      <c r="U349" s="14" t="str">
        <f t="shared" si="24"/>
        <v>Sep</v>
      </c>
    </row>
    <row r="350" spans="1:21" x14ac:dyDescent="0.25">
      <c r="A350" s="13" t="s">
        <v>56</v>
      </c>
      <c r="B350" s="6" t="s">
        <v>69</v>
      </c>
      <c r="C350" s="6" t="s">
        <v>36</v>
      </c>
      <c r="D350" s="6" t="s">
        <v>20</v>
      </c>
      <c r="E350" s="6" t="s">
        <v>26</v>
      </c>
      <c r="F350" s="6" t="s">
        <v>1634</v>
      </c>
      <c r="G350" s="6" t="s">
        <v>1635</v>
      </c>
      <c r="H350" s="6" t="s">
        <v>77</v>
      </c>
      <c r="I350" s="6" t="s">
        <v>1636</v>
      </c>
      <c r="J350" s="6" t="s">
        <v>1637</v>
      </c>
      <c r="K350" s="7">
        <v>6</v>
      </c>
      <c r="L350" s="4">
        <v>2015</v>
      </c>
      <c r="M350" s="9">
        <v>19987.28</v>
      </c>
      <c r="N350" s="9" t="str">
        <f t="shared" si="21"/>
        <v>Normal</v>
      </c>
      <c r="O350" s="11">
        <v>110404.9</v>
      </c>
      <c r="P350" s="11">
        <v>15071.66</v>
      </c>
      <c r="Q350" s="11">
        <v>4915.62</v>
      </c>
      <c r="R350" s="8">
        <v>44495</v>
      </c>
      <c r="S350" s="5" t="str">
        <f t="shared" si="22"/>
        <v>Tuesday</v>
      </c>
      <c r="T350" s="5" t="str">
        <f t="shared" si="23"/>
        <v>Q4</v>
      </c>
      <c r="U350" s="14" t="str">
        <f t="shared" si="24"/>
        <v>Oct</v>
      </c>
    </row>
    <row r="351" spans="1:21" x14ac:dyDescent="0.25">
      <c r="A351" s="12" t="s">
        <v>47</v>
      </c>
      <c r="B351" s="2" t="s">
        <v>51</v>
      </c>
      <c r="C351" s="2" t="s">
        <v>36</v>
      </c>
      <c r="D351" s="2" t="s">
        <v>20</v>
      </c>
      <c r="E351" s="2" t="s">
        <v>26</v>
      </c>
      <c r="F351" s="2" t="s">
        <v>1638</v>
      </c>
      <c r="G351" s="2" t="s">
        <v>1639</v>
      </c>
      <c r="H351" s="2" t="s">
        <v>157</v>
      </c>
      <c r="I351" s="2" t="s">
        <v>1640</v>
      </c>
      <c r="J351" s="2" t="s">
        <v>1641</v>
      </c>
      <c r="K351" s="3">
        <v>9</v>
      </c>
      <c r="L351" s="4">
        <v>2014</v>
      </c>
      <c r="M351" s="9">
        <v>20928.05</v>
      </c>
      <c r="N351" s="9" t="str">
        <f t="shared" si="21"/>
        <v>Normal</v>
      </c>
      <c r="O351" s="11">
        <v>91512.4</v>
      </c>
      <c r="P351" s="11">
        <v>18438.939999999999</v>
      </c>
      <c r="Q351" s="11">
        <v>2489.11</v>
      </c>
      <c r="R351" s="5">
        <v>45238</v>
      </c>
      <c r="S351" s="5" t="str">
        <f t="shared" si="22"/>
        <v>Wednesday</v>
      </c>
      <c r="T351" s="5" t="str">
        <f t="shared" si="23"/>
        <v>Q4</v>
      </c>
      <c r="U351" s="14" t="str">
        <f t="shared" si="24"/>
        <v>Nov</v>
      </c>
    </row>
    <row r="352" spans="1:21" x14ac:dyDescent="0.25">
      <c r="A352" s="13" t="s">
        <v>34</v>
      </c>
      <c r="B352" s="6" t="s">
        <v>43</v>
      </c>
      <c r="C352" s="6" t="s">
        <v>36</v>
      </c>
      <c r="D352" s="6" t="s">
        <v>20</v>
      </c>
      <c r="E352" s="6" t="s">
        <v>26</v>
      </c>
      <c r="F352" s="6" t="s">
        <v>1642</v>
      </c>
      <c r="G352" s="6" t="s">
        <v>1643</v>
      </c>
      <c r="H352" s="6" t="s">
        <v>68</v>
      </c>
      <c r="I352" s="6" t="s">
        <v>1644</v>
      </c>
      <c r="J352" s="6" t="s">
        <v>1645</v>
      </c>
      <c r="K352" s="7">
        <v>13</v>
      </c>
      <c r="L352" s="4">
        <v>2010</v>
      </c>
      <c r="M352" s="9">
        <v>63068.87</v>
      </c>
      <c r="N352" s="9" t="str">
        <f t="shared" si="21"/>
        <v>High Value</v>
      </c>
      <c r="O352" s="11">
        <v>96748.7</v>
      </c>
      <c r="P352" s="11">
        <v>57575.48</v>
      </c>
      <c r="Q352" s="11">
        <v>5493.39</v>
      </c>
      <c r="R352" s="8">
        <v>45282</v>
      </c>
      <c r="S352" s="5" t="str">
        <f t="shared" si="22"/>
        <v>Friday</v>
      </c>
      <c r="T352" s="5" t="str">
        <f t="shared" si="23"/>
        <v>Q4</v>
      </c>
      <c r="U352" s="14" t="str">
        <f t="shared" si="24"/>
        <v>Dec</v>
      </c>
    </row>
    <row r="353" spans="1:21" x14ac:dyDescent="0.25">
      <c r="A353" s="12" t="s">
        <v>34</v>
      </c>
      <c r="B353" s="2" t="s">
        <v>97</v>
      </c>
      <c r="C353" s="2" t="s">
        <v>36</v>
      </c>
      <c r="D353" s="2" t="s">
        <v>20</v>
      </c>
      <c r="E353" s="2" t="s">
        <v>26</v>
      </c>
      <c r="F353" s="2" t="s">
        <v>1646</v>
      </c>
      <c r="G353" s="2" t="s">
        <v>1647</v>
      </c>
      <c r="H353" s="2" t="s">
        <v>118</v>
      </c>
      <c r="I353" s="2" t="s">
        <v>1648</v>
      </c>
      <c r="J353" s="2" t="s">
        <v>1649</v>
      </c>
      <c r="K353" s="3">
        <v>3</v>
      </c>
      <c r="L353" s="4">
        <v>2021</v>
      </c>
      <c r="M353" s="9">
        <v>18021.55</v>
      </c>
      <c r="N353" s="9" t="str">
        <f t="shared" si="21"/>
        <v>Normal</v>
      </c>
      <c r="O353" s="11">
        <v>185444.5</v>
      </c>
      <c r="P353" s="11">
        <v>14083.05</v>
      </c>
      <c r="Q353" s="11">
        <v>3938.5</v>
      </c>
      <c r="R353" s="5">
        <v>45516</v>
      </c>
      <c r="S353" s="5" t="str">
        <f t="shared" si="22"/>
        <v>Monday</v>
      </c>
      <c r="T353" s="5" t="str">
        <f t="shared" si="23"/>
        <v>Q3</v>
      </c>
      <c r="U353" s="14" t="str">
        <f t="shared" si="24"/>
        <v>Aug</v>
      </c>
    </row>
    <row r="354" spans="1:21" x14ac:dyDescent="0.25">
      <c r="A354" s="13" t="s">
        <v>56</v>
      </c>
      <c r="B354" s="6" t="s">
        <v>78</v>
      </c>
      <c r="C354" s="6" t="s">
        <v>36</v>
      </c>
      <c r="D354" s="6" t="s">
        <v>20</v>
      </c>
      <c r="E354" s="6" t="s">
        <v>26</v>
      </c>
      <c r="F354" s="6" t="s">
        <v>1650</v>
      </c>
      <c r="G354" s="6" t="s">
        <v>1651</v>
      </c>
      <c r="H354" s="6" t="s">
        <v>88</v>
      </c>
      <c r="I354" s="6" t="s">
        <v>1652</v>
      </c>
      <c r="J354" s="6" t="s">
        <v>1653</v>
      </c>
      <c r="K354" s="7">
        <v>0</v>
      </c>
      <c r="L354" s="4">
        <v>2020</v>
      </c>
      <c r="M354" s="9">
        <v>34400.79</v>
      </c>
      <c r="N354" s="9" t="str">
        <f t="shared" si="21"/>
        <v>Normal</v>
      </c>
      <c r="O354" s="11">
        <v>85363</v>
      </c>
      <c r="P354" s="11">
        <v>26024.48</v>
      </c>
      <c r="Q354" s="11">
        <v>8376.31</v>
      </c>
      <c r="R354" s="8">
        <v>44164</v>
      </c>
      <c r="S354" s="5" t="str">
        <f t="shared" si="22"/>
        <v>Sunday</v>
      </c>
      <c r="T354" s="5" t="str">
        <f t="shared" si="23"/>
        <v>Q4</v>
      </c>
      <c r="U354" s="14" t="str">
        <f t="shared" si="24"/>
        <v>Nov</v>
      </c>
    </row>
    <row r="355" spans="1:21" x14ac:dyDescent="0.25">
      <c r="A355" s="12" t="s">
        <v>30</v>
      </c>
      <c r="B355" s="2" t="s">
        <v>94</v>
      </c>
      <c r="C355" s="2" t="s">
        <v>36</v>
      </c>
      <c r="D355" s="2" t="s">
        <v>20</v>
      </c>
      <c r="E355" s="2" t="s">
        <v>26</v>
      </c>
      <c r="F355" s="2" t="s">
        <v>1654</v>
      </c>
      <c r="G355" s="2" t="s">
        <v>1655</v>
      </c>
      <c r="H355" s="2" t="s">
        <v>116</v>
      </c>
      <c r="I355" s="2" t="s">
        <v>1656</v>
      </c>
      <c r="J355" s="2" t="s">
        <v>1657</v>
      </c>
      <c r="K355" s="3">
        <v>20</v>
      </c>
      <c r="L355" s="4">
        <v>2003</v>
      </c>
      <c r="M355" s="9">
        <v>55638.86</v>
      </c>
      <c r="N355" s="9" t="str">
        <f t="shared" si="21"/>
        <v>High Value</v>
      </c>
      <c r="O355" s="11">
        <v>153367.79999999999</v>
      </c>
      <c r="P355" s="11">
        <v>48383.44</v>
      </c>
      <c r="Q355" s="11">
        <v>7255.42</v>
      </c>
      <c r="R355" s="5">
        <v>45097</v>
      </c>
      <c r="S355" s="5" t="str">
        <f t="shared" si="22"/>
        <v>Tuesday</v>
      </c>
      <c r="T355" s="5" t="str">
        <f t="shared" si="23"/>
        <v>Q2</v>
      </c>
      <c r="U355" s="14" t="str">
        <f t="shared" si="24"/>
        <v>Jun</v>
      </c>
    </row>
    <row r="356" spans="1:21" x14ac:dyDescent="0.25">
      <c r="A356" s="13" t="s">
        <v>17</v>
      </c>
      <c r="B356" s="6" t="s">
        <v>18</v>
      </c>
      <c r="C356" s="6" t="s">
        <v>36</v>
      </c>
      <c r="D356" s="6" t="s">
        <v>20</v>
      </c>
      <c r="E356" s="6" t="s">
        <v>26</v>
      </c>
      <c r="F356" s="6" t="s">
        <v>1658</v>
      </c>
      <c r="G356" s="6" t="s">
        <v>1659</v>
      </c>
      <c r="H356" s="6" t="s">
        <v>142</v>
      </c>
      <c r="I356" s="6" t="s">
        <v>1660</v>
      </c>
      <c r="J356" s="6" t="s">
        <v>1661</v>
      </c>
      <c r="K356" s="7">
        <v>8</v>
      </c>
      <c r="L356" s="4">
        <v>2012</v>
      </c>
      <c r="M356" s="9">
        <v>6319.47</v>
      </c>
      <c r="N356" s="9" t="str">
        <f t="shared" si="21"/>
        <v>Normal</v>
      </c>
      <c r="O356" s="11">
        <v>191645.1</v>
      </c>
      <c r="P356" s="11">
        <v>4531.2299999999996</v>
      </c>
      <c r="Q356" s="11">
        <v>1788.24</v>
      </c>
      <c r="R356" s="8">
        <v>44081</v>
      </c>
      <c r="S356" s="5" t="str">
        <f t="shared" si="22"/>
        <v>Monday</v>
      </c>
      <c r="T356" s="5" t="str">
        <f t="shared" si="23"/>
        <v>Q3</v>
      </c>
      <c r="U356" s="14" t="str">
        <f t="shared" si="24"/>
        <v>Sep</v>
      </c>
    </row>
    <row r="357" spans="1:21" x14ac:dyDescent="0.25">
      <c r="A357" s="12" t="s">
        <v>40</v>
      </c>
      <c r="B357" s="2" t="s">
        <v>59</v>
      </c>
      <c r="C357" s="2" t="s">
        <v>36</v>
      </c>
      <c r="D357" s="2" t="s">
        <v>20</v>
      </c>
      <c r="E357" s="2" t="s">
        <v>26</v>
      </c>
      <c r="F357" s="2" t="s">
        <v>1662</v>
      </c>
      <c r="G357" s="2" t="s">
        <v>1663</v>
      </c>
      <c r="H357" s="2" t="s">
        <v>136</v>
      </c>
      <c r="I357" s="2" t="s">
        <v>1664</v>
      </c>
      <c r="J357" s="2" t="s">
        <v>1665</v>
      </c>
      <c r="K357" s="3">
        <v>16</v>
      </c>
      <c r="L357" s="4">
        <v>2007</v>
      </c>
      <c r="M357" s="9">
        <v>64020.08</v>
      </c>
      <c r="N357" s="9" t="str">
        <f t="shared" si="21"/>
        <v>High Value</v>
      </c>
      <c r="O357" s="11">
        <v>172369.1</v>
      </c>
      <c r="P357" s="11">
        <v>58015.86</v>
      </c>
      <c r="Q357" s="11">
        <v>6004.22</v>
      </c>
      <c r="R357" s="5">
        <v>44932</v>
      </c>
      <c r="S357" s="5" t="str">
        <f t="shared" si="22"/>
        <v>Friday</v>
      </c>
      <c r="T357" s="5" t="str">
        <f t="shared" si="23"/>
        <v>Q1</v>
      </c>
      <c r="U357" s="14" t="str">
        <f t="shared" si="24"/>
        <v>Jan</v>
      </c>
    </row>
    <row r="358" spans="1:21" x14ac:dyDescent="0.25">
      <c r="A358" s="13" t="s">
        <v>17</v>
      </c>
      <c r="B358" s="6" t="s">
        <v>80</v>
      </c>
      <c r="C358" s="6" t="s">
        <v>36</v>
      </c>
      <c r="D358" s="6" t="s">
        <v>20</v>
      </c>
      <c r="E358" s="6" t="s">
        <v>26</v>
      </c>
      <c r="F358" s="6" t="s">
        <v>1666</v>
      </c>
      <c r="G358" s="6" t="s">
        <v>1667</v>
      </c>
      <c r="H358" s="6" t="s">
        <v>37</v>
      </c>
      <c r="I358" s="6" t="s">
        <v>1668</v>
      </c>
      <c r="J358" s="6" t="s">
        <v>1669</v>
      </c>
      <c r="K358" s="7">
        <v>11</v>
      </c>
      <c r="L358" s="4">
        <v>2013</v>
      </c>
      <c r="M358" s="9">
        <v>45523.4</v>
      </c>
      <c r="N358" s="9" t="str">
        <f t="shared" si="21"/>
        <v>High Value</v>
      </c>
      <c r="O358" s="11">
        <v>61316.800000000003</v>
      </c>
      <c r="P358" s="11">
        <v>40583.79</v>
      </c>
      <c r="Q358" s="11">
        <v>4939.6099999999997</v>
      </c>
      <c r="R358" s="8">
        <v>45377</v>
      </c>
      <c r="S358" s="5" t="str">
        <f t="shared" si="22"/>
        <v>Tuesday</v>
      </c>
      <c r="T358" s="5" t="str">
        <f t="shared" si="23"/>
        <v>Q1</v>
      </c>
      <c r="U358" s="14" t="str">
        <f t="shared" si="24"/>
        <v>Mar</v>
      </c>
    </row>
    <row r="359" spans="1:21" x14ac:dyDescent="0.25">
      <c r="A359" s="12" t="s">
        <v>74</v>
      </c>
      <c r="B359" s="2" t="s">
        <v>75</v>
      </c>
      <c r="C359" s="2" t="s">
        <v>36</v>
      </c>
      <c r="D359" s="2" t="s">
        <v>20</v>
      </c>
      <c r="E359" s="2" t="s">
        <v>26</v>
      </c>
      <c r="F359" s="2" t="s">
        <v>1670</v>
      </c>
      <c r="G359" s="2" t="s">
        <v>1671</v>
      </c>
      <c r="H359" s="2" t="s">
        <v>77</v>
      </c>
      <c r="I359" s="2" t="s">
        <v>1672</v>
      </c>
      <c r="J359" s="2" t="s">
        <v>1673</v>
      </c>
      <c r="K359" s="3">
        <v>8</v>
      </c>
      <c r="L359" s="4">
        <v>2017</v>
      </c>
      <c r="M359" s="9">
        <v>25686.5</v>
      </c>
      <c r="N359" s="9" t="str">
        <f t="shared" si="21"/>
        <v>Normal</v>
      </c>
      <c r="O359" s="11">
        <v>5127.7</v>
      </c>
      <c r="P359" s="11">
        <v>24328.58</v>
      </c>
      <c r="Q359" s="11">
        <v>1357.92</v>
      </c>
      <c r="R359" s="5">
        <v>45752</v>
      </c>
      <c r="S359" s="5" t="str">
        <f t="shared" si="22"/>
        <v>Saturday</v>
      </c>
      <c r="T359" s="5" t="str">
        <f t="shared" si="23"/>
        <v>Q2</v>
      </c>
      <c r="U359" s="14" t="str">
        <f t="shared" si="24"/>
        <v>Apr</v>
      </c>
    </row>
    <row r="360" spans="1:21" x14ac:dyDescent="0.25">
      <c r="A360" s="13" t="s">
        <v>47</v>
      </c>
      <c r="B360" s="6" t="s">
        <v>110</v>
      </c>
      <c r="C360" s="6" t="s">
        <v>36</v>
      </c>
      <c r="D360" s="6" t="s">
        <v>20</v>
      </c>
      <c r="E360" s="6" t="s">
        <v>26</v>
      </c>
      <c r="F360" s="6" t="s">
        <v>1674</v>
      </c>
      <c r="G360" s="6" t="s">
        <v>1675</v>
      </c>
      <c r="H360" s="6" t="s">
        <v>159</v>
      </c>
      <c r="I360" s="6" t="s">
        <v>1676</v>
      </c>
      <c r="J360" s="6" t="s">
        <v>1677</v>
      </c>
      <c r="K360" s="7">
        <v>19</v>
      </c>
      <c r="L360" s="4">
        <v>2003</v>
      </c>
      <c r="M360" s="9">
        <v>64402.23</v>
      </c>
      <c r="N360" s="9" t="str">
        <f t="shared" si="21"/>
        <v>High Value</v>
      </c>
      <c r="O360" s="11">
        <v>99428.6</v>
      </c>
      <c r="P360" s="11">
        <v>47810.67</v>
      </c>
      <c r="Q360" s="11">
        <v>16591.560000000001</v>
      </c>
      <c r="R360" s="8">
        <v>44608</v>
      </c>
      <c r="S360" s="5" t="str">
        <f t="shared" si="22"/>
        <v>Wednesday</v>
      </c>
      <c r="T360" s="5" t="str">
        <f t="shared" si="23"/>
        <v>Q1</v>
      </c>
      <c r="U360" s="14" t="str">
        <f t="shared" si="24"/>
        <v>Feb</v>
      </c>
    </row>
    <row r="361" spans="1:21" x14ac:dyDescent="0.25">
      <c r="A361" s="12" t="s">
        <v>34</v>
      </c>
      <c r="B361" s="2" t="s">
        <v>97</v>
      </c>
      <c r="C361" s="2" t="s">
        <v>36</v>
      </c>
      <c r="D361" s="2" t="s">
        <v>20</v>
      </c>
      <c r="E361" s="2" t="s">
        <v>26</v>
      </c>
      <c r="F361" s="2" t="s">
        <v>1678</v>
      </c>
      <c r="G361" s="2" t="s">
        <v>1679</v>
      </c>
      <c r="H361" s="2" t="s">
        <v>81</v>
      </c>
      <c r="I361" s="2" t="s">
        <v>1680</v>
      </c>
      <c r="J361" s="2" t="s">
        <v>1681</v>
      </c>
      <c r="K361" s="3">
        <v>12</v>
      </c>
      <c r="L361" s="4">
        <v>2010</v>
      </c>
      <c r="M361" s="9">
        <v>13987.9</v>
      </c>
      <c r="N361" s="9" t="str">
        <f t="shared" si="21"/>
        <v>Normal</v>
      </c>
      <c r="O361" s="11">
        <v>189431.8</v>
      </c>
      <c r="P361" s="11">
        <v>10472.65</v>
      </c>
      <c r="Q361" s="11">
        <v>3515.25</v>
      </c>
      <c r="R361" s="5">
        <v>44846</v>
      </c>
      <c r="S361" s="5" t="str">
        <f t="shared" si="22"/>
        <v>Wednesday</v>
      </c>
      <c r="T361" s="5" t="str">
        <f t="shared" si="23"/>
        <v>Q4</v>
      </c>
      <c r="U361" s="14" t="str">
        <f t="shared" si="24"/>
        <v>Oct</v>
      </c>
    </row>
    <row r="362" spans="1:21" x14ac:dyDescent="0.25">
      <c r="A362" s="13" t="s">
        <v>40</v>
      </c>
      <c r="B362" s="6" t="s">
        <v>125</v>
      </c>
      <c r="C362" s="6" t="s">
        <v>36</v>
      </c>
      <c r="D362" s="6" t="s">
        <v>20</v>
      </c>
      <c r="E362" s="6" t="s">
        <v>26</v>
      </c>
      <c r="F362" s="6" t="s">
        <v>1682</v>
      </c>
      <c r="G362" s="6" t="s">
        <v>1683</v>
      </c>
      <c r="H362" s="6" t="s">
        <v>159</v>
      </c>
      <c r="I362" s="6" t="s">
        <v>1684</v>
      </c>
      <c r="J362" s="6" t="s">
        <v>1685</v>
      </c>
      <c r="K362" s="7">
        <v>0</v>
      </c>
      <c r="L362" s="4">
        <v>2021</v>
      </c>
      <c r="M362" s="9">
        <v>54106.92</v>
      </c>
      <c r="N362" s="9" t="str">
        <f t="shared" si="21"/>
        <v>High Value</v>
      </c>
      <c r="O362" s="11">
        <v>129818.9</v>
      </c>
      <c r="P362" s="11">
        <v>44273.36</v>
      </c>
      <c r="Q362" s="11">
        <v>9833.56</v>
      </c>
      <c r="R362" s="8">
        <v>44470</v>
      </c>
      <c r="S362" s="5" t="str">
        <f t="shared" si="22"/>
        <v>Friday</v>
      </c>
      <c r="T362" s="5" t="str">
        <f t="shared" si="23"/>
        <v>Q4</v>
      </c>
      <c r="U362" s="14" t="str">
        <f t="shared" si="24"/>
        <v>Oct</v>
      </c>
    </row>
    <row r="363" spans="1:21" x14ac:dyDescent="0.25">
      <c r="A363" s="12" t="s">
        <v>54</v>
      </c>
      <c r="B363" s="2" t="s">
        <v>55</v>
      </c>
      <c r="C363" s="2" t="s">
        <v>36</v>
      </c>
      <c r="D363" s="2" t="s">
        <v>20</v>
      </c>
      <c r="E363" s="2" t="s">
        <v>26</v>
      </c>
      <c r="F363" s="2" t="s">
        <v>1686</v>
      </c>
      <c r="G363" s="2" t="s">
        <v>1687</v>
      </c>
      <c r="H363" s="2" t="s">
        <v>96</v>
      </c>
      <c r="I363" s="2" t="s">
        <v>1688</v>
      </c>
      <c r="J363" s="2" t="s">
        <v>1689</v>
      </c>
      <c r="K363" s="3">
        <v>2</v>
      </c>
      <c r="L363" s="4">
        <v>2022</v>
      </c>
      <c r="M363" s="9">
        <v>37144.720000000001</v>
      </c>
      <c r="N363" s="9" t="str">
        <f t="shared" si="21"/>
        <v>Normal</v>
      </c>
      <c r="O363" s="11">
        <v>29931.200000000001</v>
      </c>
      <c r="P363" s="11">
        <v>28964.01</v>
      </c>
      <c r="Q363" s="11">
        <v>8180.71</v>
      </c>
      <c r="R363" s="5">
        <v>45351</v>
      </c>
      <c r="S363" s="5" t="str">
        <f t="shared" si="22"/>
        <v>Thursday</v>
      </c>
      <c r="T363" s="5" t="str">
        <f t="shared" si="23"/>
        <v>Q1</v>
      </c>
      <c r="U363" s="14" t="str">
        <f t="shared" si="24"/>
        <v>Feb</v>
      </c>
    </row>
    <row r="364" spans="1:21" x14ac:dyDescent="0.25">
      <c r="A364" s="12" t="s">
        <v>34</v>
      </c>
      <c r="B364" s="2" t="s">
        <v>35</v>
      </c>
      <c r="C364" s="2" t="s">
        <v>36</v>
      </c>
      <c r="D364" s="2" t="s">
        <v>20</v>
      </c>
      <c r="E364" s="2" t="s">
        <v>26</v>
      </c>
      <c r="F364" s="2" t="s">
        <v>1691</v>
      </c>
      <c r="G364" s="2" t="s">
        <v>1692</v>
      </c>
      <c r="H364" s="2" t="s">
        <v>104</v>
      </c>
      <c r="I364" s="2" t="s">
        <v>1693</v>
      </c>
      <c r="J364" s="2" t="s">
        <v>1694</v>
      </c>
      <c r="K364" s="3">
        <v>18</v>
      </c>
      <c r="L364" s="4">
        <v>2002</v>
      </c>
      <c r="M364" s="9">
        <v>63980.87</v>
      </c>
      <c r="N364" s="9" t="str">
        <f t="shared" si="21"/>
        <v>High Value</v>
      </c>
      <c r="O364" s="11">
        <v>195344</v>
      </c>
      <c r="P364" s="11">
        <v>49797.37</v>
      </c>
      <c r="Q364" s="11">
        <v>14183.5</v>
      </c>
      <c r="R364" s="5">
        <v>44088</v>
      </c>
      <c r="S364" s="5" t="str">
        <f t="shared" si="22"/>
        <v>Monday</v>
      </c>
      <c r="T364" s="5" t="str">
        <f t="shared" si="23"/>
        <v>Q3</v>
      </c>
      <c r="U364" s="14" t="str">
        <f t="shared" si="24"/>
        <v>Sep</v>
      </c>
    </row>
    <row r="365" spans="1:21" x14ac:dyDescent="0.25">
      <c r="A365" s="13" t="s">
        <v>54</v>
      </c>
      <c r="B365" s="6" t="s">
        <v>123</v>
      </c>
      <c r="C365" s="6" t="s">
        <v>36</v>
      </c>
      <c r="D365" s="6" t="s">
        <v>20</v>
      </c>
      <c r="E365" s="6" t="s">
        <v>26</v>
      </c>
      <c r="F365" s="6" t="s">
        <v>1574</v>
      </c>
      <c r="G365" s="6" t="s">
        <v>1695</v>
      </c>
      <c r="H365" s="6" t="s">
        <v>96</v>
      </c>
      <c r="I365" s="6" t="s">
        <v>1696</v>
      </c>
      <c r="J365" s="6" t="s">
        <v>1697</v>
      </c>
      <c r="K365" s="7">
        <v>8</v>
      </c>
      <c r="L365" s="4">
        <v>2012</v>
      </c>
      <c r="M365" s="9">
        <v>54641.760000000002</v>
      </c>
      <c r="N365" s="9" t="str">
        <f t="shared" si="21"/>
        <v>High Value</v>
      </c>
      <c r="O365" s="11">
        <v>174626.1</v>
      </c>
      <c r="P365" s="11">
        <v>50987.44</v>
      </c>
      <c r="Q365" s="11">
        <v>3654.32</v>
      </c>
      <c r="R365" s="8">
        <v>44157</v>
      </c>
      <c r="S365" s="5" t="str">
        <f t="shared" si="22"/>
        <v>Sunday</v>
      </c>
      <c r="T365" s="5" t="str">
        <f t="shared" si="23"/>
        <v>Q4</v>
      </c>
      <c r="U365" s="14" t="str">
        <f t="shared" si="24"/>
        <v>Nov</v>
      </c>
    </row>
    <row r="366" spans="1:21" x14ac:dyDescent="0.25">
      <c r="A366" s="12" t="s">
        <v>47</v>
      </c>
      <c r="B366" s="2" t="s">
        <v>51</v>
      </c>
      <c r="C366" s="2" t="s">
        <v>36</v>
      </c>
      <c r="D366" s="2" t="s">
        <v>20</v>
      </c>
      <c r="E366" s="2" t="s">
        <v>26</v>
      </c>
      <c r="F366" s="2" t="s">
        <v>1698</v>
      </c>
      <c r="G366" s="2" t="s">
        <v>1699</v>
      </c>
      <c r="H366" s="2" t="s">
        <v>50</v>
      </c>
      <c r="I366" s="2" t="s">
        <v>1700</v>
      </c>
      <c r="J366" s="2" t="s">
        <v>1701</v>
      </c>
      <c r="K366" s="3">
        <v>-1</v>
      </c>
      <c r="L366" s="4">
        <v>2024</v>
      </c>
      <c r="M366" s="9">
        <v>38793.449999999997</v>
      </c>
      <c r="N366" s="9" t="str">
        <f t="shared" si="21"/>
        <v>Normal</v>
      </c>
      <c r="O366" s="11">
        <v>149670</v>
      </c>
      <c r="P366" s="11">
        <v>28779.5</v>
      </c>
      <c r="Q366" s="11">
        <v>10013.950000000001</v>
      </c>
      <c r="R366" s="5">
        <v>45236</v>
      </c>
      <c r="S366" s="5" t="str">
        <f t="shared" si="22"/>
        <v>Monday</v>
      </c>
      <c r="T366" s="5" t="str">
        <f t="shared" si="23"/>
        <v>Q4</v>
      </c>
      <c r="U366" s="14" t="str">
        <f t="shared" si="24"/>
        <v>Nov</v>
      </c>
    </row>
    <row r="367" spans="1:21" x14ac:dyDescent="0.25">
      <c r="A367" s="13" t="s">
        <v>56</v>
      </c>
      <c r="B367" s="6" t="s">
        <v>69</v>
      </c>
      <c r="C367" s="6" t="s">
        <v>36</v>
      </c>
      <c r="D367" s="6" t="s">
        <v>20</v>
      </c>
      <c r="E367" s="6" t="s">
        <v>26</v>
      </c>
      <c r="F367" s="6" t="s">
        <v>1702</v>
      </c>
      <c r="G367" s="6" t="s">
        <v>1703</v>
      </c>
      <c r="H367" s="6" t="s">
        <v>112</v>
      </c>
      <c r="I367" s="6" t="s">
        <v>1704</v>
      </c>
      <c r="J367" s="6" t="s">
        <v>1705</v>
      </c>
      <c r="K367" s="7">
        <v>4</v>
      </c>
      <c r="L367" s="4">
        <v>2018</v>
      </c>
      <c r="M367" s="9">
        <v>20673.52</v>
      </c>
      <c r="N367" s="9" t="str">
        <f t="shared" si="21"/>
        <v>Normal</v>
      </c>
      <c r="O367" s="11">
        <v>20564.900000000001</v>
      </c>
      <c r="P367" s="11">
        <v>16522.04</v>
      </c>
      <c r="Q367" s="11">
        <v>4151.4799999999996</v>
      </c>
      <c r="R367" s="8">
        <v>44693</v>
      </c>
      <c r="S367" s="5" t="str">
        <f t="shared" si="22"/>
        <v>Thursday</v>
      </c>
      <c r="T367" s="5" t="str">
        <f t="shared" si="23"/>
        <v>Q2</v>
      </c>
      <c r="U367" s="14" t="str">
        <f t="shared" si="24"/>
        <v>May</v>
      </c>
    </row>
    <row r="368" spans="1:21" x14ac:dyDescent="0.25">
      <c r="A368" s="12" t="s">
        <v>17</v>
      </c>
      <c r="B368" s="2" t="s">
        <v>80</v>
      </c>
      <c r="C368" s="2" t="s">
        <v>36</v>
      </c>
      <c r="D368" s="2" t="s">
        <v>20</v>
      </c>
      <c r="E368" s="2" t="s">
        <v>26</v>
      </c>
      <c r="F368" s="2" t="s">
        <v>1706</v>
      </c>
      <c r="G368" s="2" t="s">
        <v>259</v>
      </c>
      <c r="H368" s="2" t="s">
        <v>118</v>
      </c>
      <c r="I368" s="2" t="s">
        <v>1707</v>
      </c>
      <c r="J368" s="2" t="s">
        <v>1708</v>
      </c>
      <c r="K368" s="3">
        <v>12</v>
      </c>
      <c r="L368" s="4">
        <v>2012</v>
      </c>
      <c r="M368" s="9">
        <v>67173.72</v>
      </c>
      <c r="N368" s="9" t="str">
        <f t="shared" si="21"/>
        <v>High Value</v>
      </c>
      <c r="O368" s="11">
        <v>13304.5</v>
      </c>
      <c r="P368" s="11">
        <v>54880.6</v>
      </c>
      <c r="Q368" s="11">
        <v>12293.12</v>
      </c>
      <c r="R368" s="5">
        <v>45496</v>
      </c>
      <c r="S368" s="5" t="str">
        <f t="shared" si="22"/>
        <v>Tuesday</v>
      </c>
      <c r="T368" s="5" t="str">
        <f t="shared" si="23"/>
        <v>Q3</v>
      </c>
      <c r="U368" s="14" t="str">
        <f t="shared" si="24"/>
        <v>Jul</v>
      </c>
    </row>
    <row r="369" spans="1:21" x14ac:dyDescent="0.25">
      <c r="A369" s="13" t="s">
        <v>17</v>
      </c>
      <c r="B369" s="6" t="s">
        <v>18</v>
      </c>
      <c r="C369" s="6" t="s">
        <v>36</v>
      </c>
      <c r="D369" s="6" t="s">
        <v>20</v>
      </c>
      <c r="E369" s="6" t="s">
        <v>26</v>
      </c>
      <c r="F369" s="6" t="s">
        <v>1709</v>
      </c>
      <c r="G369" s="6" t="s">
        <v>216</v>
      </c>
      <c r="H369" s="6" t="s">
        <v>124</v>
      </c>
      <c r="I369" s="6" t="s">
        <v>1710</v>
      </c>
      <c r="J369" s="6" t="s">
        <v>1711</v>
      </c>
      <c r="K369" s="7">
        <v>13</v>
      </c>
      <c r="L369" s="4">
        <v>2008</v>
      </c>
      <c r="M369" s="9">
        <v>16155.02</v>
      </c>
      <c r="N369" s="9" t="str">
        <f t="shared" si="21"/>
        <v>Normal</v>
      </c>
      <c r="O369" s="11">
        <v>61927.7</v>
      </c>
      <c r="P369" s="11">
        <v>12199.09</v>
      </c>
      <c r="Q369" s="11">
        <v>3955.93</v>
      </c>
      <c r="R369" s="8">
        <v>44428</v>
      </c>
      <c r="S369" s="5" t="str">
        <f t="shared" si="22"/>
        <v>Friday</v>
      </c>
      <c r="T369" s="5" t="str">
        <f t="shared" si="23"/>
        <v>Q3</v>
      </c>
      <c r="U369" s="14" t="str">
        <f t="shared" si="24"/>
        <v>Aug</v>
      </c>
    </row>
    <row r="370" spans="1:21" x14ac:dyDescent="0.25">
      <c r="A370" s="12" t="s">
        <v>40</v>
      </c>
      <c r="B370" s="2" t="s">
        <v>59</v>
      </c>
      <c r="C370" s="2" t="s">
        <v>36</v>
      </c>
      <c r="D370" s="2" t="s">
        <v>20</v>
      </c>
      <c r="E370" s="2" t="s">
        <v>26</v>
      </c>
      <c r="F370" s="2" t="s">
        <v>1712</v>
      </c>
      <c r="G370" s="2" t="s">
        <v>1713</v>
      </c>
      <c r="H370" s="2" t="s">
        <v>46</v>
      </c>
      <c r="I370" s="2" t="s">
        <v>1714</v>
      </c>
      <c r="J370" s="2" t="s">
        <v>1715</v>
      </c>
      <c r="K370" s="3">
        <v>14</v>
      </c>
      <c r="L370" s="4">
        <v>2010</v>
      </c>
      <c r="M370" s="9">
        <v>18009.23</v>
      </c>
      <c r="N370" s="9" t="str">
        <f t="shared" si="21"/>
        <v>Normal</v>
      </c>
      <c r="O370" s="11">
        <v>150477</v>
      </c>
      <c r="P370" s="11">
        <v>14633.77</v>
      </c>
      <c r="Q370" s="11">
        <v>3375.46</v>
      </c>
      <c r="R370" s="5">
        <v>45522</v>
      </c>
      <c r="S370" s="5" t="str">
        <f t="shared" si="22"/>
        <v>Sunday</v>
      </c>
      <c r="T370" s="5" t="str">
        <f t="shared" si="23"/>
        <v>Q3</v>
      </c>
      <c r="U370" s="14" t="str">
        <f t="shared" si="24"/>
        <v>Aug</v>
      </c>
    </row>
    <row r="371" spans="1:21" x14ac:dyDescent="0.25">
      <c r="A371" s="13" t="s">
        <v>74</v>
      </c>
      <c r="B371" s="6" t="s">
        <v>153</v>
      </c>
      <c r="C371" s="6" t="s">
        <v>36</v>
      </c>
      <c r="D371" s="6" t="s">
        <v>20</v>
      </c>
      <c r="E371" s="6" t="s">
        <v>26</v>
      </c>
      <c r="F371" s="6" t="s">
        <v>1716</v>
      </c>
      <c r="G371" s="6" t="s">
        <v>1717</v>
      </c>
      <c r="H371" s="6" t="s">
        <v>90</v>
      </c>
      <c r="I371" s="6" t="s">
        <v>1718</v>
      </c>
      <c r="J371" s="6" t="s">
        <v>1719</v>
      </c>
      <c r="K371" s="7">
        <v>11</v>
      </c>
      <c r="L371" s="4">
        <v>2011</v>
      </c>
      <c r="M371" s="9">
        <v>13791.61</v>
      </c>
      <c r="N371" s="9" t="str">
        <f t="shared" si="21"/>
        <v>Normal</v>
      </c>
      <c r="O371" s="11">
        <v>56147</v>
      </c>
      <c r="P371" s="11">
        <v>10958.21</v>
      </c>
      <c r="Q371" s="11">
        <v>2833.4</v>
      </c>
      <c r="R371" s="8">
        <v>44781</v>
      </c>
      <c r="S371" s="5" t="str">
        <f t="shared" si="22"/>
        <v>Monday</v>
      </c>
      <c r="T371" s="5" t="str">
        <f t="shared" si="23"/>
        <v>Q3</v>
      </c>
      <c r="U371" s="14" t="str">
        <f t="shared" si="24"/>
        <v>Aug</v>
      </c>
    </row>
    <row r="372" spans="1:21" x14ac:dyDescent="0.25">
      <c r="A372" s="12" t="s">
        <v>17</v>
      </c>
      <c r="B372" s="2" t="s">
        <v>38</v>
      </c>
      <c r="C372" s="2" t="s">
        <v>36</v>
      </c>
      <c r="D372" s="2" t="s">
        <v>20</v>
      </c>
      <c r="E372" s="2" t="s">
        <v>26</v>
      </c>
      <c r="F372" s="2" t="s">
        <v>1720</v>
      </c>
      <c r="G372" s="2" t="s">
        <v>1721</v>
      </c>
      <c r="H372" s="2" t="s">
        <v>96</v>
      </c>
      <c r="I372" s="2" t="s">
        <v>1722</v>
      </c>
      <c r="J372" s="2" t="s">
        <v>1723</v>
      </c>
      <c r="K372" s="3">
        <v>1</v>
      </c>
      <c r="L372" s="4">
        <v>2021</v>
      </c>
      <c r="M372" s="9">
        <v>21628.17</v>
      </c>
      <c r="N372" s="9" t="str">
        <f t="shared" si="21"/>
        <v>Normal</v>
      </c>
      <c r="O372" s="11">
        <v>82869.399999999994</v>
      </c>
      <c r="P372" s="11">
        <v>16324.54</v>
      </c>
      <c r="Q372" s="11">
        <v>5303.63</v>
      </c>
      <c r="R372" s="5">
        <v>44889</v>
      </c>
      <c r="S372" s="5" t="str">
        <f t="shared" si="22"/>
        <v>Thursday</v>
      </c>
      <c r="T372" s="5" t="str">
        <f t="shared" si="23"/>
        <v>Q4</v>
      </c>
      <c r="U372" s="14" t="str">
        <f t="shared" si="24"/>
        <v>Nov</v>
      </c>
    </row>
    <row r="373" spans="1:21" x14ac:dyDescent="0.25">
      <c r="A373" s="13" t="s">
        <v>56</v>
      </c>
      <c r="B373" s="6" t="s">
        <v>78</v>
      </c>
      <c r="C373" s="6" t="s">
        <v>36</v>
      </c>
      <c r="D373" s="6" t="s">
        <v>20</v>
      </c>
      <c r="E373" s="6" t="s">
        <v>26</v>
      </c>
      <c r="F373" s="6" t="s">
        <v>1724</v>
      </c>
      <c r="G373" s="6" t="s">
        <v>1725</v>
      </c>
      <c r="H373" s="6" t="s">
        <v>87</v>
      </c>
      <c r="I373" s="6" t="s">
        <v>1726</v>
      </c>
      <c r="J373" s="6" t="s">
        <v>1727</v>
      </c>
      <c r="K373" s="7">
        <v>12</v>
      </c>
      <c r="L373" s="4">
        <v>2012</v>
      </c>
      <c r="M373" s="9">
        <v>12937.43</v>
      </c>
      <c r="N373" s="9" t="str">
        <f t="shared" si="21"/>
        <v>Normal</v>
      </c>
      <c r="O373" s="11">
        <v>199757.4</v>
      </c>
      <c r="P373" s="11">
        <v>9406.01</v>
      </c>
      <c r="Q373" s="11">
        <v>3531.42</v>
      </c>
      <c r="R373" s="8">
        <v>45647</v>
      </c>
      <c r="S373" s="5" t="str">
        <f t="shared" si="22"/>
        <v>Saturday</v>
      </c>
      <c r="T373" s="5" t="str">
        <f t="shared" si="23"/>
        <v>Q4</v>
      </c>
      <c r="U373" s="14" t="str">
        <f t="shared" si="24"/>
        <v>Dec</v>
      </c>
    </row>
    <row r="374" spans="1:21" x14ac:dyDescent="0.25">
      <c r="A374" s="12" t="s">
        <v>17</v>
      </c>
      <c r="B374" s="2" t="s">
        <v>38</v>
      </c>
      <c r="C374" s="2" t="s">
        <v>36</v>
      </c>
      <c r="D374" s="2" t="s">
        <v>20</v>
      </c>
      <c r="E374" s="2" t="s">
        <v>26</v>
      </c>
      <c r="F374" s="2" t="s">
        <v>1728</v>
      </c>
      <c r="G374" s="2" t="s">
        <v>1729</v>
      </c>
      <c r="H374" s="2" t="s">
        <v>22</v>
      </c>
      <c r="I374" s="2" t="s">
        <v>1730</v>
      </c>
      <c r="J374" s="2" t="s">
        <v>1731</v>
      </c>
      <c r="K374" s="3">
        <v>10</v>
      </c>
      <c r="L374" s="4">
        <v>2010</v>
      </c>
      <c r="M374" s="9">
        <v>43861.77</v>
      </c>
      <c r="N374" s="9" t="str">
        <f t="shared" si="21"/>
        <v>High Value</v>
      </c>
      <c r="O374" s="11">
        <v>184110.2</v>
      </c>
      <c r="P374" s="11">
        <v>34168.29</v>
      </c>
      <c r="Q374" s="11">
        <v>9693.48</v>
      </c>
      <c r="R374" s="5">
        <v>44061</v>
      </c>
      <c r="S374" s="5" t="str">
        <f t="shared" si="22"/>
        <v>Tuesday</v>
      </c>
      <c r="T374" s="5" t="str">
        <f t="shared" si="23"/>
        <v>Q3</v>
      </c>
      <c r="U374" s="14" t="str">
        <f t="shared" si="24"/>
        <v>Aug</v>
      </c>
    </row>
    <row r="375" spans="1:21" x14ac:dyDescent="0.25">
      <c r="A375" s="13" t="s">
        <v>40</v>
      </c>
      <c r="B375" s="6" t="s">
        <v>41</v>
      </c>
      <c r="C375" s="6" t="s">
        <v>36</v>
      </c>
      <c r="D375" s="6" t="s">
        <v>20</v>
      </c>
      <c r="E375" s="6" t="s">
        <v>26</v>
      </c>
      <c r="F375" s="6" t="s">
        <v>1732</v>
      </c>
      <c r="G375" s="6" t="s">
        <v>1733</v>
      </c>
      <c r="H375" s="6" t="s">
        <v>120</v>
      </c>
      <c r="I375" s="6" t="s">
        <v>1734</v>
      </c>
      <c r="J375" s="6" t="s">
        <v>1735</v>
      </c>
      <c r="K375" s="7">
        <v>4</v>
      </c>
      <c r="L375" s="4">
        <v>2019</v>
      </c>
      <c r="M375" s="9">
        <v>64609.5</v>
      </c>
      <c r="N375" s="9" t="str">
        <f t="shared" si="21"/>
        <v>High Value</v>
      </c>
      <c r="O375" s="11">
        <v>152908.4</v>
      </c>
      <c r="P375" s="11">
        <v>50813.09</v>
      </c>
      <c r="Q375" s="11">
        <v>13796.41</v>
      </c>
      <c r="R375" s="8">
        <v>45215</v>
      </c>
      <c r="S375" s="5" t="str">
        <f t="shared" si="22"/>
        <v>Monday</v>
      </c>
      <c r="T375" s="5" t="str">
        <f t="shared" si="23"/>
        <v>Q4</v>
      </c>
      <c r="U375" s="14" t="str">
        <f t="shared" si="24"/>
        <v>Oct</v>
      </c>
    </row>
    <row r="376" spans="1:21" x14ac:dyDescent="0.25">
      <c r="A376" s="12" t="s">
        <v>74</v>
      </c>
      <c r="B376" s="2" t="s">
        <v>153</v>
      </c>
      <c r="C376" s="2" t="s">
        <v>36</v>
      </c>
      <c r="D376" s="2" t="s">
        <v>20</v>
      </c>
      <c r="E376" s="2" t="s">
        <v>26</v>
      </c>
      <c r="F376" s="2" t="s">
        <v>1736</v>
      </c>
      <c r="G376" s="2" t="s">
        <v>1737</v>
      </c>
      <c r="H376" s="2" t="s">
        <v>102</v>
      </c>
      <c r="I376" s="2" t="s">
        <v>1738</v>
      </c>
      <c r="J376" s="2" t="s">
        <v>1739</v>
      </c>
      <c r="K376" s="3">
        <v>-2</v>
      </c>
      <c r="L376" s="4">
        <v>2024</v>
      </c>
      <c r="M376" s="9">
        <v>52866.53</v>
      </c>
      <c r="N376" s="9" t="str">
        <f t="shared" si="21"/>
        <v>High Value</v>
      </c>
      <c r="O376" s="11">
        <v>97703</v>
      </c>
      <c r="P376" s="11">
        <v>49222.83</v>
      </c>
      <c r="Q376" s="11">
        <v>3643.7</v>
      </c>
      <c r="R376" s="5">
        <v>44926</v>
      </c>
      <c r="S376" s="5" t="str">
        <f t="shared" si="22"/>
        <v>Saturday</v>
      </c>
      <c r="T376" s="5" t="str">
        <f t="shared" si="23"/>
        <v>Q4</v>
      </c>
      <c r="U376" s="14" t="str">
        <f t="shared" si="24"/>
        <v>Dec</v>
      </c>
    </row>
    <row r="377" spans="1:21" x14ac:dyDescent="0.25">
      <c r="A377" s="13" t="s">
        <v>30</v>
      </c>
      <c r="B377" s="6" t="s">
        <v>65</v>
      </c>
      <c r="C377" s="6" t="s">
        <v>36</v>
      </c>
      <c r="D377" s="6" t="s">
        <v>20</v>
      </c>
      <c r="E377" s="6" t="s">
        <v>26</v>
      </c>
      <c r="F377" s="6" t="s">
        <v>1740</v>
      </c>
      <c r="G377" s="6" t="s">
        <v>1741</v>
      </c>
      <c r="H377" s="6" t="s">
        <v>42</v>
      </c>
      <c r="I377" s="6" t="s">
        <v>1742</v>
      </c>
      <c r="J377" s="6" t="s">
        <v>1743</v>
      </c>
      <c r="K377" s="7">
        <v>14</v>
      </c>
      <c r="L377" s="4">
        <v>2006</v>
      </c>
      <c r="M377" s="9">
        <v>51507.28</v>
      </c>
      <c r="N377" s="9" t="str">
        <f t="shared" si="21"/>
        <v>High Value</v>
      </c>
      <c r="O377" s="11">
        <v>67701.600000000006</v>
      </c>
      <c r="P377" s="11">
        <v>43776</v>
      </c>
      <c r="Q377" s="11">
        <v>7731.28</v>
      </c>
      <c r="R377" s="8">
        <v>44133</v>
      </c>
      <c r="S377" s="5" t="str">
        <f t="shared" si="22"/>
        <v>Thursday</v>
      </c>
      <c r="T377" s="5" t="str">
        <f t="shared" si="23"/>
        <v>Q4</v>
      </c>
      <c r="U377" s="14" t="str">
        <f t="shared" si="24"/>
        <v>Oct</v>
      </c>
    </row>
    <row r="378" spans="1:21" x14ac:dyDescent="0.25">
      <c r="A378" s="12" t="s">
        <v>40</v>
      </c>
      <c r="B378" s="2" t="s">
        <v>59</v>
      </c>
      <c r="C378" s="2" t="s">
        <v>36</v>
      </c>
      <c r="D378" s="2" t="s">
        <v>20</v>
      </c>
      <c r="E378" s="2" t="s">
        <v>26</v>
      </c>
      <c r="F378" s="2" t="s">
        <v>1744</v>
      </c>
      <c r="G378" s="2" t="s">
        <v>1745</v>
      </c>
      <c r="H378" s="2" t="s">
        <v>98</v>
      </c>
      <c r="I378" s="2" t="s">
        <v>1746</v>
      </c>
      <c r="J378" s="2" t="s">
        <v>1747</v>
      </c>
      <c r="K378" s="3">
        <v>7</v>
      </c>
      <c r="L378" s="4">
        <v>2016</v>
      </c>
      <c r="M378" s="9">
        <v>52492.32</v>
      </c>
      <c r="N378" s="9" t="str">
        <f t="shared" si="21"/>
        <v>High Value</v>
      </c>
      <c r="O378" s="11">
        <v>32591.8</v>
      </c>
      <c r="P378" s="11">
        <v>45202.25</v>
      </c>
      <c r="Q378" s="11">
        <v>7290.07</v>
      </c>
      <c r="R378" s="5">
        <v>45020</v>
      </c>
      <c r="S378" s="5" t="str">
        <f t="shared" si="22"/>
        <v>Tuesday</v>
      </c>
      <c r="T378" s="5" t="str">
        <f t="shared" si="23"/>
        <v>Q2</v>
      </c>
      <c r="U378" s="14" t="str">
        <f t="shared" si="24"/>
        <v>Apr</v>
      </c>
    </row>
    <row r="379" spans="1:21" x14ac:dyDescent="0.25">
      <c r="A379" s="13" t="s">
        <v>34</v>
      </c>
      <c r="B379" s="6" t="s">
        <v>35</v>
      </c>
      <c r="C379" s="6" t="s">
        <v>36</v>
      </c>
      <c r="D379" s="6" t="s">
        <v>20</v>
      </c>
      <c r="E379" s="6" t="s">
        <v>26</v>
      </c>
      <c r="F379" s="6" t="s">
        <v>1748</v>
      </c>
      <c r="G379" s="6" t="s">
        <v>1749</v>
      </c>
      <c r="H379" s="6" t="s">
        <v>82</v>
      </c>
      <c r="I379" s="6" t="s">
        <v>1750</v>
      </c>
      <c r="J379" s="6" t="s">
        <v>1751</v>
      </c>
      <c r="K379" s="7">
        <v>22</v>
      </c>
      <c r="L379" s="4">
        <v>2000</v>
      </c>
      <c r="M379" s="9">
        <v>8672.9</v>
      </c>
      <c r="N379" s="9" t="str">
        <f t="shared" si="21"/>
        <v>Normal</v>
      </c>
      <c r="O379" s="11">
        <v>114299.4</v>
      </c>
      <c r="P379" s="11">
        <v>6717.06</v>
      </c>
      <c r="Q379" s="11">
        <v>1955.84</v>
      </c>
      <c r="R379" s="8">
        <v>44788</v>
      </c>
      <c r="S379" s="5" t="str">
        <f t="shared" si="22"/>
        <v>Monday</v>
      </c>
      <c r="T379" s="5" t="str">
        <f t="shared" si="23"/>
        <v>Q3</v>
      </c>
      <c r="U379" s="14" t="str">
        <f t="shared" si="24"/>
        <v>Aug</v>
      </c>
    </row>
    <row r="380" spans="1:21" x14ac:dyDescent="0.25">
      <c r="A380" s="12" t="s">
        <v>62</v>
      </c>
      <c r="B380" s="2" t="s">
        <v>138</v>
      </c>
      <c r="C380" s="2" t="s">
        <v>36</v>
      </c>
      <c r="D380" s="2" t="s">
        <v>20</v>
      </c>
      <c r="E380" s="2" t="s">
        <v>26</v>
      </c>
      <c r="F380" s="2" t="s">
        <v>1752</v>
      </c>
      <c r="G380" s="2" t="s">
        <v>1753</v>
      </c>
      <c r="H380" s="2" t="s">
        <v>66</v>
      </c>
      <c r="I380" s="2" t="s">
        <v>1754</v>
      </c>
      <c r="J380" s="2" t="s">
        <v>1755</v>
      </c>
      <c r="K380" s="3">
        <v>10</v>
      </c>
      <c r="L380" s="4">
        <v>2012</v>
      </c>
      <c r="M380" s="9">
        <v>15357.16</v>
      </c>
      <c r="N380" s="9" t="str">
        <f t="shared" si="21"/>
        <v>Normal</v>
      </c>
      <c r="O380" s="11">
        <v>50021.2</v>
      </c>
      <c r="P380" s="11">
        <v>11769.56</v>
      </c>
      <c r="Q380" s="11">
        <v>3587.6</v>
      </c>
      <c r="R380" s="5">
        <v>44808</v>
      </c>
      <c r="S380" s="5" t="str">
        <f t="shared" si="22"/>
        <v>Sunday</v>
      </c>
      <c r="T380" s="5" t="str">
        <f t="shared" si="23"/>
        <v>Q3</v>
      </c>
      <c r="U380" s="14" t="str">
        <f t="shared" si="24"/>
        <v>Sep</v>
      </c>
    </row>
    <row r="381" spans="1:21" x14ac:dyDescent="0.25">
      <c r="A381" s="13" t="s">
        <v>47</v>
      </c>
      <c r="B381" s="6" t="s">
        <v>51</v>
      </c>
      <c r="C381" s="6" t="s">
        <v>36</v>
      </c>
      <c r="D381" s="6" t="s">
        <v>20</v>
      </c>
      <c r="E381" s="6" t="s">
        <v>26</v>
      </c>
      <c r="F381" s="6" t="s">
        <v>1756</v>
      </c>
      <c r="G381" s="6" t="s">
        <v>1757</v>
      </c>
      <c r="H381" s="6" t="s">
        <v>90</v>
      </c>
      <c r="I381" s="6" t="s">
        <v>1758</v>
      </c>
      <c r="J381" s="6" t="s">
        <v>1759</v>
      </c>
      <c r="K381" s="7">
        <v>6</v>
      </c>
      <c r="L381" s="4">
        <v>2016</v>
      </c>
      <c r="M381" s="9">
        <v>39405.760000000002</v>
      </c>
      <c r="N381" s="9" t="str">
        <f t="shared" si="21"/>
        <v>Normal</v>
      </c>
      <c r="O381" s="11">
        <v>44814.8</v>
      </c>
      <c r="P381" s="11">
        <v>32501.74</v>
      </c>
      <c r="Q381" s="11">
        <v>6904.02</v>
      </c>
      <c r="R381" s="8">
        <v>44815</v>
      </c>
      <c r="S381" s="5" t="str">
        <f t="shared" si="22"/>
        <v>Sunday</v>
      </c>
      <c r="T381" s="5" t="str">
        <f t="shared" si="23"/>
        <v>Q3</v>
      </c>
      <c r="U381" s="14" t="str">
        <f t="shared" si="24"/>
        <v>Sep</v>
      </c>
    </row>
    <row r="382" spans="1:21" x14ac:dyDescent="0.25">
      <c r="A382" s="12" t="s">
        <v>40</v>
      </c>
      <c r="B382" s="2" t="s">
        <v>125</v>
      </c>
      <c r="C382" s="2" t="s">
        <v>36</v>
      </c>
      <c r="D382" s="2" t="s">
        <v>20</v>
      </c>
      <c r="E382" s="2" t="s">
        <v>26</v>
      </c>
      <c r="F382" s="2" t="s">
        <v>1760</v>
      </c>
      <c r="G382" s="2" t="s">
        <v>1761</v>
      </c>
      <c r="H382" s="2" t="s">
        <v>46</v>
      </c>
      <c r="I382" s="2" t="s">
        <v>1762</v>
      </c>
      <c r="J382" s="2" t="s">
        <v>1763</v>
      </c>
      <c r="K382" s="3">
        <v>16</v>
      </c>
      <c r="L382" s="4">
        <v>2008</v>
      </c>
      <c r="M382" s="9">
        <v>39345.33</v>
      </c>
      <c r="N382" s="9" t="str">
        <f t="shared" si="21"/>
        <v>Normal</v>
      </c>
      <c r="O382" s="11">
        <v>69345.399999999994</v>
      </c>
      <c r="P382" s="11">
        <v>33867.519999999997</v>
      </c>
      <c r="Q382" s="11">
        <v>5477.81</v>
      </c>
      <c r="R382" s="5">
        <v>45554</v>
      </c>
      <c r="S382" s="5" t="str">
        <f t="shared" si="22"/>
        <v>Thursday</v>
      </c>
      <c r="T382" s="5" t="str">
        <f t="shared" si="23"/>
        <v>Q3</v>
      </c>
      <c r="U382" s="14" t="str">
        <f t="shared" si="24"/>
        <v>Sep</v>
      </c>
    </row>
    <row r="383" spans="1:21" x14ac:dyDescent="0.25">
      <c r="A383" s="13" t="s">
        <v>17</v>
      </c>
      <c r="B383" s="6" t="s">
        <v>18</v>
      </c>
      <c r="C383" s="6" t="s">
        <v>36</v>
      </c>
      <c r="D383" s="6" t="s">
        <v>20</v>
      </c>
      <c r="E383" s="6" t="s">
        <v>26</v>
      </c>
      <c r="F383" s="6" t="s">
        <v>1764</v>
      </c>
      <c r="G383" s="6" t="s">
        <v>1765</v>
      </c>
      <c r="H383" s="6" t="s">
        <v>115</v>
      </c>
      <c r="I383" s="6" t="s">
        <v>1766</v>
      </c>
      <c r="J383" s="6" t="s">
        <v>1767</v>
      </c>
      <c r="K383" s="7">
        <v>2</v>
      </c>
      <c r="L383" s="4">
        <v>2022</v>
      </c>
      <c r="M383" s="9">
        <v>29396.12</v>
      </c>
      <c r="N383" s="9" t="str">
        <f t="shared" si="21"/>
        <v>Normal</v>
      </c>
      <c r="O383" s="11">
        <v>67432.899999999994</v>
      </c>
      <c r="P383" s="11">
        <v>27913.09</v>
      </c>
      <c r="Q383" s="11">
        <v>1483.03</v>
      </c>
      <c r="R383" s="8">
        <v>45550</v>
      </c>
      <c r="S383" s="5" t="str">
        <f t="shared" si="22"/>
        <v>Sunday</v>
      </c>
      <c r="T383" s="5" t="str">
        <f t="shared" si="23"/>
        <v>Q3</v>
      </c>
      <c r="U383" s="14" t="str">
        <f t="shared" si="24"/>
        <v>Sep</v>
      </c>
    </row>
    <row r="384" spans="1:21" x14ac:dyDescent="0.25">
      <c r="A384" s="12" t="s">
        <v>40</v>
      </c>
      <c r="B384" s="2" t="s">
        <v>59</v>
      </c>
      <c r="C384" s="2" t="s">
        <v>36</v>
      </c>
      <c r="D384" s="2" t="s">
        <v>20</v>
      </c>
      <c r="E384" s="2" t="s">
        <v>26</v>
      </c>
      <c r="F384" s="2" t="s">
        <v>1768</v>
      </c>
      <c r="G384" s="2" t="s">
        <v>1769</v>
      </c>
      <c r="H384" s="2" t="s">
        <v>66</v>
      </c>
      <c r="I384" s="2" t="s">
        <v>1770</v>
      </c>
      <c r="J384" s="2" t="s">
        <v>1771</v>
      </c>
      <c r="K384" s="3">
        <v>18</v>
      </c>
      <c r="L384" s="4">
        <v>2003</v>
      </c>
      <c r="M384" s="9">
        <v>63348.26</v>
      </c>
      <c r="N384" s="9" t="str">
        <f t="shared" si="21"/>
        <v>High Value</v>
      </c>
      <c r="O384" s="11">
        <v>103254.39999999999</v>
      </c>
      <c r="P384" s="11">
        <v>47976.7</v>
      </c>
      <c r="Q384" s="11">
        <v>15371.56</v>
      </c>
      <c r="R384" s="5">
        <v>44331</v>
      </c>
      <c r="S384" s="5" t="str">
        <f t="shared" si="22"/>
        <v>Saturday</v>
      </c>
      <c r="T384" s="5" t="str">
        <f t="shared" si="23"/>
        <v>Q2</v>
      </c>
      <c r="U384" s="14" t="str">
        <f t="shared" si="24"/>
        <v>May</v>
      </c>
    </row>
    <row r="385" spans="1:21" x14ac:dyDescent="0.25">
      <c r="A385" s="13" t="s">
        <v>74</v>
      </c>
      <c r="B385" s="6" t="s">
        <v>153</v>
      </c>
      <c r="C385" s="6" t="s">
        <v>36</v>
      </c>
      <c r="D385" s="6" t="s">
        <v>20</v>
      </c>
      <c r="E385" s="6" t="s">
        <v>26</v>
      </c>
      <c r="F385" s="6" t="s">
        <v>1772</v>
      </c>
      <c r="G385" s="6" t="s">
        <v>1773</v>
      </c>
      <c r="H385" s="6" t="s">
        <v>101</v>
      </c>
      <c r="I385" s="6" t="s">
        <v>1774</v>
      </c>
      <c r="J385" s="6" t="s">
        <v>1775</v>
      </c>
      <c r="K385" s="7">
        <v>17</v>
      </c>
      <c r="L385" s="4">
        <v>2007</v>
      </c>
      <c r="M385" s="9">
        <v>57912.54</v>
      </c>
      <c r="N385" s="9" t="str">
        <f t="shared" si="21"/>
        <v>High Value</v>
      </c>
      <c r="O385" s="11">
        <v>23627.3</v>
      </c>
      <c r="P385" s="11">
        <v>43699.4</v>
      </c>
      <c r="Q385" s="11">
        <v>14213.14</v>
      </c>
      <c r="R385" s="8">
        <v>45369</v>
      </c>
      <c r="S385" s="5" t="str">
        <f t="shared" si="22"/>
        <v>Monday</v>
      </c>
      <c r="T385" s="5" t="str">
        <f t="shared" si="23"/>
        <v>Q1</v>
      </c>
      <c r="U385" s="14" t="str">
        <f t="shared" si="24"/>
        <v>Mar</v>
      </c>
    </row>
    <row r="386" spans="1:21" x14ac:dyDescent="0.25">
      <c r="A386" s="12" t="s">
        <v>56</v>
      </c>
      <c r="B386" s="2" t="s">
        <v>57</v>
      </c>
      <c r="C386" s="2" t="s">
        <v>36</v>
      </c>
      <c r="D386" s="2" t="s">
        <v>20</v>
      </c>
      <c r="E386" s="2" t="s">
        <v>26</v>
      </c>
      <c r="F386" s="2" t="s">
        <v>1776</v>
      </c>
      <c r="G386" s="2" t="s">
        <v>1777</v>
      </c>
      <c r="H386" s="2" t="s">
        <v>122</v>
      </c>
      <c r="I386" s="2" t="s">
        <v>1778</v>
      </c>
      <c r="J386" s="2" t="s">
        <v>1779</v>
      </c>
      <c r="K386" s="3">
        <v>9</v>
      </c>
      <c r="L386" s="4">
        <v>2014</v>
      </c>
      <c r="M386" s="9">
        <v>10429.1</v>
      </c>
      <c r="N386" s="9" t="str">
        <f t="shared" si="21"/>
        <v>Normal</v>
      </c>
      <c r="O386" s="11">
        <v>6752.8</v>
      </c>
      <c r="P386" s="11">
        <v>8913.61</v>
      </c>
      <c r="Q386" s="11">
        <v>1515.49</v>
      </c>
      <c r="R386" s="5">
        <v>44962</v>
      </c>
      <c r="S386" s="5" t="str">
        <f t="shared" si="22"/>
        <v>Sunday</v>
      </c>
      <c r="T386" s="5" t="str">
        <f t="shared" si="23"/>
        <v>Q1</v>
      </c>
      <c r="U386" s="14" t="str">
        <f t="shared" si="24"/>
        <v>Feb</v>
      </c>
    </row>
    <row r="387" spans="1:21" x14ac:dyDescent="0.25">
      <c r="A387" s="13" t="s">
        <v>30</v>
      </c>
      <c r="B387" s="6" t="s">
        <v>31</v>
      </c>
      <c r="C387" s="6" t="s">
        <v>36</v>
      </c>
      <c r="D387" s="6" t="s">
        <v>20</v>
      </c>
      <c r="E387" s="6" t="s">
        <v>26</v>
      </c>
      <c r="F387" s="6" t="s">
        <v>1780</v>
      </c>
      <c r="G387" s="6" t="s">
        <v>1781</v>
      </c>
      <c r="H387" s="6" t="s">
        <v>87</v>
      </c>
      <c r="I387" s="6" t="s">
        <v>1782</v>
      </c>
      <c r="J387" s="6" t="s">
        <v>1783</v>
      </c>
      <c r="K387" s="7">
        <v>3</v>
      </c>
      <c r="L387" s="4">
        <v>2018</v>
      </c>
      <c r="M387" s="9">
        <v>34151.25</v>
      </c>
      <c r="N387" s="9" t="str">
        <f t="shared" ref="N387:N450" si="25">IF(M387&gt;40000,"High Value","Normal")</f>
        <v>Normal</v>
      </c>
      <c r="O387" s="11">
        <v>148974.5</v>
      </c>
      <c r="P387" s="11">
        <v>25095.21</v>
      </c>
      <c r="Q387" s="11">
        <v>9056.0400000000009</v>
      </c>
      <c r="R387" s="8">
        <v>44560</v>
      </c>
      <c r="S387" s="5" t="str">
        <f t="shared" ref="S387:S450" si="26">TEXT(R387,"dddd")</f>
        <v>Thursday</v>
      </c>
      <c r="T387" s="5" t="str">
        <f t="shared" ref="T387:T450" si="27">"Q" &amp; ROUNDUP(MONTH(R387)/3,0)</f>
        <v>Q4</v>
      </c>
      <c r="U387" s="14" t="str">
        <f t="shared" si="24"/>
        <v>Dec</v>
      </c>
    </row>
    <row r="388" spans="1:21" x14ac:dyDescent="0.25">
      <c r="A388" s="12" t="s">
        <v>17</v>
      </c>
      <c r="B388" s="2" t="s">
        <v>80</v>
      </c>
      <c r="C388" s="2" t="s">
        <v>36</v>
      </c>
      <c r="D388" s="2" t="s">
        <v>20</v>
      </c>
      <c r="E388" s="2" t="s">
        <v>26</v>
      </c>
      <c r="F388" s="2" t="s">
        <v>1784</v>
      </c>
      <c r="G388" s="2" t="s">
        <v>1785</v>
      </c>
      <c r="H388" s="2" t="s">
        <v>61</v>
      </c>
      <c r="I388" s="2" t="s">
        <v>1786</v>
      </c>
      <c r="J388" s="2" t="s">
        <v>1787</v>
      </c>
      <c r="K388" s="3">
        <v>19</v>
      </c>
      <c r="L388" s="4">
        <v>2004</v>
      </c>
      <c r="M388" s="9">
        <v>26092.66</v>
      </c>
      <c r="N388" s="9" t="str">
        <f t="shared" si="25"/>
        <v>Normal</v>
      </c>
      <c r="O388" s="11">
        <v>49065.5</v>
      </c>
      <c r="P388" s="11">
        <v>24361.02</v>
      </c>
      <c r="Q388" s="11">
        <v>1731.64</v>
      </c>
      <c r="R388" s="5">
        <v>45127</v>
      </c>
      <c r="S388" s="5" t="str">
        <f t="shared" si="26"/>
        <v>Thursday</v>
      </c>
      <c r="T388" s="5" t="str">
        <f t="shared" si="27"/>
        <v>Q3</v>
      </c>
      <c r="U388" s="14" t="str">
        <f t="shared" si="24"/>
        <v>Jul</v>
      </c>
    </row>
    <row r="389" spans="1:21" x14ac:dyDescent="0.25">
      <c r="A389" s="13" t="s">
        <v>34</v>
      </c>
      <c r="B389" s="6" t="s">
        <v>97</v>
      </c>
      <c r="C389" s="6" t="s">
        <v>36</v>
      </c>
      <c r="D389" s="6" t="s">
        <v>20</v>
      </c>
      <c r="E389" s="6" t="s">
        <v>26</v>
      </c>
      <c r="F389" s="6" t="s">
        <v>1788</v>
      </c>
      <c r="G389" s="6" t="s">
        <v>1789</v>
      </c>
      <c r="H389" s="6" t="s">
        <v>95</v>
      </c>
      <c r="I389" s="6" t="s">
        <v>1790</v>
      </c>
      <c r="J389" s="6" t="s">
        <v>1791</v>
      </c>
      <c r="K389" s="7">
        <v>7</v>
      </c>
      <c r="L389" s="4">
        <v>2016</v>
      </c>
      <c r="M389" s="9">
        <v>51557.37</v>
      </c>
      <c r="N389" s="9" t="str">
        <f t="shared" si="25"/>
        <v>High Value</v>
      </c>
      <c r="O389" s="11">
        <v>125128.7</v>
      </c>
      <c r="P389" s="11">
        <v>48923.03</v>
      </c>
      <c r="Q389" s="11">
        <v>2634.34</v>
      </c>
      <c r="R389" s="8">
        <v>45259</v>
      </c>
      <c r="S389" s="5" t="str">
        <f t="shared" si="26"/>
        <v>Wednesday</v>
      </c>
      <c r="T389" s="5" t="str">
        <f t="shared" si="27"/>
        <v>Q4</v>
      </c>
      <c r="U389" s="14" t="str">
        <f t="shared" si="24"/>
        <v>Nov</v>
      </c>
    </row>
    <row r="390" spans="1:21" x14ac:dyDescent="0.25">
      <c r="A390" s="13" t="s">
        <v>30</v>
      </c>
      <c r="B390" s="6" t="s">
        <v>94</v>
      </c>
      <c r="C390" s="6" t="s">
        <v>36</v>
      </c>
      <c r="D390" s="6" t="s">
        <v>20</v>
      </c>
      <c r="E390" s="6" t="s">
        <v>26</v>
      </c>
      <c r="F390" s="6" t="s">
        <v>1792</v>
      </c>
      <c r="G390" s="6" t="s">
        <v>1793</v>
      </c>
      <c r="H390" s="6" t="s">
        <v>135</v>
      </c>
      <c r="I390" s="6" t="s">
        <v>1794</v>
      </c>
      <c r="J390" s="6" t="s">
        <v>1795</v>
      </c>
      <c r="K390" s="7">
        <v>2</v>
      </c>
      <c r="L390" s="4">
        <v>2020</v>
      </c>
      <c r="M390" s="9">
        <v>53492.07</v>
      </c>
      <c r="N390" s="9" t="str">
        <f t="shared" si="25"/>
        <v>High Value</v>
      </c>
      <c r="O390" s="11">
        <v>198524.3</v>
      </c>
      <c r="P390" s="11">
        <v>47705.29</v>
      </c>
      <c r="Q390" s="11">
        <v>5786.78</v>
      </c>
      <c r="R390" s="8">
        <v>44638</v>
      </c>
      <c r="S390" s="5" t="str">
        <f t="shared" si="26"/>
        <v>Friday</v>
      </c>
      <c r="T390" s="5" t="str">
        <f t="shared" si="27"/>
        <v>Q1</v>
      </c>
      <c r="U390" s="14" t="str">
        <f t="shared" si="24"/>
        <v>Mar</v>
      </c>
    </row>
    <row r="391" spans="1:21" x14ac:dyDescent="0.25">
      <c r="A391" s="12" t="s">
        <v>74</v>
      </c>
      <c r="B391" s="2" t="s">
        <v>153</v>
      </c>
      <c r="C391" s="2" t="s">
        <v>36</v>
      </c>
      <c r="D391" s="2" t="s">
        <v>20</v>
      </c>
      <c r="E391" s="2" t="s">
        <v>26</v>
      </c>
      <c r="F391" s="2" t="s">
        <v>1796</v>
      </c>
      <c r="G391" s="2" t="s">
        <v>1797</v>
      </c>
      <c r="H391" s="2" t="s">
        <v>58</v>
      </c>
      <c r="I391" s="2" t="s">
        <v>1798</v>
      </c>
      <c r="J391" s="2" t="s">
        <v>1799</v>
      </c>
      <c r="K391" s="3">
        <v>2</v>
      </c>
      <c r="L391" s="4">
        <v>2019</v>
      </c>
      <c r="M391" s="9">
        <v>42199.87</v>
      </c>
      <c r="N391" s="9" t="str">
        <f t="shared" si="25"/>
        <v>High Value</v>
      </c>
      <c r="O391" s="11">
        <v>61857.2</v>
      </c>
      <c r="P391" s="11">
        <v>36741.31</v>
      </c>
      <c r="Q391" s="11">
        <v>5458.56</v>
      </c>
      <c r="R391" s="5">
        <v>44346</v>
      </c>
      <c r="S391" s="5" t="str">
        <f t="shared" si="26"/>
        <v>Sunday</v>
      </c>
      <c r="T391" s="5" t="str">
        <f t="shared" si="27"/>
        <v>Q2</v>
      </c>
      <c r="U391" s="14" t="str">
        <f t="shared" si="24"/>
        <v>May</v>
      </c>
    </row>
    <row r="392" spans="1:21" x14ac:dyDescent="0.25">
      <c r="A392" s="13" t="s">
        <v>74</v>
      </c>
      <c r="B392" s="6" t="s">
        <v>75</v>
      </c>
      <c r="C392" s="6" t="s">
        <v>36</v>
      </c>
      <c r="D392" s="6" t="s">
        <v>20</v>
      </c>
      <c r="E392" s="6" t="s">
        <v>26</v>
      </c>
      <c r="F392" s="6" t="s">
        <v>1800</v>
      </c>
      <c r="G392" s="6" t="s">
        <v>1801</v>
      </c>
      <c r="H392" s="6" t="s">
        <v>39</v>
      </c>
      <c r="I392" s="6" t="s">
        <v>1802</v>
      </c>
      <c r="J392" s="6" t="s">
        <v>1803</v>
      </c>
      <c r="K392" s="7">
        <v>19</v>
      </c>
      <c r="L392" s="4">
        <v>2006</v>
      </c>
      <c r="M392" s="9">
        <v>6871.73</v>
      </c>
      <c r="N392" s="9" t="str">
        <f t="shared" si="25"/>
        <v>Normal</v>
      </c>
      <c r="O392" s="11">
        <v>121044.7</v>
      </c>
      <c r="P392" s="11">
        <v>5770.45</v>
      </c>
      <c r="Q392" s="11">
        <v>1101.28</v>
      </c>
      <c r="R392" s="8">
        <v>45761</v>
      </c>
      <c r="S392" s="5" t="str">
        <f t="shared" si="26"/>
        <v>Monday</v>
      </c>
      <c r="T392" s="5" t="str">
        <f t="shared" si="27"/>
        <v>Q2</v>
      </c>
      <c r="U392" s="14" t="str">
        <f t="shared" si="24"/>
        <v>Apr</v>
      </c>
    </row>
    <row r="393" spans="1:21" x14ac:dyDescent="0.25">
      <c r="A393" s="12" t="s">
        <v>47</v>
      </c>
      <c r="B393" s="2" t="s">
        <v>48</v>
      </c>
      <c r="C393" s="2" t="s">
        <v>36</v>
      </c>
      <c r="D393" s="2" t="s">
        <v>20</v>
      </c>
      <c r="E393" s="2" t="s">
        <v>26</v>
      </c>
      <c r="F393" s="2" t="s">
        <v>1804</v>
      </c>
      <c r="G393" s="2" t="s">
        <v>1805</v>
      </c>
      <c r="H393" s="2" t="s">
        <v>29</v>
      </c>
      <c r="I393" s="2" t="s">
        <v>1806</v>
      </c>
      <c r="J393" s="2" t="s">
        <v>1807</v>
      </c>
      <c r="K393" s="3">
        <v>18</v>
      </c>
      <c r="L393" s="4">
        <v>2006</v>
      </c>
      <c r="M393" s="9">
        <v>31848.720000000001</v>
      </c>
      <c r="N393" s="9" t="str">
        <f t="shared" si="25"/>
        <v>Normal</v>
      </c>
      <c r="O393" s="11">
        <v>56387.8</v>
      </c>
      <c r="P393" s="11">
        <v>22845.919999999998</v>
      </c>
      <c r="Q393" s="11">
        <v>9002.7999999999993</v>
      </c>
      <c r="R393" s="5">
        <v>45456</v>
      </c>
      <c r="S393" s="5" t="str">
        <f t="shared" si="26"/>
        <v>Thursday</v>
      </c>
      <c r="T393" s="5" t="str">
        <f t="shared" si="27"/>
        <v>Q2</v>
      </c>
      <c r="U393" s="14" t="str">
        <f t="shared" si="24"/>
        <v>Jun</v>
      </c>
    </row>
    <row r="394" spans="1:21" x14ac:dyDescent="0.25">
      <c r="A394" s="13" t="s">
        <v>71</v>
      </c>
      <c r="B394" s="6" t="s">
        <v>86</v>
      </c>
      <c r="C394" s="6" t="s">
        <v>36</v>
      </c>
      <c r="D394" s="6" t="s">
        <v>20</v>
      </c>
      <c r="E394" s="6" t="s">
        <v>26</v>
      </c>
      <c r="F394" s="6" t="s">
        <v>1808</v>
      </c>
      <c r="G394" s="6" t="s">
        <v>1809</v>
      </c>
      <c r="H394" s="6" t="s">
        <v>82</v>
      </c>
      <c r="I394" s="6" t="s">
        <v>1810</v>
      </c>
      <c r="J394" s="6" t="s">
        <v>1811</v>
      </c>
      <c r="K394" s="7">
        <v>14</v>
      </c>
      <c r="L394" s="4">
        <v>2008</v>
      </c>
      <c r="M394" s="9">
        <v>61780.44</v>
      </c>
      <c r="N394" s="9" t="str">
        <f t="shared" si="25"/>
        <v>High Value</v>
      </c>
      <c r="O394" s="11">
        <v>117345.60000000001</v>
      </c>
      <c r="P394" s="11">
        <v>50930.7</v>
      </c>
      <c r="Q394" s="11">
        <v>10849.74</v>
      </c>
      <c r="R394" s="8">
        <v>44890</v>
      </c>
      <c r="S394" s="5" t="str">
        <f t="shared" si="26"/>
        <v>Friday</v>
      </c>
      <c r="T394" s="5" t="str">
        <f t="shared" si="27"/>
        <v>Q4</v>
      </c>
      <c r="U394" s="14" t="str">
        <f t="shared" si="24"/>
        <v>Nov</v>
      </c>
    </row>
    <row r="395" spans="1:21" x14ac:dyDescent="0.25">
      <c r="A395" s="12" t="s">
        <v>54</v>
      </c>
      <c r="B395" s="2" t="s">
        <v>55</v>
      </c>
      <c r="C395" s="2" t="s">
        <v>36</v>
      </c>
      <c r="D395" s="2" t="s">
        <v>20</v>
      </c>
      <c r="E395" s="2" t="s">
        <v>26</v>
      </c>
      <c r="F395" s="2" t="s">
        <v>1812</v>
      </c>
      <c r="G395" s="2" t="s">
        <v>1813</v>
      </c>
      <c r="H395" s="2" t="s">
        <v>118</v>
      </c>
      <c r="I395" s="2" t="s">
        <v>1814</v>
      </c>
      <c r="J395" s="2" t="s">
        <v>1815</v>
      </c>
      <c r="K395" s="3">
        <v>0</v>
      </c>
      <c r="L395" s="4">
        <v>2024</v>
      </c>
      <c r="M395" s="9">
        <v>60324.73</v>
      </c>
      <c r="N395" s="9" t="str">
        <f t="shared" si="25"/>
        <v>High Value</v>
      </c>
      <c r="O395" s="11">
        <v>62307.7</v>
      </c>
      <c r="P395" s="11">
        <v>46360.81</v>
      </c>
      <c r="Q395" s="11">
        <v>13963.92</v>
      </c>
      <c r="R395" s="5">
        <v>45648</v>
      </c>
      <c r="S395" s="5" t="str">
        <f t="shared" si="26"/>
        <v>Sunday</v>
      </c>
      <c r="T395" s="5" t="str">
        <f t="shared" si="27"/>
        <v>Q4</v>
      </c>
      <c r="U395" s="14" t="str">
        <f t="shared" si="24"/>
        <v>Dec</v>
      </c>
    </row>
    <row r="396" spans="1:21" x14ac:dyDescent="0.25">
      <c r="A396" s="13" t="s">
        <v>34</v>
      </c>
      <c r="B396" s="6" t="s">
        <v>35</v>
      </c>
      <c r="C396" s="6" t="s">
        <v>36</v>
      </c>
      <c r="D396" s="6" t="s">
        <v>20</v>
      </c>
      <c r="E396" s="6" t="s">
        <v>26</v>
      </c>
      <c r="F396" s="6" t="s">
        <v>1816</v>
      </c>
      <c r="G396" s="6" t="s">
        <v>1817</v>
      </c>
      <c r="H396" s="6" t="s">
        <v>118</v>
      </c>
      <c r="I396" s="6" t="s">
        <v>1818</v>
      </c>
      <c r="J396" s="6" t="s">
        <v>1819</v>
      </c>
      <c r="K396" s="7">
        <v>17</v>
      </c>
      <c r="L396" s="4">
        <v>2007</v>
      </c>
      <c r="M396" s="9">
        <v>35008.49</v>
      </c>
      <c r="N396" s="9" t="str">
        <f t="shared" si="25"/>
        <v>Normal</v>
      </c>
      <c r="O396" s="11">
        <v>169449.7</v>
      </c>
      <c r="P396" s="11">
        <v>30421.439999999999</v>
      </c>
      <c r="Q396" s="11">
        <v>4587.05</v>
      </c>
      <c r="R396" s="8">
        <v>45515</v>
      </c>
      <c r="S396" s="5" t="str">
        <f t="shared" si="26"/>
        <v>Sunday</v>
      </c>
      <c r="T396" s="5" t="str">
        <f t="shared" si="27"/>
        <v>Q3</v>
      </c>
      <c r="U396" s="14" t="str">
        <f t="shared" si="24"/>
        <v>Aug</v>
      </c>
    </row>
    <row r="397" spans="1:21" x14ac:dyDescent="0.25">
      <c r="A397" s="13" t="s">
        <v>74</v>
      </c>
      <c r="B397" s="6" t="s">
        <v>113</v>
      </c>
      <c r="C397" s="6" t="s">
        <v>36</v>
      </c>
      <c r="D397" s="6" t="s">
        <v>20</v>
      </c>
      <c r="E397" s="6" t="s">
        <v>26</v>
      </c>
      <c r="F397" s="6" t="s">
        <v>1820</v>
      </c>
      <c r="G397" s="6" t="s">
        <v>1821</v>
      </c>
      <c r="H397" s="6" t="s">
        <v>121</v>
      </c>
      <c r="I397" s="6" t="s">
        <v>1822</v>
      </c>
      <c r="J397" s="6" t="s">
        <v>1823</v>
      </c>
      <c r="K397" s="7">
        <v>7</v>
      </c>
      <c r="L397" s="4">
        <v>2018</v>
      </c>
      <c r="M397" s="9">
        <v>26181.67</v>
      </c>
      <c r="N397" s="9" t="str">
        <f t="shared" si="25"/>
        <v>Normal</v>
      </c>
      <c r="O397" s="11">
        <v>110482.2</v>
      </c>
      <c r="P397" s="11">
        <v>20459.53</v>
      </c>
      <c r="Q397" s="11">
        <v>5722.14</v>
      </c>
      <c r="R397" s="8">
        <v>45759</v>
      </c>
      <c r="S397" s="5" t="str">
        <f t="shared" si="26"/>
        <v>Saturday</v>
      </c>
      <c r="T397" s="5" t="str">
        <f t="shared" si="27"/>
        <v>Q2</v>
      </c>
      <c r="U397" s="14" t="str">
        <f t="shared" si="24"/>
        <v>Apr</v>
      </c>
    </row>
    <row r="398" spans="1:21" x14ac:dyDescent="0.25">
      <c r="A398" s="12" t="s">
        <v>74</v>
      </c>
      <c r="B398" s="2" t="s">
        <v>153</v>
      </c>
      <c r="C398" s="2" t="s">
        <v>36</v>
      </c>
      <c r="D398" s="2" t="s">
        <v>20</v>
      </c>
      <c r="E398" s="2" t="s">
        <v>26</v>
      </c>
      <c r="F398" s="2" t="s">
        <v>1824</v>
      </c>
      <c r="G398" s="2" t="s">
        <v>927</v>
      </c>
      <c r="H398" s="2" t="s">
        <v>116</v>
      </c>
      <c r="I398" s="2" t="s">
        <v>1825</v>
      </c>
      <c r="J398" s="2" t="s">
        <v>1826</v>
      </c>
      <c r="K398" s="3">
        <v>0</v>
      </c>
      <c r="L398" s="4">
        <v>2021</v>
      </c>
      <c r="M398" s="9">
        <v>69174.02</v>
      </c>
      <c r="N398" s="9" t="str">
        <f t="shared" si="25"/>
        <v>High Value</v>
      </c>
      <c r="O398" s="11">
        <v>29962.2</v>
      </c>
      <c r="P398" s="11">
        <v>55885.42</v>
      </c>
      <c r="Q398" s="11">
        <v>13288.6</v>
      </c>
      <c r="R398" s="5">
        <v>44470</v>
      </c>
      <c r="S398" s="5" t="str">
        <f t="shared" si="26"/>
        <v>Friday</v>
      </c>
      <c r="T398" s="5" t="str">
        <f t="shared" si="27"/>
        <v>Q4</v>
      </c>
      <c r="U398" s="14" t="str">
        <f t="shared" si="24"/>
        <v>Oct</v>
      </c>
    </row>
    <row r="399" spans="1:21" x14ac:dyDescent="0.25">
      <c r="A399" s="13" t="s">
        <v>71</v>
      </c>
      <c r="B399" s="6" t="s">
        <v>83</v>
      </c>
      <c r="C399" s="6" t="s">
        <v>36</v>
      </c>
      <c r="D399" s="6" t="s">
        <v>20</v>
      </c>
      <c r="E399" s="6" t="s">
        <v>26</v>
      </c>
      <c r="F399" s="6" t="s">
        <v>1168</v>
      </c>
      <c r="G399" s="6" t="s">
        <v>1827</v>
      </c>
      <c r="H399" s="6" t="s">
        <v>120</v>
      </c>
      <c r="I399" s="6" t="s">
        <v>1828</v>
      </c>
      <c r="J399" s="6" t="s">
        <v>1829</v>
      </c>
      <c r="K399" s="7">
        <v>5</v>
      </c>
      <c r="L399" s="4">
        <v>2020</v>
      </c>
      <c r="M399" s="9">
        <v>43666.400000000001</v>
      </c>
      <c r="N399" s="9" t="str">
        <f t="shared" si="25"/>
        <v>High Value</v>
      </c>
      <c r="O399" s="11">
        <v>187835.3</v>
      </c>
      <c r="P399" s="11">
        <v>32695.81</v>
      </c>
      <c r="Q399" s="11">
        <v>10970.59</v>
      </c>
      <c r="R399" s="8">
        <v>45718</v>
      </c>
      <c r="S399" s="5" t="str">
        <f t="shared" si="26"/>
        <v>Sunday</v>
      </c>
      <c r="T399" s="5" t="str">
        <f t="shared" si="27"/>
        <v>Q1</v>
      </c>
      <c r="U399" s="14" t="str">
        <f t="shared" si="24"/>
        <v>Mar</v>
      </c>
    </row>
    <row r="400" spans="1:21" x14ac:dyDescent="0.25">
      <c r="A400" s="12" t="s">
        <v>34</v>
      </c>
      <c r="B400" s="2" t="s">
        <v>97</v>
      </c>
      <c r="C400" s="2" t="s">
        <v>36</v>
      </c>
      <c r="D400" s="2" t="s">
        <v>20</v>
      </c>
      <c r="E400" s="2" t="s">
        <v>26</v>
      </c>
      <c r="F400" s="2" t="s">
        <v>1830</v>
      </c>
      <c r="G400" s="2" t="s">
        <v>1831</v>
      </c>
      <c r="H400" s="2" t="s">
        <v>73</v>
      </c>
      <c r="I400" s="2" t="s">
        <v>1832</v>
      </c>
      <c r="J400" s="2" t="s">
        <v>1833</v>
      </c>
      <c r="K400" s="3">
        <v>16</v>
      </c>
      <c r="L400" s="4">
        <v>2008</v>
      </c>
      <c r="M400" s="9">
        <v>9595.3799999999992</v>
      </c>
      <c r="N400" s="9" t="str">
        <f t="shared" si="25"/>
        <v>Normal</v>
      </c>
      <c r="O400" s="11">
        <v>99510.3</v>
      </c>
      <c r="P400" s="11">
        <v>7183.46</v>
      </c>
      <c r="Q400" s="11">
        <v>2411.92</v>
      </c>
      <c r="R400" s="5">
        <v>45356</v>
      </c>
      <c r="S400" s="5" t="str">
        <f t="shared" si="26"/>
        <v>Tuesday</v>
      </c>
      <c r="T400" s="5" t="str">
        <f t="shared" si="27"/>
        <v>Q1</v>
      </c>
      <c r="U400" s="14" t="str">
        <f t="shared" si="24"/>
        <v>Mar</v>
      </c>
    </row>
    <row r="401" spans="1:21" x14ac:dyDescent="0.25">
      <c r="A401" s="13" t="s">
        <v>71</v>
      </c>
      <c r="B401" s="6" t="s">
        <v>86</v>
      </c>
      <c r="C401" s="6" t="s">
        <v>36</v>
      </c>
      <c r="D401" s="6" t="s">
        <v>20</v>
      </c>
      <c r="E401" s="6" t="s">
        <v>26</v>
      </c>
      <c r="F401" s="6" t="s">
        <v>1834</v>
      </c>
      <c r="G401" s="6" t="s">
        <v>1835</v>
      </c>
      <c r="H401" s="6" t="s">
        <v>135</v>
      </c>
      <c r="I401" s="6" t="s">
        <v>1836</v>
      </c>
      <c r="J401" s="6" t="s">
        <v>1837</v>
      </c>
      <c r="K401" s="7">
        <v>-2</v>
      </c>
      <c r="L401" s="4">
        <v>2022</v>
      </c>
      <c r="M401" s="9">
        <v>57906.89</v>
      </c>
      <c r="N401" s="9" t="str">
        <f t="shared" si="25"/>
        <v>High Value</v>
      </c>
      <c r="O401" s="11">
        <v>125353.1</v>
      </c>
      <c r="P401" s="11">
        <v>42903.34</v>
      </c>
      <c r="Q401" s="11">
        <v>15003.55</v>
      </c>
      <c r="R401" s="8">
        <v>44050</v>
      </c>
      <c r="S401" s="5" t="str">
        <f t="shared" si="26"/>
        <v>Friday</v>
      </c>
      <c r="T401" s="5" t="str">
        <f t="shared" si="27"/>
        <v>Q3</v>
      </c>
      <c r="U401" s="14" t="str">
        <f t="shared" si="24"/>
        <v>Aug</v>
      </c>
    </row>
    <row r="402" spans="1:21" x14ac:dyDescent="0.25">
      <c r="A402" s="12" t="s">
        <v>40</v>
      </c>
      <c r="B402" s="2" t="s">
        <v>125</v>
      </c>
      <c r="C402" s="2" t="s">
        <v>36</v>
      </c>
      <c r="D402" s="2" t="s">
        <v>20</v>
      </c>
      <c r="E402" s="2" t="s">
        <v>26</v>
      </c>
      <c r="F402" s="2" t="s">
        <v>1838</v>
      </c>
      <c r="G402" s="2" t="s">
        <v>1839</v>
      </c>
      <c r="H402" s="2" t="s">
        <v>73</v>
      </c>
      <c r="I402" s="2" t="s">
        <v>1840</v>
      </c>
      <c r="J402" s="2" t="s">
        <v>1841</v>
      </c>
      <c r="K402" s="3">
        <v>15</v>
      </c>
      <c r="L402" s="4">
        <v>2010</v>
      </c>
      <c r="M402" s="9">
        <v>26381.41</v>
      </c>
      <c r="N402" s="9" t="str">
        <f t="shared" si="25"/>
        <v>Normal</v>
      </c>
      <c r="O402" s="11">
        <v>46065.8</v>
      </c>
      <c r="P402" s="11">
        <v>22353.53</v>
      </c>
      <c r="Q402" s="11">
        <v>4027.88</v>
      </c>
      <c r="R402" s="5">
        <v>45741</v>
      </c>
      <c r="S402" s="5" t="str">
        <f t="shared" si="26"/>
        <v>Tuesday</v>
      </c>
      <c r="T402" s="5" t="str">
        <f t="shared" si="27"/>
        <v>Q1</v>
      </c>
      <c r="U402" s="14" t="str">
        <f t="shared" si="24"/>
        <v>Mar</v>
      </c>
    </row>
    <row r="403" spans="1:21" x14ac:dyDescent="0.25">
      <c r="A403" s="13" t="s">
        <v>30</v>
      </c>
      <c r="B403" s="6" t="s">
        <v>31</v>
      </c>
      <c r="C403" s="6" t="s">
        <v>36</v>
      </c>
      <c r="D403" s="6" t="s">
        <v>20</v>
      </c>
      <c r="E403" s="6" t="s">
        <v>26</v>
      </c>
      <c r="F403" s="6" t="s">
        <v>1842</v>
      </c>
      <c r="G403" s="6" t="s">
        <v>1843</v>
      </c>
      <c r="H403" s="6" t="s">
        <v>136</v>
      </c>
      <c r="I403" s="6" t="s">
        <v>1844</v>
      </c>
      <c r="J403" s="6" t="s">
        <v>1845</v>
      </c>
      <c r="K403" s="7">
        <v>5</v>
      </c>
      <c r="L403" s="4">
        <v>2016</v>
      </c>
      <c r="M403" s="9">
        <v>32260.89</v>
      </c>
      <c r="N403" s="9" t="str">
        <f t="shared" si="25"/>
        <v>Normal</v>
      </c>
      <c r="O403" s="11">
        <v>193405.2</v>
      </c>
      <c r="P403" s="11">
        <v>28835.85</v>
      </c>
      <c r="Q403" s="11">
        <v>3425.04</v>
      </c>
      <c r="R403" s="8">
        <v>44280</v>
      </c>
      <c r="S403" s="5" t="str">
        <f t="shared" si="26"/>
        <v>Thursday</v>
      </c>
      <c r="T403" s="5" t="str">
        <f t="shared" si="27"/>
        <v>Q1</v>
      </c>
      <c r="U403" s="14" t="str">
        <f t="shared" si="24"/>
        <v>Mar</v>
      </c>
    </row>
    <row r="404" spans="1:21" x14ac:dyDescent="0.25">
      <c r="A404" s="12" t="s">
        <v>40</v>
      </c>
      <c r="B404" s="2" t="s">
        <v>59</v>
      </c>
      <c r="C404" s="2" t="s">
        <v>36</v>
      </c>
      <c r="D404" s="2" t="s">
        <v>20</v>
      </c>
      <c r="E404" s="2" t="s">
        <v>26</v>
      </c>
      <c r="F404" s="2" t="s">
        <v>1846</v>
      </c>
      <c r="G404" s="2" t="s">
        <v>1847</v>
      </c>
      <c r="H404" s="2" t="s">
        <v>93</v>
      </c>
      <c r="I404" s="2" t="s">
        <v>1848</v>
      </c>
      <c r="J404" s="2" t="s">
        <v>1849</v>
      </c>
      <c r="K404" s="3">
        <v>20</v>
      </c>
      <c r="L404" s="4">
        <v>2001</v>
      </c>
      <c r="M404" s="9">
        <v>69185.649999999994</v>
      </c>
      <c r="N404" s="9" t="str">
        <f t="shared" si="25"/>
        <v>High Value</v>
      </c>
      <c r="O404" s="11">
        <v>108475.5</v>
      </c>
      <c r="P404" s="11">
        <v>49063.519999999997</v>
      </c>
      <c r="Q404" s="11">
        <v>20122.13</v>
      </c>
      <c r="R404" s="5">
        <v>44298</v>
      </c>
      <c r="S404" s="5" t="str">
        <f t="shared" si="26"/>
        <v>Monday</v>
      </c>
      <c r="T404" s="5" t="str">
        <f t="shared" si="27"/>
        <v>Q2</v>
      </c>
      <c r="U404" s="14" t="str">
        <f t="shared" si="24"/>
        <v>Apr</v>
      </c>
    </row>
    <row r="405" spans="1:21" x14ac:dyDescent="0.25">
      <c r="A405" s="13" t="s">
        <v>47</v>
      </c>
      <c r="B405" s="6" t="s">
        <v>48</v>
      </c>
      <c r="C405" s="6" t="s">
        <v>36</v>
      </c>
      <c r="D405" s="6" t="s">
        <v>20</v>
      </c>
      <c r="E405" s="6" t="s">
        <v>26</v>
      </c>
      <c r="F405" s="6" t="s">
        <v>1850</v>
      </c>
      <c r="G405" s="6" t="s">
        <v>1851</v>
      </c>
      <c r="H405" s="6" t="s">
        <v>58</v>
      </c>
      <c r="I405" s="6" t="s">
        <v>1852</v>
      </c>
      <c r="J405" s="6" t="s">
        <v>1853</v>
      </c>
      <c r="K405" s="7">
        <v>15</v>
      </c>
      <c r="L405" s="4">
        <v>2007</v>
      </c>
      <c r="M405" s="9">
        <v>32417.95</v>
      </c>
      <c r="N405" s="9" t="str">
        <f t="shared" si="25"/>
        <v>Normal</v>
      </c>
      <c r="O405" s="11">
        <v>188297.60000000001</v>
      </c>
      <c r="P405" s="11">
        <v>26993.58</v>
      </c>
      <c r="Q405" s="11">
        <v>5424.37</v>
      </c>
      <c r="R405" s="8">
        <v>44885</v>
      </c>
      <c r="S405" s="5" t="str">
        <f t="shared" si="26"/>
        <v>Sunday</v>
      </c>
      <c r="T405" s="5" t="str">
        <f t="shared" si="27"/>
        <v>Q4</v>
      </c>
      <c r="U405" s="14" t="str">
        <f t="shared" si="24"/>
        <v>Nov</v>
      </c>
    </row>
    <row r="406" spans="1:21" x14ac:dyDescent="0.25">
      <c r="A406" s="12" t="s">
        <v>17</v>
      </c>
      <c r="B406" s="2" t="s">
        <v>80</v>
      </c>
      <c r="C406" s="2" t="s">
        <v>36</v>
      </c>
      <c r="D406" s="2" t="s">
        <v>20</v>
      </c>
      <c r="E406" s="2" t="s">
        <v>26</v>
      </c>
      <c r="F406" s="2" t="s">
        <v>1854</v>
      </c>
      <c r="G406" s="2" t="s">
        <v>1855</v>
      </c>
      <c r="H406" s="2" t="s">
        <v>128</v>
      </c>
      <c r="I406" s="2" t="s">
        <v>1856</v>
      </c>
      <c r="J406" s="2" t="s">
        <v>1857</v>
      </c>
      <c r="K406" s="3">
        <v>10</v>
      </c>
      <c r="L406" s="4">
        <v>2010</v>
      </c>
      <c r="M406" s="9">
        <v>55156.65</v>
      </c>
      <c r="N406" s="9" t="str">
        <f t="shared" si="25"/>
        <v>High Value</v>
      </c>
      <c r="O406" s="11">
        <v>162875.5</v>
      </c>
      <c r="P406" s="11">
        <v>46998.29</v>
      </c>
      <c r="Q406" s="11">
        <v>8158.36</v>
      </c>
      <c r="R406" s="5">
        <v>44061</v>
      </c>
      <c r="S406" s="5" t="str">
        <f t="shared" si="26"/>
        <v>Tuesday</v>
      </c>
      <c r="T406" s="5" t="str">
        <f t="shared" si="27"/>
        <v>Q3</v>
      </c>
      <c r="U406" s="14" t="str">
        <f t="shared" si="24"/>
        <v>Aug</v>
      </c>
    </row>
    <row r="407" spans="1:21" x14ac:dyDescent="0.25">
      <c r="A407" s="13" t="s">
        <v>40</v>
      </c>
      <c r="B407" s="6" t="s">
        <v>125</v>
      </c>
      <c r="C407" s="6" t="s">
        <v>36</v>
      </c>
      <c r="D407" s="6" t="s">
        <v>20</v>
      </c>
      <c r="E407" s="6" t="s">
        <v>26</v>
      </c>
      <c r="F407" s="6" t="s">
        <v>1858</v>
      </c>
      <c r="G407" s="6" t="s">
        <v>1859</v>
      </c>
      <c r="H407" s="6" t="s">
        <v>81</v>
      </c>
      <c r="I407" s="6" t="s">
        <v>1860</v>
      </c>
      <c r="J407" s="6" t="s">
        <v>1861</v>
      </c>
      <c r="K407" s="7">
        <v>14</v>
      </c>
      <c r="L407" s="4">
        <v>2007</v>
      </c>
      <c r="M407" s="9">
        <v>45861.11</v>
      </c>
      <c r="N407" s="9" t="str">
        <f t="shared" si="25"/>
        <v>High Value</v>
      </c>
      <c r="O407" s="11">
        <v>136666.20000000001</v>
      </c>
      <c r="P407" s="11">
        <v>41850.230000000003</v>
      </c>
      <c r="Q407" s="11">
        <v>4010.88</v>
      </c>
      <c r="R407" s="8">
        <v>44490</v>
      </c>
      <c r="S407" s="5" t="str">
        <f t="shared" si="26"/>
        <v>Thursday</v>
      </c>
      <c r="T407" s="5" t="str">
        <f t="shared" si="27"/>
        <v>Q4</v>
      </c>
      <c r="U407" s="14" t="str">
        <f t="shared" si="24"/>
        <v>Oct</v>
      </c>
    </row>
    <row r="408" spans="1:21" x14ac:dyDescent="0.25">
      <c r="A408" s="12" t="s">
        <v>54</v>
      </c>
      <c r="B408" s="2" t="s">
        <v>55</v>
      </c>
      <c r="C408" s="2" t="s">
        <v>36</v>
      </c>
      <c r="D408" s="2" t="s">
        <v>20</v>
      </c>
      <c r="E408" s="2" t="s">
        <v>26</v>
      </c>
      <c r="F408" s="2" t="s">
        <v>1862</v>
      </c>
      <c r="G408" s="2" t="s">
        <v>1863</v>
      </c>
      <c r="H408" s="2" t="s">
        <v>95</v>
      </c>
      <c r="I408" s="2" t="s">
        <v>1864</v>
      </c>
      <c r="J408" s="2" t="s">
        <v>1865</v>
      </c>
      <c r="K408" s="3">
        <v>20</v>
      </c>
      <c r="L408" s="4">
        <v>2002</v>
      </c>
      <c r="M408" s="9">
        <v>60384.44</v>
      </c>
      <c r="N408" s="9" t="str">
        <f t="shared" si="25"/>
        <v>High Value</v>
      </c>
      <c r="O408" s="11">
        <v>127762.1</v>
      </c>
      <c r="P408" s="11">
        <v>55764.62</v>
      </c>
      <c r="Q408" s="11">
        <v>4619.82</v>
      </c>
      <c r="R408" s="5">
        <v>44598</v>
      </c>
      <c r="S408" s="5" t="str">
        <f t="shared" si="26"/>
        <v>Sunday</v>
      </c>
      <c r="T408" s="5" t="str">
        <f t="shared" si="27"/>
        <v>Q1</v>
      </c>
      <c r="U408" s="14" t="str">
        <f t="shared" si="24"/>
        <v>Feb</v>
      </c>
    </row>
    <row r="409" spans="1:21" x14ac:dyDescent="0.25">
      <c r="A409" s="13" t="s">
        <v>56</v>
      </c>
      <c r="B409" s="6" t="s">
        <v>78</v>
      </c>
      <c r="C409" s="6" t="s">
        <v>36</v>
      </c>
      <c r="D409" s="6" t="s">
        <v>20</v>
      </c>
      <c r="E409" s="6" t="s">
        <v>26</v>
      </c>
      <c r="F409" s="6" t="s">
        <v>1866</v>
      </c>
      <c r="G409" s="6" t="s">
        <v>1867</v>
      </c>
      <c r="H409" s="6" t="s">
        <v>64</v>
      </c>
      <c r="I409" s="6" t="s">
        <v>1868</v>
      </c>
      <c r="J409" s="6" t="s">
        <v>1869</v>
      </c>
      <c r="K409" s="7">
        <v>6</v>
      </c>
      <c r="L409" s="4">
        <v>2014</v>
      </c>
      <c r="M409" s="9">
        <v>56603.4</v>
      </c>
      <c r="N409" s="9" t="str">
        <f t="shared" si="25"/>
        <v>High Value</v>
      </c>
      <c r="O409" s="11">
        <v>48817.599999999999</v>
      </c>
      <c r="P409" s="11">
        <v>42308.959999999999</v>
      </c>
      <c r="Q409" s="11">
        <v>14294.44</v>
      </c>
      <c r="R409" s="8">
        <v>44177</v>
      </c>
      <c r="S409" s="5" t="str">
        <f t="shared" si="26"/>
        <v>Saturday</v>
      </c>
      <c r="T409" s="5" t="str">
        <f t="shared" si="27"/>
        <v>Q4</v>
      </c>
      <c r="U409" s="14" t="str">
        <f t="shared" ref="U409:U472" si="28">TEXT(R409,"MMM")</f>
        <v>Dec</v>
      </c>
    </row>
    <row r="410" spans="1:21" x14ac:dyDescent="0.25">
      <c r="A410" s="12" t="s">
        <v>54</v>
      </c>
      <c r="B410" s="2" t="s">
        <v>55</v>
      </c>
      <c r="C410" s="2" t="s">
        <v>36</v>
      </c>
      <c r="D410" s="2" t="s">
        <v>20</v>
      </c>
      <c r="E410" s="2" t="s">
        <v>26</v>
      </c>
      <c r="F410" s="2" t="s">
        <v>1870</v>
      </c>
      <c r="G410" s="2" t="s">
        <v>1871</v>
      </c>
      <c r="H410" s="2" t="s">
        <v>95</v>
      </c>
      <c r="I410" s="2" t="s">
        <v>1872</v>
      </c>
      <c r="J410" s="2" t="s">
        <v>1873</v>
      </c>
      <c r="K410" s="3">
        <v>24</v>
      </c>
      <c r="L410" s="4">
        <v>2001</v>
      </c>
      <c r="M410" s="9">
        <v>38034.06</v>
      </c>
      <c r="N410" s="9" t="str">
        <f t="shared" si="25"/>
        <v>Normal</v>
      </c>
      <c r="O410" s="11">
        <v>195905.3</v>
      </c>
      <c r="P410" s="11">
        <v>27975.39</v>
      </c>
      <c r="Q410" s="11">
        <v>10058.67</v>
      </c>
      <c r="R410" s="5">
        <v>45821</v>
      </c>
      <c r="S410" s="5" t="str">
        <f t="shared" si="26"/>
        <v>Friday</v>
      </c>
      <c r="T410" s="5" t="str">
        <f t="shared" si="27"/>
        <v>Q2</v>
      </c>
      <c r="U410" s="14" t="str">
        <f t="shared" si="28"/>
        <v>Jun</v>
      </c>
    </row>
    <row r="411" spans="1:21" x14ac:dyDescent="0.25">
      <c r="A411" s="13" t="s">
        <v>47</v>
      </c>
      <c r="B411" s="6" t="s">
        <v>48</v>
      </c>
      <c r="C411" s="6" t="s">
        <v>36</v>
      </c>
      <c r="D411" s="6" t="s">
        <v>20</v>
      </c>
      <c r="E411" s="6" t="s">
        <v>26</v>
      </c>
      <c r="F411" s="6" t="s">
        <v>1874</v>
      </c>
      <c r="G411" s="6" t="s">
        <v>1875</v>
      </c>
      <c r="H411" s="6" t="s">
        <v>53</v>
      </c>
      <c r="I411" s="6" t="s">
        <v>1876</v>
      </c>
      <c r="J411" s="6" t="s">
        <v>1877</v>
      </c>
      <c r="K411" s="7">
        <v>25</v>
      </c>
      <c r="L411" s="4">
        <v>2000</v>
      </c>
      <c r="M411" s="9">
        <v>28648.04</v>
      </c>
      <c r="N411" s="9" t="str">
        <f t="shared" si="25"/>
        <v>Normal</v>
      </c>
      <c r="O411" s="11">
        <v>102064.4</v>
      </c>
      <c r="P411" s="11">
        <v>25260.25</v>
      </c>
      <c r="Q411" s="11">
        <v>3387.79</v>
      </c>
      <c r="R411" s="8">
        <v>45758</v>
      </c>
      <c r="S411" s="5" t="str">
        <f t="shared" si="26"/>
        <v>Friday</v>
      </c>
      <c r="T411" s="5" t="str">
        <f t="shared" si="27"/>
        <v>Q2</v>
      </c>
      <c r="U411" s="14" t="str">
        <f t="shared" si="28"/>
        <v>Apr</v>
      </c>
    </row>
    <row r="412" spans="1:21" x14ac:dyDescent="0.25">
      <c r="A412" s="12" t="s">
        <v>47</v>
      </c>
      <c r="B412" s="2" t="s">
        <v>110</v>
      </c>
      <c r="C412" s="2" t="s">
        <v>36</v>
      </c>
      <c r="D412" s="2" t="s">
        <v>20</v>
      </c>
      <c r="E412" s="2" t="s">
        <v>26</v>
      </c>
      <c r="F412" s="2" t="s">
        <v>1878</v>
      </c>
      <c r="G412" s="2" t="s">
        <v>1879</v>
      </c>
      <c r="H412" s="2" t="s">
        <v>119</v>
      </c>
      <c r="I412" s="2" t="s">
        <v>1880</v>
      </c>
      <c r="J412" s="2" t="s">
        <v>1881</v>
      </c>
      <c r="K412" s="3">
        <v>18</v>
      </c>
      <c r="L412" s="4">
        <v>2005</v>
      </c>
      <c r="M412" s="9">
        <v>65207.5</v>
      </c>
      <c r="N412" s="9" t="str">
        <f t="shared" si="25"/>
        <v>High Value</v>
      </c>
      <c r="O412" s="11">
        <v>115256.4</v>
      </c>
      <c r="P412" s="11">
        <v>52035.06</v>
      </c>
      <c r="Q412" s="11">
        <v>13172.44</v>
      </c>
      <c r="R412" s="5">
        <v>45091</v>
      </c>
      <c r="S412" s="5" t="str">
        <f t="shared" si="26"/>
        <v>Wednesday</v>
      </c>
      <c r="T412" s="5" t="str">
        <f t="shared" si="27"/>
        <v>Q2</v>
      </c>
      <c r="U412" s="14" t="str">
        <f t="shared" si="28"/>
        <v>Jun</v>
      </c>
    </row>
    <row r="413" spans="1:21" x14ac:dyDescent="0.25">
      <c r="A413" s="13" t="s">
        <v>40</v>
      </c>
      <c r="B413" s="6" t="s">
        <v>125</v>
      </c>
      <c r="C413" s="6" t="s">
        <v>36</v>
      </c>
      <c r="D413" s="6" t="s">
        <v>20</v>
      </c>
      <c r="E413" s="6" t="s">
        <v>26</v>
      </c>
      <c r="F413" s="6" t="s">
        <v>1882</v>
      </c>
      <c r="G413" s="6" t="s">
        <v>1883</v>
      </c>
      <c r="H413" s="6" t="s">
        <v>136</v>
      </c>
      <c r="I413" s="6" t="s">
        <v>1884</v>
      </c>
      <c r="J413" s="6" t="s">
        <v>1885</v>
      </c>
      <c r="K413" s="7">
        <v>22</v>
      </c>
      <c r="L413" s="4">
        <v>2002</v>
      </c>
      <c r="M413" s="9">
        <v>24079.86</v>
      </c>
      <c r="N413" s="9" t="str">
        <f t="shared" si="25"/>
        <v>Normal</v>
      </c>
      <c r="O413" s="11">
        <v>165609.70000000001</v>
      </c>
      <c r="P413" s="11">
        <v>20558.73</v>
      </c>
      <c r="Q413" s="11">
        <v>3521.13</v>
      </c>
      <c r="R413" s="8">
        <v>45309</v>
      </c>
      <c r="S413" s="5" t="str">
        <f t="shared" si="26"/>
        <v>Thursday</v>
      </c>
      <c r="T413" s="5" t="str">
        <f t="shared" si="27"/>
        <v>Q1</v>
      </c>
      <c r="U413" s="14" t="str">
        <f t="shared" si="28"/>
        <v>Jan</v>
      </c>
    </row>
    <row r="414" spans="1:21" x14ac:dyDescent="0.25">
      <c r="A414" s="12" t="s">
        <v>74</v>
      </c>
      <c r="B414" s="2" t="s">
        <v>75</v>
      </c>
      <c r="C414" s="2" t="s">
        <v>36</v>
      </c>
      <c r="D414" s="2" t="s">
        <v>20</v>
      </c>
      <c r="E414" s="2" t="s">
        <v>26</v>
      </c>
      <c r="F414" s="2" t="s">
        <v>1886</v>
      </c>
      <c r="G414" s="2" t="s">
        <v>1887</v>
      </c>
      <c r="H414" s="2" t="s">
        <v>162</v>
      </c>
      <c r="I414" s="2" t="s">
        <v>1888</v>
      </c>
      <c r="J414" s="2" t="s">
        <v>1889</v>
      </c>
      <c r="K414" s="3">
        <v>18</v>
      </c>
      <c r="L414" s="4">
        <v>2002</v>
      </c>
      <c r="M414" s="9">
        <v>56030.95</v>
      </c>
      <c r="N414" s="9" t="str">
        <f t="shared" si="25"/>
        <v>High Value</v>
      </c>
      <c r="O414" s="11">
        <v>143809.79999999999</v>
      </c>
      <c r="P414" s="11">
        <v>48372.77</v>
      </c>
      <c r="Q414" s="11">
        <v>7658.18</v>
      </c>
      <c r="R414" s="5">
        <v>44128</v>
      </c>
      <c r="S414" s="5" t="str">
        <f t="shared" si="26"/>
        <v>Saturday</v>
      </c>
      <c r="T414" s="5" t="str">
        <f t="shared" si="27"/>
        <v>Q4</v>
      </c>
      <c r="U414" s="14" t="str">
        <f t="shared" si="28"/>
        <v>Oct</v>
      </c>
    </row>
    <row r="415" spans="1:21" x14ac:dyDescent="0.25">
      <c r="A415" s="13" t="s">
        <v>62</v>
      </c>
      <c r="B415" s="6" t="s">
        <v>63</v>
      </c>
      <c r="C415" s="6" t="s">
        <v>36</v>
      </c>
      <c r="D415" s="6" t="s">
        <v>20</v>
      </c>
      <c r="E415" s="6" t="s">
        <v>26</v>
      </c>
      <c r="F415" s="6" t="s">
        <v>1890</v>
      </c>
      <c r="G415" s="6" t="s">
        <v>1891</v>
      </c>
      <c r="H415" s="6" t="s">
        <v>115</v>
      </c>
      <c r="I415" s="6" t="s">
        <v>1892</v>
      </c>
      <c r="J415" s="6" t="s">
        <v>1893</v>
      </c>
      <c r="K415" s="7">
        <v>14</v>
      </c>
      <c r="L415" s="4">
        <v>2010</v>
      </c>
      <c r="M415" s="9">
        <v>43052.160000000003</v>
      </c>
      <c r="N415" s="9" t="str">
        <f t="shared" si="25"/>
        <v>High Value</v>
      </c>
      <c r="O415" s="11">
        <v>7488.6</v>
      </c>
      <c r="P415" s="11">
        <v>40803.29</v>
      </c>
      <c r="Q415" s="11">
        <v>2248.87</v>
      </c>
      <c r="R415" s="8">
        <v>45596</v>
      </c>
      <c r="S415" s="5" t="str">
        <f t="shared" si="26"/>
        <v>Thursday</v>
      </c>
      <c r="T415" s="5" t="str">
        <f t="shared" si="27"/>
        <v>Q4</v>
      </c>
      <c r="U415" s="14" t="str">
        <f t="shared" si="28"/>
        <v>Oct</v>
      </c>
    </row>
    <row r="416" spans="1:21" x14ac:dyDescent="0.25">
      <c r="A416" s="12" t="s">
        <v>71</v>
      </c>
      <c r="B416" s="2" t="s">
        <v>72</v>
      </c>
      <c r="C416" s="2" t="s">
        <v>36</v>
      </c>
      <c r="D416" s="2" t="s">
        <v>20</v>
      </c>
      <c r="E416" s="2" t="s">
        <v>26</v>
      </c>
      <c r="F416" s="2" t="s">
        <v>1894</v>
      </c>
      <c r="G416" s="2" t="s">
        <v>1895</v>
      </c>
      <c r="H416" s="2" t="s">
        <v>118</v>
      </c>
      <c r="I416" s="2" t="s">
        <v>1896</v>
      </c>
      <c r="J416" s="2" t="s">
        <v>1897</v>
      </c>
      <c r="K416" s="3">
        <v>-2</v>
      </c>
      <c r="L416" s="4">
        <v>2022</v>
      </c>
      <c r="M416" s="9">
        <v>58590.05</v>
      </c>
      <c r="N416" s="9" t="str">
        <f t="shared" si="25"/>
        <v>High Value</v>
      </c>
      <c r="O416" s="11">
        <v>176634.6</v>
      </c>
      <c r="P416" s="11">
        <v>53048.15</v>
      </c>
      <c r="Q416" s="11">
        <v>5541.9</v>
      </c>
      <c r="R416" s="5">
        <v>44169</v>
      </c>
      <c r="S416" s="5" t="str">
        <f t="shared" si="26"/>
        <v>Friday</v>
      </c>
      <c r="T416" s="5" t="str">
        <f t="shared" si="27"/>
        <v>Q4</v>
      </c>
      <c r="U416" s="14" t="str">
        <f t="shared" si="28"/>
        <v>Dec</v>
      </c>
    </row>
    <row r="417" spans="1:21" x14ac:dyDescent="0.25">
      <c r="A417" s="13" t="s">
        <v>47</v>
      </c>
      <c r="B417" s="6" t="s">
        <v>110</v>
      </c>
      <c r="C417" s="6" t="s">
        <v>36</v>
      </c>
      <c r="D417" s="6" t="s">
        <v>20</v>
      </c>
      <c r="E417" s="6" t="s">
        <v>26</v>
      </c>
      <c r="F417" s="6" t="s">
        <v>1898</v>
      </c>
      <c r="G417" s="6" t="s">
        <v>1899</v>
      </c>
      <c r="H417" s="6" t="s">
        <v>136</v>
      </c>
      <c r="I417" s="6" t="s">
        <v>1900</v>
      </c>
      <c r="J417" s="6" t="s">
        <v>1901</v>
      </c>
      <c r="K417" s="7">
        <v>0</v>
      </c>
      <c r="L417" s="4">
        <v>2021</v>
      </c>
      <c r="M417" s="9">
        <v>40024.019999999997</v>
      </c>
      <c r="N417" s="9" t="str">
        <f t="shared" si="25"/>
        <v>High Value</v>
      </c>
      <c r="O417" s="11">
        <v>37842.5</v>
      </c>
      <c r="P417" s="11">
        <v>36224.51</v>
      </c>
      <c r="Q417" s="11">
        <v>3799.51</v>
      </c>
      <c r="R417" s="8">
        <v>44240</v>
      </c>
      <c r="S417" s="5" t="str">
        <f t="shared" si="26"/>
        <v>Saturday</v>
      </c>
      <c r="T417" s="5" t="str">
        <f t="shared" si="27"/>
        <v>Q1</v>
      </c>
      <c r="U417" s="14" t="str">
        <f t="shared" si="28"/>
        <v>Feb</v>
      </c>
    </row>
    <row r="418" spans="1:21" x14ac:dyDescent="0.25">
      <c r="A418" s="12" t="s">
        <v>56</v>
      </c>
      <c r="B418" s="2" t="s">
        <v>78</v>
      </c>
      <c r="C418" s="2" t="s">
        <v>36</v>
      </c>
      <c r="D418" s="2" t="s">
        <v>20</v>
      </c>
      <c r="E418" s="2" t="s">
        <v>26</v>
      </c>
      <c r="F418" s="2" t="s">
        <v>1902</v>
      </c>
      <c r="G418" s="2" t="s">
        <v>1903</v>
      </c>
      <c r="H418" s="2" t="s">
        <v>29</v>
      </c>
      <c r="I418" s="2" t="s">
        <v>1904</v>
      </c>
      <c r="J418" s="2" t="s">
        <v>1905</v>
      </c>
      <c r="K418" s="3">
        <v>19</v>
      </c>
      <c r="L418" s="4">
        <v>2001</v>
      </c>
      <c r="M418" s="9">
        <v>6971.7</v>
      </c>
      <c r="N418" s="9" t="str">
        <f t="shared" si="25"/>
        <v>Normal</v>
      </c>
      <c r="O418" s="11">
        <v>194413.6</v>
      </c>
      <c r="P418" s="11">
        <v>5517.96</v>
      </c>
      <c r="Q418" s="11">
        <v>1453.74</v>
      </c>
      <c r="R418" s="5">
        <v>44162</v>
      </c>
      <c r="S418" s="5" t="str">
        <f t="shared" si="26"/>
        <v>Friday</v>
      </c>
      <c r="T418" s="5" t="str">
        <f t="shared" si="27"/>
        <v>Q4</v>
      </c>
      <c r="U418" s="14" t="str">
        <f t="shared" si="28"/>
        <v>Nov</v>
      </c>
    </row>
    <row r="419" spans="1:21" x14ac:dyDescent="0.25">
      <c r="A419" s="13" t="s">
        <v>34</v>
      </c>
      <c r="B419" s="6" t="s">
        <v>35</v>
      </c>
      <c r="C419" s="6" t="s">
        <v>36</v>
      </c>
      <c r="D419" s="6" t="s">
        <v>20</v>
      </c>
      <c r="E419" s="6" t="s">
        <v>26</v>
      </c>
      <c r="F419" s="6" t="s">
        <v>1906</v>
      </c>
      <c r="G419" s="6" t="s">
        <v>1907</v>
      </c>
      <c r="H419" s="6" t="s">
        <v>79</v>
      </c>
      <c r="I419" s="6" t="s">
        <v>1908</v>
      </c>
      <c r="J419" s="6" t="s">
        <v>1909</v>
      </c>
      <c r="K419" s="7">
        <v>3</v>
      </c>
      <c r="L419" s="4">
        <v>2020</v>
      </c>
      <c r="M419" s="9">
        <v>46262.26</v>
      </c>
      <c r="N419" s="9" t="str">
        <f t="shared" si="25"/>
        <v>High Value</v>
      </c>
      <c r="O419" s="11">
        <v>138772.9</v>
      </c>
      <c r="P419" s="11">
        <v>37791.51</v>
      </c>
      <c r="Q419" s="11">
        <v>8470.75</v>
      </c>
      <c r="R419" s="8">
        <v>45283</v>
      </c>
      <c r="S419" s="5" t="str">
        <f t="shared" si="26"/>
        <v>Saturday</v>
      </c>
      <c r="T419" s="5" t="str">
        <f t="shared" si="27"/>
        <v>Q4</v>
      </c>
      <c r="U419" s="14" t="str">
        <f t="shared" si="28"/>
        <v>Dec</v>
      </c>
    </row>
    <row r="420" spans="1:21" x14ac:dyDescent="0.25">
      <c r="A420" s="12" t="s">
        <v>17</v>
      </c>
      <c r="B420" s="2" t="s">
        <v>38</v>
      </c>
      <c r="C420" s="2" t="s">
        <v>36</v>
      </c>
      <c r="D420" s="2" t="s">
        <v>20</v>
      </c>
      <c r="E420" s="2" t="s">
        <v>26</v>
      </c>
      <c r="F420" s="2" t="s">
        <v>1720</v>
      </c>
      <c r="G420" s="2" t="s">
        <v>1721</v>
      </c>
      <c r="H420" s="2" t="s">
        <v>96</v>
      </c>
      <c r="I420" s="2" t="s">
        <v>1910</v>
      </c>
      <c r="J420" s="2" t="s">
        <v>1911</v>
      </c>
      <c r="K420" s="3">
        <v>1</v>
      </c>
      <c r="L420" s="4">
        <v>2021</v>
      </c>
      <c r="M420" s="9">
        <v>21628.17</v>
      </c>
      <c r="N420" s="9" t="str">
        <f t="shared" si="25"/>
        <v>Normal</v>
      </c>
      <c r="O420" s="11">
        <v>82869.399999999994</v>
      </c>
      <c r="P420" s="11">
        <v>15740.09</v>
      </c>
      <c r="Q420" s="11">
        <v>5888.08</v>
      </c>
      <c r="R420" s="5">
        <v>44889</v>
      </c>
      <c r="S420" s="5" t="str">
        <f t="shared" si="26"/>
        <v>Thursday</v>
      </c>
      <c r="T420" s="5" t="str">
        <f t="shared" si="27"/>
        <v>Q4</v>
      </c>
      <c r="U420" s="14" t="str">
        <f t="shared" si="28"/>
        <v>Nov</v>
      </c>
    </row>
    <row r="421" spans="1:21" x14ac:dyDescent="0.25">
      <c r="A421" s="13" t="s">
        <v>17</v>
      </c>
      <c r="B421" s="6" t="s">
        <v>80</v>
      </c>
      <c r="C421" s="6" t="s">
        <v>36</v>
      </c>
      <c r="D421" s="6" t="s">
        <v>20</v>
      </c>
      <c r="E421" s="6" t="s">
        <v>26</v>
      </c>
      <c r="F421" s="6" t="s">
        <v>1784</v>
      </c>
      <c r="G421" s="6" t="s">
        <v>1785</v>
      </c>
      <c r="H421" s="6" t="s">
        <v>61</v>
      </c>
      <c r="I421" s="6" t="s">
        <v>1912</v>
      </c>
      <c r="J421" s="6" t="s">
        <v>1913</v>
      </c>
      <c r="K421" s="7">
        <v>19</v>
      </c>
      <c r="L421" s="4">
        <v>2004</v>
      </c>
      <c r="M421" s="9">
        <v>26092.66</v>
      </c>
      <c r="N421" s="9" t="str">
        <f t="shared" si="25"/>
        <v>Normal</v>
      </c>
      <c r="O421" s="11">
        <v>49065.5</v>
      </c>
      <c r="P421" s="11">
        <v>23585.58</v>
      </c>
      <c r="Q421" s="11">
        <v>2507.08</v>
      </c>
      <c r="R421" s="8">
        <v>45127</v>
      </c>
      <c r="S421" s="5" t="str">
        <f t="shared" si="26"/>
        <v>Thursday</v>
      </c>
      <c r="T421" s="5" t="str">
        <f t="shared" si="27"/>
        <v>Q3</v>
      </c>
      <c r="U421" s="14" t="str">
        <f t="shared" si="28"/>
        <v>Jul</v>
      </c>
    </row>
    <row r="422" spans="1:21" x14ac:dyDescent="0.25">
      <c r="A422" s="12" t="s">
        <v>40</v>
      </c>
      <c r="B422" s="2" t="s">
        <v>41</v>
      </c>
      <c r="C422" s="2" t="s">
        <v>19</v>
      </c>
      <c r="D422" s="2" t="s">
        <v>20</v>
      </c>
      <c r="E422" s="2" t="s">
        <v>26</v>
      </c>
      <c r="F422" s="2" t="s">
        <v>1914</v>
      </c>
      <c r="G422" s="2" t="s">
        <v>1915</v>
      </c>
      <c r="H422" s="2" t="s">
        <v>132</v>
      </c>
      <c r="I422" s="2" t="s">
        <v>1916</v>
      </c>
      <c r="J422" s="2" t="s">
        <v>1917</v>
      </c>
      <c r="K422" s="3">
        <v>23</v>
      </c>
      <c r="L422" s="4">
        <v>2002</v>
      </c>
      <c r="M422" s="9">
        <v>10567.47</v>
      </c>
      <c r="N422" s="9" t="str">
        <f t="shared" si="25"/>
        <v>Normal</v>
      </c>
      <c r="O422" s="11">
        <v>164124.5</v>
      </c>
      <c r="P422" s="11">
        <v>9726.4599999999991</v>
      </c>
      <c r="Q422" s="11">
        <v>841.01</v>
      </c>
      <c r="R422" s="5">
        <v>45833</v>
      </c>
      <c r="S422" s="5" t="str">
        <f t="shared" si="26"/>
        <v>Wednesday</v>
      </c>
      <c r="T422" s="5" t="str">
        <f t="shared" si="27"/>
        <v>Q2</v>
      </c>
      <c r="U422" s="14" t="str">
        <f t="shared" si="28"/>
        <v>Jun</v>
      </c>
    </row>
    <row r="423" spans="1:21" x14ac:dyDescent="0.25">
      <c r="A423" s="13" t="s">
        <v>17</v>
      </c>
      <c r="B423" s="6" t="s">
        <v>18</v>
      </c>
      <c r="C423" s="6" t="s">
        <v>19</v>
      </c>
      <c r="D423" s="6" t="s">
        <v>20</v>
      </c>
      <c r="E423" s="6" t="s">
        <v>26</v>
      </c>
      <c r="F423" s="6" t="s">
        <v>1918</v>
      </c>
      <c r="G423" s="6" t="s">
        <v>1919</v>
      </c>
      <c r="H423" s="6" t="s">
        <v>101</v>
      </c>
      <c r="I423" s="6" t="s">
        <v>1920</v>
      </c>
      <c r="J423" s="6" t="s">
        <v>1921</v>
      </c>
      <c r="K423" s="7">
        <v>11</v>
      </c>
      <c r="L423" s="4">
        <v>2010</v>
      </c>
      <c r="M423" s="9">
        <v>57275.12</v>
      </c>
      <c r="N423" s="9" t="str">
        <f t="shared" si="25"/>
        <v>High Value</v>
      </c>
      <c r="O423" s="11">
        <v>192764.2</v>
      </c>
      <c r="P423" s="11">
        <v>44114.47</v>
      </c>
      <c r="Q423" s="11">
        <v>13160.65</v>
      </c>
      <c r="R423" s="8">
        <v>44264</v>
      </c>
      <c r="S423" s="5" t="str">
        <f t="shared" si="26"/>
        <v>Tuesday</v>
      </c>
      <c r="T423" s="5" t="str">
        <f t="shared" si="27"/>
        <v>Q1</v>
      </c>
      <c r="U423" s="14" t="str">
        <f t="shared" si="28"/>
        <v>Mar</v>
      </c>
    </row>
    <row r="424" spans="1:21" x14ac:dyDescent="0.25">
      <c r="A424" s="12" t="s">
        <v>47</v>
      </c>
      <c r="B424" s="2" t="s">
        <v>110</v>
      </c>
      <c r="C424" s="2" t="s">
        <v>19</v>
      </c>
      <c r="D424" s="2" t="s">
        <v>20</v>
      </c>
      <c r="E424" s="2" t="s">
        <v>26</v>
      </c>
      <c r="F424" s="2" t="s">
        <v>1922</v>
      </c>
      <c r="G424" s="2" t="s">
        <v>1923</v>
      </c>
      <c r="H424" s="2" t="s">
        <v>112</v>
      </c>
      <c r="I424" s="2" t="s">
        <v>1924</v>
      </c>
      <c r="J424" s="2" t="s">
        <v>1925</v>
      </c>
      <c r="K424" s="3">
        <v>15</v>
      </c>
      <c r="L424" s="4">
        <v>2010</v>
      </c>
      <c r="M424" s="9">
        <v>29443.59</v>
      </c>
      <c r="N424" s="9" t="str">
        <f t="shared" si="25"/>
        <v>Normal</v>
      </c>
      <c r="O424" s="11">
        <v>76178</v>
      </c>
      <c r="P424" s="11">
        <v>26029.82</v>
      </c>
      <c r="Q424" s="11">
        <v>3413.77</v>
      </c>
      <c r="R424" s="5">
        <v>45766</v>
      </c>
      <c r="S424" s="5" t="str">
        <f t="shared" si="26"/>
        <v>Saturday</v>
      </c>
      <c r="T424" s="5" t="str">
        <f t="shared" si="27"/>
        <v>Q2</v>
      </c>
      <c r="U424" s="14" t="str">
        <f t="shared" si="28"/>
        <v>Apr</v>
      </c>
    </row>
    <row r="425" spans="1:21" x14ac:dyDescent="0.25">
      <c r="A425" s="13" t="s">
        <v>34</v>
      </c>
      <c r="B425" s="6" t="s">
        <v>35</v>
      </c>
      <c r="C425" s="6" t="s">
        <v>19</v>
      </c>
      <c r="D425" s="6" t="s">
        <v>20</v>
      </c>
      <c r="E425" s="6" t="s">
        <v>26</v>
      </c>
      <c r="F425" s="6" t="s">
        <v>1926</v>
      </c>
      <c r="G425" s="6" t="s">
        <v>1927</v>
      </c>
      <c r="H425" s="6" t="s">
        <v>33</v>
      </c>
      <c r="I425" s="6" t="s">
        <v>1928</v>
      </c>
      <c r="J425" s="6" t="s">
        <v>1929</v>
      </c>
      <c r="K425" s="7">
        <v>-1</v>
      </c>
      <c r="L425" s="4">
        <v>2022</v>
      </c>
      <c r="M425" s="9">
        <v>59592.97</v>
      </c>
      <c r="N425" s="9" t="str">
        <f t="shared" si="25"/>
        <v>High Value</v>
      </c>
      <c r="O425" s="11">
        <v>37614.400000000001</v>
      </c>
      <c r="P425" s="11">
        <v>51760.35</v>
      </c>
      <c r="Q425" s="11">
        <v>7832.62</v>
      </c>
      <c r="R425" s="8">
        <v>44256</v>
      </c>
      <c r="S425" s="5" t="str">
        <f t="shared" si="26"/>
        <v>Monday</v>
      </c>
      <c r="T425" s="5" t="str">
        <f t="shared" si="27"/>
        <v>Q1</v>
      </c>
      <c r="U425" s="14" t="str">
        <f t="shared" si="28"/>
        <v>Mar</v>
      </c>
    </row>
    <row r="426" spans="1:21" x14ac:dyDescent="0.25">
      <c r="A426" s="12" t="s">
        <v>74</v>
      </c>
      <c r="B426" s="2" t="s">
        <v>153</v>
      </c>
      <c r="C426" s="2" t="s">
        <v>19</v>
      </c>
      <c r="D426" s="2" t="s">
        <v>20</v>
      </c>
      <c r="E426" s="2" t="s">
        <v>26</v>
      </c>
      <c r="F426" s="2" t="s">
        <v>1930</v>
      </c>
      <c r="G426" s="2" t="s">
        <v>1931</v>
      </c>
      <c r="H426" s="2" t="s">
        <v>124</v>
      </c>
      <c r="I426" s="2" t="s">
        <v>1932</v>
      </c>
      <c r="J426" s="2" t="s">
        <v>1933</v>
      </c>
      <c r="K426" s="3">
        <v>5</v>
      </c>
      <c r="L426" s="4">
        <v>2018</v>
      </c>
      <c r="M426" s="9">
        <v>60022.83</v>
      </c>
      <c r="N426" s="9" t="str">
        <f t="shared" si="25"/>
        <v>High Value</v>
      </c>
      <c r="O426" s="11">
        <v>74186.899999999994</v>
      </c>
      <c r="P426" s="11">
        <v>51515.68</v>
      </c>
      <c r="Q426" s="11">
        <v>8507.15</v>
      </c>
      <c r="R426" s="5">
        <v>44984</v>
      </c>
      <c r="S426" s="5" t="str">
        <f t="shared" si="26"/>
        <v>Monday</v>
      </c>
      <c r="T426" s="5" t="str">
        <f t="shared" si="27"/>
        <v>Q1</v>
      </c>
      <c r="U426" s="14" t="str">
        <f t="shared" si="28"/>
        <v>Feb</v>
      </c>
    </row>
    <row r="427" spans="1:21" x14ac:dyDescent="0.25">
      <c r="A427" s="13" t="s">
        <v>30</v>
      </c>
      <c r="B427" s="6" t="s">
        <v>31</v>
      </c>
      <c r="C427" s="6" t="s">
        <v>19</v>
      </c>
      <c r="D427" s="6" t="s">
        <v>20</v>
      </c>
      <c r="E427" s="6" t="s">
        <v>26</v>
      </c>
      <c r="F427" s="6" t="s">
        <v>1934</v>
      </c>
      <c r="G427" s="6" t="s">
        <v>141</v>
      </c>
      <c r="H427" s="6" t="s">
        <v>112</v>
      </c>
      <c r="I427" s="6" t="s">
        <v>1935</v>
      </c>
      <c r="J427" s="6" t="s">
        <v>1936</v>
      </c>
      <c r="K427" s="7">
        <v>8</v>
      </c>
      <c r="L427" s="4">
        <v>2016</v>
      </c>
      <c r="M427" s="9">
        <v>38176.78</v>
      </c>
      <c r="N427" s="9" t="str">
        <f t="shared" si="25"/>
        <v>Normal</v>
      </c>
      <c r="O427" s="11">
        <v>75953.8</v>
      </c>
      <c r="P427" s="11">
        <v>30696.21</v>
      </c>
      <c r="Q427" s="11">
        <v>7480.57</v>
      </c>
      <c r="R427" s="8">
        <v>45370</v>
      </c>
      <c r="S427" s="5" t="str">
        <f t="shared" si="26"/>
        <v>Tuesday</v>
      </c>
      <c r="T427" s="5" t="str">
        <f t="shared" si="27"/>
        <v>Q1</v>
      </c>
      <c r="U427" s="14" t="str">
        <f t="shared" si="28"/>
        <v>Mar</v>
      </c>
    </row>
    <row r="428" spans="1:21" x14ac:dyDescent="0.25">
      <c r="A428" s="12" t="s">
        <v>40</v>
      </c>
      <c r="B428" s="2" t="s">
        <v>59</v>
      </c>
      <c r="C428" s="2" t="s">
        <v>19</v>
      </c>
      <c r="D428" s="2" t="s">
        <v>20</v>
      </c>
      <c r="E428" s="2" t="s">
        <v>26</v>
      </c>
      <c r="F428" s="2" t="s">
        <v>1937</v>
      </c>
      <c r="G428" s="2" t="s">
        <v>1938</v>
      </c>
      <c r="H428" s="2" t="s">
        <v>159</v>
      </c>
      <c r="I428" s="2" t="s">
        <v>1939</v>
      </c>
      <c r="J428" s="2" t="s">
        <v>1940</v>
      </c>
      <c r="K428" s="3">
        <v>10</v>
      </c>
      <c r="L428" s="4">
        <v>2014</v>
      </c>
      <c r="M428" s="9">
        <v>37889.660000000003</v>
      </c>
      <c r="N428" s="9" t="str">
        <f t="shared" si="25"/>
        <v>Normal</v>
      </c>
      <c r="O428" s="11">
        <v>181466.4</v>
      </c>
      <c r="P428" s="11">
        <v>34990.959999999999</v>
      </c>
      <c r="Q428" s="11">
        <v>2898.7</v>
      </c>
      <c r="R428" s="5">
        <v>45356</v>
      </c>
      <c r="S428" s="5" t="str">
        <f t="shared" si="26"/>
        <v>Tuesday</v>
      </c>
      <c r="T428" s="5" t="str">
        <f t="shared" si="27"/>
        <v>Q1</v>
      </c>
      <c r="U428" s="14" t="str">
        <f t="shared" si="28"/>
        <v>Mar</v>
      </c>
    </row>
    <row r="429" spans="1:21" x14ac:dyDescent="0.25">
      <c r="A429" s="13" t="s">
        <v>62</v>
      </c>
      <c r="B429" s="6" t="s">
        <v>63</v>
      </c>
      <c r="C429" s="6" t="s">
        <v>19</v>
      </c>
      <c r="D429" s="6" t="s">
        <v>20</v>
      </c>
      <c r="E429" s="6" t="s">
        <v>26</v>
      </c>
      <c r="F429" s="6" t="s">
        <v>1941</v>
      </c>
      <c r="G429" s="6" t="s">
        <v>1942</v>
      </c>
      <c r="H429" s="6" t="s">
        <v>90</v>
      </c>
      <c r="I429" s="6" t="s">
        <v>1943</v>
      </c>
      <c r="J429" s="6" t="s">
        <v>1944</v>
      </c>
      <c r="K429" s="7">
        <v>2</v>
      </c>
      <c r="L429" s="4">
        <v>2019</v>
      </c>
      <c r="M429" s="9">
        <v>24468.86</v>
      </c>
      <c r="N429" s="9" t="str">
        <f t="shared" si="25"/>
        <v>Normal</v>
      </c>
      <c r="O429" s="11">
        <v>44342.9</v>
      </c>
      <c r="P429" s="11">
        <v>19915.32</v>
      </c>
      <c r="Q429" s="11">
        <v>4553.54</v>
      </c>
      <c r="R429" s="8">
        <v>44296</v>
      </c>
      <c r="S429" s="5" t="str">
        <f t="shared" si="26"/>
        <v>Saturday</v>
      </c>
      <c r="T429" s="5" t="str">
        <f t="shared" si="27"/>
        <v>Q2</v>
      </c>
      <c r="U429" s="14" t="str">
        <f t="shared" si="28"/>
        <v>Apr</v>
      </c>
    </row>
    <row r="430" spans="1:21" x14ac:dyDescent="0.25">
      <c r="A430" s="12" t="s">
        <v>62</v>
      </c>
      <c r="B430" s="2" t="s">
        <v>138</v>
      </c>
      <c r="C430" s="2" t="s">
        <v>19</v>
      </c>
      <c r="D430" s="2" t="s">
        <v>20</v>
      </c>
      <c r="E430" s="2" t="s">
        <v>26</v>
      </c>
      <c r="F430" s="2" t="s">
        <v>1945</v>
      </c>
      <c r="G430" s="2" t="s">
        <v>1946</v>
      </c>
      <c r="H430" s="2" t="s">
        <v>135</v>
      </c>
      <c r="I430" s="2" t="s">
        <v>1947</v>
      </c>
      <c r="J430" s="2" t="s">
        <v>1948</v>
      </c>
      <c r="K430" s="3">
        <v>2</v>
      </c>
      <c r="L430" s="4">
        <v>2021</v>
      </c>
      <c r="M430" s="9">
        <v>62571.76</v>
      </c>
      <c r="N430" s="9" t="str">
        <f t="shared" si="25"/>
        <v>High Value</v>
      </c>
      <c r="O430" s="11">
        <v>188916.6</v>
      </c>
      <c r="P430" s="11">
        <v>46025.52</v>
      </c>
      <c r="Q430" s="11">
        <v>16546.240000000002</v>
      </c>
      <c r="R430" s="5">
        <v>44951</v>
      </c>
      <c r="S430" s="5" t="str">
        <f t="shared" si="26"/>
        <v>Wednesday</v>
      </c>
      <c r="T430" s="5" t="str">
        <f t="shared" si="27"/>
        <v>Q1</v>
      </c>
      <c r="U430" s="14" t="str">
        <f t="shared" si="28"/>
        <v>Jan</v>
      </c>
    </row>
    <row r="431" spans="1:21" x14ac:dyDescent="0.25">
      <c r="A431" s="13" t="s">
        <v>74</v>
      </c>
      <c r="B431" s="6" t="s">
        <v>113</v>
      </c>
      <c r="C431" s="6" t="s">
        <v>19</v>
      </c>
      <c r="D431" s="6" t="s">
        <v>20</v>
      </c>
      <c r="E431" s="6" t="s">
        <v>26</v>
      </c>
      <c r="F431" s="6" t="s">
        <v>1949</v>
      </c>
      <c r="G431" s="6" t="s">
        <v>1950</v>
      </c>
      <c r="H431" s="6" t="s">
        <v>111</v>
      </c>
      <c r="I431" s="6" t="s">
        <v>1951</v>
      </c>
      <c r="J431" s="6" t="s">
        <v>1952</v>
      </c>
      <c r="K431" s="7">
        <v>21</v>
      </c>
      <c r="L431" s="4">
        <v>2001</v>
      </c>
      <c r="M431" s="9">
        <v>47651.23</v>
      </c>
      <c r="N431" s="9" t="str">
        <f t="shared" si="25"/>
        <v>High Value</v>
      </c>
      <c r="O431" s="11">
        <v>68358.5</v>
      </c>
      <c r="P431" s="11">
        <v>41069.599999999999</v>
      </c>
      <c r="Q431" s="11">
        <v>6581.63</v>
      </c>
      <c r="R431" s="8">
        <v>44738</v>
      </c>
      <c r="S431" s="5" t="str">
        <f t="shared" si="26"/>
        <v>Sunday</v>
      </c>
      <c r="T431" s="5" t="str">
        <f t="shared" si="27"/>
        <v>Q2</v>
      </c>
      <c r="U431" s="14" t="str">
        <f t="shared" si="28"/>
        <v>Jun</v>
      </c>
    </row>
    <row r="432" spans="1:21" x14ac:dyDescent="0.25">
      <c r="A432" s="12" t="s">
        <v>34</v>
      </c>
      <c r="B432" s="2" t="s">
        <v>35</v>
      </c>
      <c r="C432" s="2" t="s">
        <v>19</v>
      </c>
      <c r="D432" s="2" t="s">
        <v>20</v>
      </c>
      <c r="E432" s="2" t="s">
        <v>26</v>
      </c>
      <c r="F432" s="2" t="s">
        <v>1953</v>
      </c>
      <c r="G432" s="2" t="s">
        <v>1954</v>
      </c>
      <c r="H432" s="2" t="s">
        <v>90</v>
      </c>
      <c r="I432" s="2" t="s">
        <v>1955</v>
      </c>
      <c r="J432" s="2" t="s">
        <v>1956</v>
      </c>
      <c r="K432" s="3">
        <v>7</v>
      </c>
      <c r="L432" s="4">
        <v>2018</v>
      </c>
      <c r="M432" s="9">
        <v>52895.82</v>
      </c>
      <c r="N432" s="9" t="str">
        <f t="shared" si="25"/>
        <v>High Value</v>
      </c>
      <c r="O432" s="11">
        <v>71101.2</v>
      </c>
      <c r="P432" s="11">
        <v>49588.5</v>
      </c>
      <c r="Q432" s="11">
        <v>3307.32</v>
      </c>
      <c r="R432" s="5">
        <v>45715</v>
      </c>
      <c r="S432" s="5" t="str">
        <f t="shared" si="26"/>
        <v>Thursday</v>
      </c>
      <c r="T432" s="5" t="str">
        <f t="shared" si="27"/>
        <v>Q1</v>
      </c>
      <c r="U432" s="14" t="str">
        <f t="shared" si="28"/>
        <v>Feb</v>
      </c>
    </row>
    <row r="433" spans="1:21" x14ac:dyDescent="0.25">
      <c r="A433" s="13" t="s">
        <v>47</v>
      </c>
      <c r="B433" s="6" t="s">
        <v>51</v>
      </c>
      <c r="C433" s="6" t="s">
        <v>19</v>
      </c>
      <c r="D433" s="6" t="s">
        <v>20</v>
      </c>
      <c r="E433" s="6" t="s">
        <v>26</v>
      </c>
      <c r="F433" s="6" t="s">
        <v>1957</v>
      </c>
      <c r="G433" s="6" t="s">
        <v>1958</v>
      </c>
      <c r="H433" s="6" t="s">
        <v>79</v>
      </c>
      <c r="I433" s="6" t="s">
        <v>1959</v>
      </c>
      <c r="J433" s="6" t="s">
        <v>1960</v>
      </c>
      <c r="K433" s="7">
        <v>18</v>
      </c>
      <c r="L433" s="4">
        <v>2006</v>
      </c>
      <c r="M433" s="9">
        <v>52274.41</v>
      </c>
      <c r="N433" s="9" t="str">
        <f t="shared" si="25"/>
        <v>High Value</v>
      </c>
      <c r="O433" s="11">
        <v>159244.5</v>
      </c>
      <c r="P433" s="11">
        <v>37007.39</v>
      </c>
      <c r="Q433" s="11">
        <v>15267.02</v>
      </c>
      <c r="R433" s="8">
        <v>45374</v>
      </c>
      <c r="S433" s="5" t="str">
        <f t="shared" si="26"/>
        <v>Saturday</v>
      </c>
      <c r="T433" s="5" t="str">
        <f t="shared" si="27"/>
        <v>Q1</v>
      </c>
      <c r="U433" s="14" t="str">
        <f t="shared" si="28"/>
        <v>Mar</v>
      </c>
    </row>
    <row r="434" spans="1:21" x14ac:dyDescent="0.25">
      <c r="A434" s="12" t="s">
        <v>47</v>
      </c>
      <c r="B434" s="2" t="s">
        <v>51</v>
      </c>
      <c r="C434" s="2" t="s">
        <v>19</v>
      </c>
      <c r="D434" s="2" t="s">
        <v>20</v>
      </c>
      <c r="E434" s="2" t="s">
        <v>26</v>
      </c>
      <c r="F434" s="2" t="s">
        <v>1961</v>
      </c>
      <c r="G434" s="2" t="s">
        <v>1962</v>
      </c>
      <c r="H434" s="2" t="s">
        <v>90</v>
      </c>
      <c r="I434" s="2" t="s">
        <v>1963</v>
      </c>
      <c r="J434" s="2" t="s">
        <v>1964</v>
      </c>
      <c r="K434" s="3">
        <v>20</v>
      </c>
      <c r="L434" s="4">
        <v>2004</v>
      </c>
      <c r="M434" s="9">
        <v>45753.22</v>
      </c>
      <c r="N434" s="9" t="str">
        <f t="shared" si="25"/>
        <v>High Value</v>
      </c>
      <c r="O434" s="11">
        <v>52775.199999999997</v>
      </c>
      <c r="P434" s="11">
        <v>37107.18</v>
      </c>
      <c r="Q434" s="11">
        <v>8646.0400000000009</v>
      </c>
      <c r="R434" s="5">
        <v>45599</v>
      </c>
      <c r="S434" s="5" t="str">
        <f t="shared" si="26"/>
        <v>Sunday</v>
      </c>
      <c r="T434" s="5" t="str">
        <f t="shared" si="27"/>
        <v>Q4</v>
      </c>
      <c r="U434" s="14" t="str">
        <f t="shared" si="28"/>
        <v>Nov</v>
      </c>
    </row>
    <row r="435" spans="1:21" x14ac:dyDescent="0.25">
      <c r="A435" s="13" t="s">
        <v>62</v>
      </c>
      <c r="B435" s="6" t="s">
        <v>138</v>
      </c>
      <c r="C435" s="6" t="s">
        <v>19</v>
      </c>
      <c r="D435" s="6" t="s">
        <v>20</v>
      </c>
      <c r="E435" s="6" t="s">
        <v>26</v>
      </c>
      <c r="F435" s="6" t="s">
        <v>1965</v>
      </c>
      <c r="G435" s="6" t="s">
        <v>1966</v>
      </c>
      <c r="H435" s="6" t="s">
        <v>116</v>
      </c>
      <c r="I435" s="6" t="s">
        <v>1967</v>
      </c>
      <c r="J435" s="6" t="s">
        <v>1968</v>
      </c>
      <c r="K435" s="7">
        <v>8</v>
      </c>
      <c r="L435" s="4">
        <v>2015</v>
      </c>
      <c r="M435" s="9">
        <v>44339.21</v>
      </c>
      <c r="N435" s="9" t="str">
        <f t="shared" si="25"/>
        <v>High Value</v>
      </c>
      <c r="O435" s="11">
        <v>158329.29999999999</v>
      </c>
      <c r="P435" s="11">
        <v>37085.120000000003</v>
      </c>
      <c r="Q435" s="11">
        <v>7254.09</v>
      </c>
      <c r="R435" s="8">
        <v>45209</v>
      </c>
      <c r="S435" s="5" t="str">
        <f t="shared" si="26"/>
        <v>Tuesday</v>
      </c>
      <c r="T435" s="5" t="str">
        <f t="shared" si="27"/>
        <v>Q4</v>
      </c>
      <c r="U435" s="14" t="str">
        <f t="shared" si="28"/>
        <v>Oct</v>
      </c>
    </row>
    <row r="436" spans="1:21" x14ac:dyDescent="0.25">
      <c r="A436" s="12" t="s">
        <v>56</v>
      </c>
      <c r="B436" s="2" t="s">
        <v>69</v>
      </c>
      <c r="C436" s="2" t="s">
        <v>19</v>
      </c>
      <c r="D436" s="2" t="s">
        <v>20</v>
      </c>
      <c r="E436" s="2" t="s">
        <v>26</v>
      </c>
      <c r="F436" s="2" t="s">
        <v>1969</v>
      </c>
      <c r="G436" s="2" t="s">
        <v>450</v>
      </c>
      <c r="H436" s="2" t="s">
        <v>22</v>
      </c>
      <c r="I436" s="2" t="s">
        <v>1970</v>
      </c>
      <c r="J436" s="2" t="s">
        <v>1971</v>
      </c>
      <c r="K436" s="3">
        <v>7</v>
      </c>
      <c r="L436" s="4">
        <v>2013</v>
      </c>
      <c r="M436" s="9">
        <v>50451.61</v>
      </c>
      <c r="N436" s="9" t="str">
        <f t="shared" si="25"/>
        <v>High Value</v>
      </c>
      <c r="O436" s="11">
        <v>29820.1</v>
      </c>
      <c r="P436" s="11">
        <v>36945.39</v>
      </c>
      <c r="Q436" s="11">
        <v>13506.22</v>
      </c>
      <c r="R436" s="5">
        <v>44090</v>
      </c>
      <c r="S436" s="5" t="str">
        <f t="shared" si="26"/>
        <v>Wednesday</v>
      </c>
      <c r="T436" s="5" t="str">
        <f t="shared" si="27"/>
        <v>Q3</v>
      </c>
      <c r="U436" s="14" t="str">
        <f t="shared" si="28"/>
        <v>Sep</v>
      </c>
    </row>
    <row r="437" spans="1:21" x14ac:dyDescent="0.25">
      <c r="A437" s="13" t="s">
        <v>54</v>
      </c>
      <c r="B437" s="6" t="s">
        <v>55</v>
      </c>
      <c r="C437" s="6" t="s">
        <v>19</v>
      </c>
      <c r="D437" s="6" t="s">
        <v>20</v>
      </c>
      <c r="E437" s="6" t="s">
        <v>26</v>
      </c>
      <c r="F437" s="6" t="s">
        <v>1972</v>
      </c>
      <c r="G437" s="6" t="s">
        <v>1973</v>
      </c>
      <c r="H437" s="6" t="s">
        <v>81</v>
      </c>
      <c r="I437" s="6" t="s">
        <v>1974</v>
      </c>
      <c r="J437" s="6" t="s">
        <v>1975</v>
      </c>
      <c r="K437" s="7">
        <v>4</v>
      </c>
      <c r="L437" s="4">
        <v>2020</v>
      </c>
      <c r="M437" s="9">
        <v>57349.1</v>
      </c>
      <c r="N437" s="9" t="str">
        <f t="shared" si="25"/>
        <v>High Value</v>
      </c>
      <c r="O437" s="11">
        <v>154574.5</v>
      </c>
      <c r="P437" s="11">
        <v>54401.58</v>
      </c>
      <c r="Q437" s="11">
        <v>2947.52</v>
      </c>
      <c r="R437" s="8">
        <v>45362</v>
      </c>
      <c r="S437" s="5" t="str">
        <f t="shared" si="26"/>
        <v>Monday</v>
      </c>
      <c r="T437" s="5" t="str">
        <f t="shared" si="27"/>
        <v>Q1</v>
      </c>
      <c r="U437" s="14" t="str">
        <f t="shared" si="28"/>
        <v>Mar</v>
      </c>
    </row>
    <row r="438" spans="1:21" x14ac:dyDescent="0.25">
      <c r="A438" s="12" t="s">
        <v>54</v>
      </c>
      <c r="B438" s="2" t="s">
        <v>99</v>
      </c>
      <c r="C438" s="2" t="s">
        <v>19</v>
      </c>
      <c r="D438" s="2" t="s">
        <v>20</v>
      </c>
      <c r="E438" s="2" t="s">
        <v>26</v>
      </c>
      <c r="F438" s="2" t="s">
        <v>1976</v>
      </c>
      <c r="G438" s="2" t="s">
        <v>1977</v>
      </c>
      <c r="H438" s="2" t="s">
        <v>112</v>
      </c>
      <c r="I438" s="2" t="s">
        <v>1978</v>
      </c>
      <c r="J438" s="2" t="s">
        <v>1979</v>
      </c>
      <c r="K438" s="3">
        <v>9</v>
      </c>
      <c r="L438" s="4">
        <v>2011</v>
      </c>
      <c r="M438" s="9">
        <v>64642.94</v>
      </c>
      <c r="N438" s="9" t="str">
        <f t="shared" si="25"/>
        <v>High Value</v>
      </c>
      <c r="O438" s="11">
        <v>13727.6</v>
      </c>
      <c r="P438" s="11">
        <v>47182.27</v>
      </c>
      <c r="Q438" s="11">
        <v>17460.669999999998</v>
      </c>
      <c r="R438" s="5">
        <v>44128</v>
      </c>
      <c r="S438" s="5" t="str">
        <f t="shared" si="26"/>
        <v>Saturday</v>
      </c>
      <c r="T438" s="5" t="str">
        <f t="shared" si="27"/>
        <v>Q4</v>
      </c>
      <c r="U438" s="14" t="str">
        <f t="shared" si="28"/>
        <v>Oct</v>
      </c>
    </row>
    <row r="439" spans="1:21" x14ac:dyDescent="0.25">
      <c r="A439" s="13" t="s">
        <v>34</v>
      </c>
      <c r="B439" s="6" t="s">
        <v>35</v>
      </c>
      <c r="C439" s="6" t="s">
        <v>19</v>
      </c>
      <c r="D439" s="6" t="s">
        <v>20</v>
      </c>
      <c r="E439" s="6" t="s">
        <v>26</v>
      </c>
      <c r="F439" s="6" t="s">
        <v>1980</v>
      </c>
      <c r="G439" s="6" t="s">
        <v>1981</v>
      </c>
      <c r="H439" s="6" t="s">
        <v>93</v>
      </c>
      <c r="I439" s="6" t="s">
        <v>1982</v>
      </c>
      <c r="J439" s="6" t="s">
        <v>1983</v>
      </c>
      <c r="K439" s="7">
        <v>15</v>
      </c>
      <c r="L439" s="4">
        <v>2006</v>
      </c>
      <c r="M439" s="9">
        <v>35114.449999999997</v>
      </c>
      <c r="N439" s="9" t="str">
        <f t="shared" si="25"/>
        <v>Normal</v>
      </c>
      <c r="O439" s="11">
        <v>192125.6</v>
      </c>
      <c r="P439" s="11">
        <v>32216.959999999999</v>
      </c>
      <c r="Q439" s="11">
        <v>2897.49</v>
      </c>
      <c r="R439" s="8">
        <v>44379</v>
      </c>
      <c r="S439" s="5" t="str">
        <f t="shared" si="26"/>
        <v>Friday</v>
      </c>
      <c r="T439" s="5" t="str">
        <f t="shared" si="27"/>
        <v>Q3</v>
      </c>
      <c r="U439" s="14" t="str">
        <f t="shared" si="28"/>
        <v>Jul</v>
      </c>
    </row>
    <row r="440" spans="1:21" x14ac:dyDescent="0.25">
      <c r="A440" s="12" t="s">
        <v>56</v>
      </c>
      <c r="B440" s="2" t="s">
        <v>78</v>
      </c>
      <c r="C440" s="2" t="s">
        <v>19</v>
      </c>
      <c r="D440" s="2" t="s">
        <v>20</v>
      </c>
      <c r="E440" s="2" t="s">
        <v>26</v>
      </c>
      <c r="F440" s="2" t="s">
        <v>1984</v>
      </c>
      <c r="G440" s="2" t="s">
        <v>1985</v>
      </c>
      <c r="H440" s="2" t="s">
        <v>159</v>
      </c>
      <c r="I440" s="2" t="s">
        <v>1986</v>
      </c>
      <c r="J440" s="2" t="s">
        <v>1987</v>
      </c>
      <c r="K440" s="3">
        <v>7</v>
      </c>
      <c r="L440" s="4">
        <v>2015</v>
      </c>
      <c r="M440" s="9">
        <v>52124.23</v>
      </c>
      <c r="N440" s="9" t="str">
        <f t="shared" si="25"/>
        <v>High Value</v>
      </c>
      <c r="O440" s="11">
        <v>184951.6</v>
      </c>
      <c r="P440" s="11">
        <v>38651.089999999997</v>
      </c>
      <c r="Q440" s="11">
        <v>13473.14</v>
      </c>
      <c r="R440" s="5">
        <v>44712</v>
      </c>
      <c r="S440" s="5" t="str">
        <f t="shared" si="26"/>
        <v>Tuesday</v>
      </c>
      <c r="T440" s="5" t="str">
        <f t="shared" si="27"/>
        <v>Q2</v>
      </c>
      <c r="U440" s="14" t="str">
        <f t="shared" si="28"/>
        <v>May</v>
      </c>
    </row>
    <row r="441" spans="1:21" x14ac:dyDescent="0.25">
      <c r="A441" s="13" t="s">
        <v>71</v>
      </c>
      <c r="B441" s="6" t="s">
        <v>83</v>
      </c>
      <c r="C441" s="6" t="s">
        <v>19</v>
      </c>
      <c r="D441" s="6" t="s">
        <v>20</v>
      </c>
      <c r="E441" s="6" t="s">
        <v>26</v>
      </c>
      <c r="F441" s="6" t="s">
        <v>1988</v>
      </c>
      <c r="G441" s="6" t="s">
        <v>1989</v>
      </c>
      <c r="H441" s="6" t="s">
        <v>115</v>
      </c>
      <c r="I441" s="6" t="s">
        <v>1990</v>
      </c>
      <c r="J441" s="6" t="s">
        <v>1991</v>
      </c>
      <c r="K441" s="7">
        <v>4</v>
      </c>
      <c r="L441" s="4">
        <v>2018</v>
      </c>
      <c r="M441" s="9">
        <v>60038.3</v>
      </c>
      <c r="N441" s="9" t="str">
        <f t="shared" si="25"/>
        <v>High Value</v>
      </c>
      <c r="O441" s="11">
        <v>166910.1</v>
      </c>
      <c r="P441" s="11">
        <v>50280.04</v>
      </c>
      <c r="Q441" s="11">
        <v>9758.26</v>
      </c>
      <c r="R441" s="8">
        <v>44699</v>
      </c>
      <c r="S441" s="5" t="str">
        <f t="shared" si="26"/>
        <v>Wednesday</v>
      </c>
      <c r="T441" s="5" t="str">
        <f t="shared" si="27"/>
        <v>Q2</v>
      </c>
      <c r="U441" s="14" t="str">
        <f t="shared" si="28"/>
        <v>May</v>
      </c>
    </row>
    <row r="442" spans="1:21" x14ac:dyDescent="0.25">
      <c r="A442" s="12" t="s">
        <v>56</v>
      </c>
      <c r="B442" s="2" t="s">
        <v>78</v>
      </c>
      <c r="C442" s="2" t="s">
        <v>19</v>
      </c>
      <c r="D442" s="2" t="s">
        <v>20</v>
      </c>
      <c r="E442" s="2" t="s">
        <v>26</v>
      </c>
      <c r="F442" s="2" t="s">
        <v>1992</v>
      </c>
      <c r="G442" s="2" t="s">
        <v>1993</v>
      </c>
      <c r="H442" s="2" t="s">
        <v>96</v>
      </c>
      <c r="I442" s="2" t="s">
        <v>1994</v>
      </c>
      <c r="J442" s="2" t="s">
        <v>1995</v>
      </c>
      <c r="K442" s="3">
        <v>5</v>
      </c>
      <c r="L442" s="4">
        <v>2016</v>
      </c>
      <c r="M442" s="9">
        <v>54082.61</v>
      </c>
      <c r="N442" s="9" t="str">
        <f t="shared" si="25"/>
        <v>High Value</v>
      </c>
      <c r="O442" s="11">
        <v>58890.9</v>
      </c>
      <c r="P442" s="11">
        <v>44544.08</v>
      </c>
      <c r="Q442" s="11">
        <v>9538.5300000000007</v>
      </c>
      <c r="R442" s="5">
        <v>44283</v>
      </c>
      <c r="S442" s="5" t="str">
        <f t="shared" si="26"/>
        <v>Sunday</v>
      </c>
      <c r="T442" s="5" t="str">
        <f t="shared" si="27"/>
        <v>Q1</v>
      </c>
      <c r="U442" s="14" t="str">
        <f t="shared" si="28"/>
        <v>Mar</v>
      </c>
    </row>
    <row r="443" spans="1:21" x14ac:dyDescent="0.25">
      <c r="A443" s="13" t="s">
        <v>71</v>
      </c>
      <c r="B443" s="6" t="s">
        <v>72</v>
      </c>
      <c r="C443" s="6" t="s">
        <v>19</v>
      </c>
      <c r="D443" s="6" t="s">
        <v>20</v>
      </c>
      <c r="E443" s="6" t="s">
        <v>26</v>
      </c>
      <c r="F443" s="6" t="s">
        <v>1996</v>
      </c>
      <c r="G443" s="6" t="s">
        <v>1997</v>
      </c>
      <c r="H443" s="6" t="s">
        <v>66</v>
      </c>
      <c r="I443" s="6" t="s">
        <v>1998</v>
      </c>
      <c r="J443" s="6" t="s">
        <v>1999</v>
      </c>
      <c r="K443" s="7">
        <v>15</v>
      </c>
      <c r="L443" s="4">
        <v>2005</v>
      </c>
      <c r="M443" s="9">
        <v>51954.86</v>
      </c>
      <c r="N443" s="9" t="str">
        <f t="shared" si="25"/>
        <v>High Value</v>
      </c>
      <c r="O443" s="11">
        <v>36690.1</v>
      </c>
      <c r="P443" s="11">
        <v>38156.04</v>
      </c>
      <c r="Q443" s="11">
        <v>13798.82</v>
      </c>
      <c r="R443" s="8">
        <v>44049</v>
      </c>
      <c r="S443" s="5" t="str">
        <f t="shared" si="26"/>
        <v>Thursday</v>
      </c>
      <c r="T443" s="5" t="str">
        <f t="shared" si="27"/>
        <v>Q3</v>
      </c>
      <c r="U443" s="14" t="str">
        <f t="shared" si="28"/>
        <v>Aug</v>
      </c>
    </row>
    <row r="444" spans="1:21" x14ac:dyDescent="0.25">
      <c r="A444" s="12" t="s">
        <v>17</v>
      </c>
      <c r="B444" s="2" t="s">
        <v>18</v>
      </c>
      <c r="C444" s="2" t="s">
        <v>19</v>
      </c>
      <c r="D444" s="2" t="s">
        <v>20</v>
      </c>
      <c r="E444" s="2" t="s">
        <v>26</v>
      </c>
      <c r="F444" s="2" t="s">
        <v>2000</v>
      </c>
      <c r="G444" s="2" t="s">
        <v>2001</v>
      </c>
      <c r="H444" s="2" t="s">
        <v>119</v>
      </c>
      <c r="I444" s="2" t="s">
        <v>2002</v>
      </c>
      <c r="J444" s="2" t="s">
        <v>2003</v>
      </c>
      <c r="K444" s="3">
        <v>12</v>
      </c>
      <c r="L444" s="4">
        <v>2013</v>
      </c>
      <c r="M444" s="9">
        <v>60136.68</v>
      </c>
      <c r="N444" s="9" t="str">
        <f t="shared" si="25"/>
        <v>High Value</v>
      </c>
      <c r="O444" s="11">
        <v>186135.6</v>
      </c>
      <c r="P444" s="11">
        <v>46210.51</v>
      </c>
      <c r="Q444" s="11">
        <v>13926.17</v>
      </c>
      <c r="R444" s="5">
        <v>45724</v>
      </c>
      <c r="S444" s="5" t="str">
        <f t="shared" si="26"/>
        <v>Saturday</v>
      </c>
      <c r="T444" s="5" t="str">
        <f t="shared" si="27"/>
        <v>Q1</v>
      </c>
      <c r="U444" s="14" t="str">
        <f t="shared" si="28"/>
        <v>Mar</v>
      </c>
    </row>
    <row r="445" spans="1:21" x14ac:dyDescent="0.25">
      <c r="A445" s="13" t="s">
        <v>47</v>
      </c>
      <c r="B445" s="6" t="s">
        <v>48</v>
      </c>
      <c r="C445" s="6" t="s">
        <v>19</v>
      </c>
      <c r="D445" s="6" t="s">
        <v>20</v>
      </c>
      <c r="E445" s="6" t="s">
        <v>26</v>
      </c>
      <c r="F445" s="6" t="s">
        <v>2004</v>
      </c>
      <c r="G445" s="6" t="s">
        <v>2005</v>
      </c>
      <c r="H445" s="6" t="s">
        <v>159</v>
      </c>
      <c r="I445" s="6" t="s">
        <v>2006</v>
      </c>
      <c r="J445" s="6" t="s">
        <v>2007</v>
      </c>
      <c r="K445" s="7">
        <v>-4</v>
      </c>
      <c r="L445" s="4">
        <v>2024</v>
      </c>
      <c r="M445" s="9">
        <v>6065.06</v>
      </c>
      <c r="N445" s="9" t="str">
        <f t="shared" si="25"/>
        <v>Normal</v>
      </c>
      <c r="O445" s="11">
        <v>144951.4</v>
      </c>
      <c r="P445" s="11">
        <v>4253.34</v>
      </c>
      <c r="Q445" s="11">
        <v>1811.72</v>
      </c>
      <c r="R445" s="8">
        <v>44169</v>
      </c>
      <c r="S445" s="5" t="str">
        <f t="shared" si="26"/>
        <v>Friday</v>
      </c>
      <c r="T445" s="5" t="str">
        <f t="shared" si="27"/>
        <v>Q4</v>
      </c>
      <c r="U445" s="14" t="str">
        <f t="shared" si="28"/>
        <v>Dec</v>
      </c>
    </row>
    <row r="446" spans="1:21" x14ac:dyDescent="0.25">
      <c r="A446" s="12" t="s">
        <v>40</v>
      </c>
      <c r="B446" s="2" t="s">
        <v>125</v>
      </c>
      <c r="C446" s="2" t="s">
        <v>19</v>
      </c>
      <c r="D446" s="2" t="s">
        <v>20</v>
      </c>
      <c r="E446" s="2" t="s">
        <v>26</v>
      </c>
      <c r="F446" s="2" t="s">
        <v>2008</v>
      </c>
      <c r="G446" s="2" t="s">
        <v>2009</v>
      </c>
      <c r="H446" s="2" t="s">
        <v>162</v>
      </c>
      <c r="I446" s="2" t="s">
        <v>2010</v>
      </c>
      <c r="J446" s="2" t="s">
        <v>2011</v>
      </c>
      <c r="K446" s="3">
        <v>14</v>
      </c>
      <c r="L446" s="4">
        <v>2007</v>
      </c>
      <c r="M446" s="9">
        <v>45768.07</v>
      </c>
      <c r="N446" s="9" t="str">
        <f t="shared" si="25"/>
        <v>High Value</v>
      </c>
      <c r="O446" s="11">
        <v>116813.7</v>
      </c>
      <c r="P446" s="11">
        <v>34733.65</v>
      </c>
      <c r="Q446" s="11">
        <v>11034.42</v>
      </c>
      <c r="R446" s="5">
        <v>44412</v>
      </c>
      <c r="S446" s="5" t="str">
        <f t="shared" si="26"/>
        <v>Wednesday</v>
      </c>
      <c r="T446" s="5" t="str">
        <f t="shared" si="27"/>
        <v>Q3</v>
      </c>
      <c r="U446" s="14" t="str">
        <f t="shared" si="28"/>
        <v>Aug</v>
      </c>
    </row>
    <row r="447" spans="1:21" x14ac:dyDescent="0.25">
      <c r="A447" s="13" t="s">
        <v>47</v>
      </c>
      <c r="B447" s="6" t="s">
        <v>110</v>
      </c>
      <c r="C447" s="6" t="s">
        <v>19</v>
      </c>
      <c r="D447" s="6" t="s">
        <v>20</v>
      </c>
      <c r="E447" s="6" t="s">
        <v>26</v>
      </c>
      <c r="F447" s="6" t="s">
        <v>2012</v>
      </c>
      <c r="G447" s="6" t="s">
        <v>2013</v>
      </c>
      <c r="H447" s="6" t="s">
        <v>132</v>
      </c>
      <c r="I447" s="6" t="s">
        <v>2014</v>
      </c>
      <c r="J447" s="6" t="s">
        <v>2015</v>
      </c>
      <c r="K447" s="7">
        <v>20</v>
      </c>
      <c r="L447" s="4">
        <v>2001</v>
      </c>
      <c r="M447" s="9">
        <v>26669.05</v>
      </c>
      <c r="N447" s="9" t="str">
        <f t="shared" si="25"/>
        <v>Normal</v>
      </c>
      <c r="O447" s="11">
        <v>104556.3</v>
      </c>
      <c r="P447" s="11">
        <v>22552.87</v>
      </c>
      <c r="Q447" s="11">
        <v>4116.18</v>
      </c>
      <c r="R447" s="8">
        <v>44350</v>
      </c>
      <c r="S447" s="5" t="str">
        <f t="shared" si="26"/>
        <v>Thursday</v>
      </c>
      <c r="T447" s="5" t="str">
        <f t="shared" si="27"/>
        <v>Q2</v>
      </c>
      <c r="U447" s="14" t="str">
        <f t="shared" si="28"/>
        <v>Jun</v>
      </c>
    </row>
    <row r="448" spans="1:21" x14ac:dyDescent="0.25">
      <c r="A448" s="12" t="s">
        <v>71</v>
      </c>
      <c r="B448" s="2" t="s">
        <v>83</v>
      </c>
      <c r="C448" s="2" t="s">
        <v>19</v>
      </c>
      <c r="D448" s="2" t="s">
        <v>20</v>
      </c>
      <c r="E448" s="2" t="s">
        <v>26</v>
      </c>
      <c r="F448" s="2" t="s">
        <v>2016</v>
      </c>
      <c r="G448" s="2" t="s">
        <v>2017</v>
      </c>
      <c r="H448" s="2" t="s">
        <v>128</v>
      </c>
      <c r="I448" s="2" t="s">
        <v>2018</v>
      </c>
      <c r="J448" s="2" t="s">
        <v>2019</v>
      </c>
      <c r="K448" s="3">
        <v>21</v>
      </c>
      <c r="L448" s="4">
        <v>2000</v>
      </c>
      <c r="M448" s="9">
        <v>35658.800000000003</v>
      </c>
      <c r="N448" s="9" t="str">
        <f t="shared" si="25"/>
        <v>Normal</v>
      </c>
      <c r="O448" s="11">
        <v>121755.1</v>
      </c>
      <c r="P448" s="11">
        <v>27452.33</v>
      </c>
      <c r="Q448" s="11">
        <v>8206.4699999999993</v>
      </c>
      <c r="R448" s="5">
        <v>44268</v>
      </c>
      <c r="S448" s="5" t="str">
        <f t="shared" si="26"/>
        <v>Saturday</v>
      </c>
      <c r="T448" s="5" t="str">
        <f t="shared" si="27"/>
        <v>Q1</v>
      </c>
      <c r="U448" s="14" t="str">
        <f t="shared" si="28"/>
        <v>Mar</v>
      </c>
    </row>
    <row r="449" spans="1:21" x14ac:dyDescent="0.25">
      <c r="A449" s="13" t="s">
        <v>71</v>
      </c>
      <c r="B449" s="6" t="s">
        <v>86</v>
      </c>
      <c r="C449" s="6" t="s">
        <v>19</v>
      </c>
      <c r="D449" s="6" t="s">
        <v>20</v>
      </c>
      <c r="E449" s="6" t="s">
        <v>26</v>
      </c>
      <c r="F449" s="6" t="s">
        <v>2020</v>
      </c>
      <c r="G449" s="6" t="s">
        <v>2021</v>
      </c>
      <c r="H449" s="6" t="s">
        <v>29</v>
      </c>
      <c r="I449" s="6" t="s">
        <v>2022</v>
      </c>
      <c r="J449" s="6" t="s">
        <v>2023</v>
      </c>
      <c r="K449" s="7">
        <v>9</v>
      </c>
      <c r="L449" s="4">
        <v>2015</v>
      </c>
      <c r="M449" s="9">
        <v>7694.08</v>
      </c>
      <c r="N449" s="9" t="str">
        <f t="shared" si="25"/>
        <v>Normal</v>
      </c>
      <c r="O449" s="11">
        <v>128639.2</v>
      </c>
      <c r="P449" s="11">
        <v>5716.46</v>
      </c>
      <c r="Q449" s="11">
        <v>1977.62</v>
      </c>
      <c r="R449" s="8">
        <v>45528</v>
      </c>
      <c r="S449" s="5" t="str">
        <f t="shared" si="26"/>
        <v>Saturday</v>
      </c>
      <c r="T449" s="5" t="str">
        <f t="shared" si="27"/>
        <v>Q3</v>
      </c>
      <c r="U449" s="14" t="str">
        <f t="shared" si="28"/>
        <v>Aug</v>
      </c>
    </row>
    <row r="450" spans="1:21" x14ac:dyDescent="0.25">
      <c r="A450" s="12" t="s">
        <v>34</v>
      </c>
      <c r="B450" s="2" t="s">
        <v>97</v>
      </c>
      <c r="C450" s="2" t="s">
        <v>19</v>
      </c>
      <c r="D450" s="2" t="s">
        <v>20</v>
      </c>
      <c r="E450" s="2" t="s">
        <v>26</v>
      </c>
      <c r="F450" s="2" t="s">
        <v>2024</v>
      </c>
      <c r="G450" s="2" t="s">
        <v>2025</v>
      </c>
      <c r="H450" s="2" t="s">
        <v>115</v>
      </c>
      <c r="I450" s="2" t="s">
        <v>2026</v>
      </c>
      <c r="J450" s="2" t="s">
        <v>2027</v>
      </c>
      <c r="K450" s="3">
        <v>17</v>
      </c>
      <c r="L450" s="4">
        <v>2005</v>
      </c>
      <c r="M450" s="9">
        <v>29190.98</v>
      </c>
      <c r="N450" s="9" t="str">
        <f t="shared" si="25"/>
        <v>Normal</v>
      </c>
      <c r="O450" s="11">
        <v>7409.7</v>
      </c>
      <c r="P450" s="11">
        <v>25055.08</v>
      </c>
      <c r="Q450" s="11">
        <v>4135.8999999999996</v>
      </c>
      <c r="R450" s="5">
        <v>44871</v>
      </c>
      <c r="S450" s="5" t="str">
        <f t="shared" si="26"/>
        <v>Sunday</v>
      </c>
      <c r="T450" s="5" t="str">
        <f t="shared" si="27"/>
        <v>Q4</v>
      </c>
      <c r="U450" s="14" t="str">
        <f t="shared" si="28"/>
        <v>Nov</v>
      </c>
    </row>
    <row r="451" spans="1:21" x14ac:dyDescent="0.25">
      <c r="A451" s="13" t="s">
        <v>74</v>
      </c>
      <c r="B451" s="6" t="s">
        <v>153</v>
      </c>
      <c r="C451" s="6" t="s">
        <v>19</v>
      </c>
      <c r="D451" s="6" t="s">
        <v>20</v>
      </c>
      <c r="E451" s="6" t="s">
        <v>26</v>
      </c>
      <c r="F451" s="6" t="s">
        <v>2028</v>
      </c>
      <c r="G451" s="6" t="s">
        <v>2029</v>
      </c>
      <c r="H451" s="6" t="s">
        <v>64</v>
      </c>
      <c r="I451" s="6" t="s">
        <v>2030</v>
      </c>
      <c r="J451" s="6" t="s">
        <v>2031</v>
      </c>
      <c r="K451" s="7">
        <v>12</v>
      </c>
      <c r="L451" s="4">
        <v>2008</v>
      </c>
      <c r="M451" s="9">
        <v>39859.86</v>
      </c>
      <c r="N451" s="9" t="str">
        <f t="shared" ref="N451:N514" si="29">IF(M451&gt;40000,"High Value","Normal")</f>
        <v>Normal</v>
      </c>
      <c r="O451" s="11">
        <v>163831.1</v>
      </c>
      <c r="P451" s="11">
        <v>31226.82</v>
      </c>
      <c r="Q451" s="11">
        <v>8633.0400000000009</v>
      </c>
      <c r="R451" s="8">
        <v>44161</v>
      </c>
      <c r="S451" s="5" t="str">
        <f t="shared" ref="S451:S514" si="30">TEXT(R451,"dddd")</f>
        <v>Thursday</v>
      </c>
      <c r="T451" s="5" t="str">
        <f t="shared" ref="T451:T514" si="31">"Q" &amp; ROUNDUP(MONTH(R451)/3,0)</f>
        <v>Q4</v>
      </c>
      <c r="U451" s="14" t="str">
        <f t="shared" si="28"/>
        <v>Nov</v>
      </c>
    </row>
    <row r="452" spans="1:21" x14ac:dyDescent="0.25">
      <c r="A452" s="12" t="s">
        <v>30</v>
      </c>
      <c r="B452" s="2" t="s">
        <v>94</v>
      </c>
      <c r="C452" s="2" t="s">
        <v>19</v>
      </c>
      <c r="D452" s="2" t="s">
        <v>20</v>
      </c>
      <c r="E452" s="2" t="s">
        <v>26</v>
      </c>
      <c r="F452" s="2" t="s">
        <v>2032</v>
      </c>
      <c r="G452" s="2" t="s">
        <v>2033</v>
      </c>
      <c r="H452" s="2" t="s">
        <v>152</v>
      </c>
      <c r="I452" s="2" t="s">
        <v>2034</v>
      </c>
      <c r="J452" s="2" t="s">
        <v>2035</v>
      </c>
      <c r="K452" s="3">
        <v>6</v>
      </c>
      <c r="L452" s="4">
        <v>2015</v>
      </c>
      <c r="M452" s="9">
        <v>47126.67</v>
      </c>
      <c r="N452" s="9" t="str">
        <f t="shared" si="29"/>
        <v>High Value</v>
      </c>
      <c r="O452" s="11">
        <v>18044.8</v>
      </c>
      <c r="P452" s="11">
        <v>34183.089999999997</v>
      </c>
      <c r="Q452" s="11">
        <v>12943.58</v>
      </c>
      <c r="R452" s="5">
        <v>44319</v>
      </c>
      <c r="S452" s="5" t="str">
        <f t="shared" si="30"/>
        <v>Monday</v>
      </c>
      <c r="T452" s="5" t="str">
        <f t="shared" si="31"/>
        <v>Q2</v>
      </c>
      <c r="U452" s="14" t="str">
        <f t="shared" si="28"/>
        <v>May</v>
      </c>
    </row>
    <row r="453" spans="1:21" x14ac:dyDescent="0.25">
      <c r="A453" s="13" t="s">
        <v>71</v>
      </c>
      <c r="B453" s="6" t="s">
        <v>86</v>
      </c>
      <c r="C453" s="6" t="s">
        <v>19</v>
      </c>
      <c r="D453" s="6" t="s">
        <v>20</v>
      </c>
      <c r="E453" s="6" t="s">
        <v>26</v>
      </c>
      <c r="F453" s="6" t="s">
        <v>2036</v>
      </c>
      <c r="G453" s="6" t="s">
        <v>2037</v>
      </c>
      <c r="H453" s="6" t="s">
        <v>61</v>
      </c>
      <c r="I453" s="6" t="s">
        <v>2038</v>
      </c>
      <c r="J453" s="6" t="s">
        <v>2039</v>
      </c>
      <c r="K453" s="7">
        <v>0</v>
      </c>
      <c r="L453" s="4">
        <v>2022</v>
      </c>
      <c r="M453" s="9">
        <v>47603.55</v>
      </c>
      <c r="N453" s="9" t="str">
        <f t="shared" si="29"/>
        <v>High Value</v>
      </c>
      <c r="O453" s="11">
        <v>9724.2999999999993</v>
      </c>
      <c r="P453" s="11">
        <v>35509.69</v>
      </c>
      <c r="Q453" s="11">
        <v>12093.86</v>
      </c>
      <c r="R453" s="8">
        <v>44910</v>
      </c>
      <c r="S453" s="5" t="str">
        <f t="shared" si="30"/>
        <v>Thursday</v>
      </c>
      <c r="T453" s="5" t="str">
        <f t="shared" si="31"/>
        <v>Q4</v>
      </c>
      <c r="U453" s="14" t="str">
        <f t="shared" si="28"/>
        <v>Dec</v>
      </c>
    </row>
    <row r="454" spans="1:21" x14ac:dyDescent="0.25">
      <c r="A454" s="12" t="s">
        <v>71</v>
      </c>
      <c r="B454" s="2" t="s">
        <v>72</v>
      </c>
      <c r="C454" s="2" t="s">
        <v>19</v>
      </c>
      <c r="D454" s="2" t="s">
        <v>20</v>
      </c>
      <c r="E454" s="2" t="s">
        <v>26</v>
      </c>
      <c r="F454" s="2" t="s">
        <v>2040</v>
      </c>
      <c r="G454" s="2" t="s">
        <v>2041</v>
      </c>
      <c r="H454" s="2" t="s">
        <v>81</v>
      </c>
      <c r="I454" s="2" t="s">
        <v>2042</v>
      </c>
      <c r="J454" s="2" t="s">
        <v>2043</v>
      </c>
      <c r="K454" s="3">
        <v>-1</v>
      </c>
      <c r="L454" s="4">
        <v>2022</v>
      </c>
      <c r="M454" s="9">
        <v>40116.730000000003</v>
      </c>
      <c r="N454" s="9" t="str">
        <f t="shared" si="29"/>
        <v>High Value</v>
      </c>
      <c r="O454" s="11">
        <v>102259.2</v>
      </c>
      <c r="P454" s="11">
        <v>30577.16</v>
      </c>
      <c r="Q454" s="11">
        <v>9539.57</v>
      </c>
      <c r="R454" s="5">
        <v>44450</v>
      </c>
      <c r="S454" s="5" t="str">
        <f t="shared" si="30"/>
        <v>Saturday</v>
      </c>
      <c r="T454" s="5" t="str">
        <f t="shared" si="31"/>
        <v>Q3</v>
      </c>
      <c r="U454" s="14" t="str">
        <f t="shared" si="28"/>
        <v>Sep</v>
      </c>
    </row>
    <row r="455" spans="1:21" x14ac:dyDescent="0.25">
      <c r="A455" s="13" t="s">
        <v>47</v>
      </c>
      <c r="B455" s="6" t="s">
        <v>110</v>
      </c>
      <c r="C455" s="6" t="s">
        <v>19</v>
      </c>
      <c r="D455" s="6" t="s">
        <v>20</v>
      </c>
      <c r="E455" s="6" t="s">
        <v>26</v>
      </c>
      <c r="F455" s="6" t="s">
        <v>2044</v>
      </c>
      <c r="G455" s="6" t="s">
        <v>2045</v>
      </c>
      <c r="H455" s="6" t="s">
        <v>162</v>
      </c>
      <c r="I455" s="6" t="s">
        <v>2046</v>
      </c>
      <c r="J455" s="6" t="s">
        <v>2047</v>
      </c>
      <c r="K455" s="7">
        <v>18</v>
      </c>
      <c r="L455" s="4">
        <v>2005</v>
      </c>
      <c r="M455" s="9">
        <v>32632.42</v>
      </c>
      <c r="N455" s="9" t="str">
        <f t="shared" si="29"/>
        <v>Normal</v>
      </c>
      <c r="O455" s="11">
        <v>91551.4</v>
      </c>
      <c r="P455" s="11">
        <v>28962.52</v>
      </c>
      <c r="Q455" s="11">
        <v>3669.9</v>
      </c>
      <c r="R455" s="8">
        <v>45251</v>
      </c>
      <c r="S455" s="5" t="str">
        <f t="shared" si="30"/>
        <v>Tuesday</v>
      </c>
      <c r="T455" s="5" t="str">
        <f t="shared" si="31"/>
        <v>Q4</v>
      </c>
      <c r="U455" s="14" t="str">
        <f t="shared" si="28"/>
        <v>Nov</v>
      </c>
    </row>
    <row r="456" spans="1:21" x14ac:dyDescent="0.25">
      <c r="A456" s="12" t="s">
        <v>30</v>
      </c>
      <c r="B456" s="2" t="s">
        <v>31</v>
      </c>
      <c r="C456" s="2" t="s">
        <v>19</v>
      </c>
      <c r="D456" s="2" t="s">
        <v>20</v>
      </c>
      <c r="E456" s="2" t="s">
        <v>26</v>
      </c>
      <c r="F456" s="2" t="s">
        <v>2048</v>
      </c>
      <c r="G456" s="2" t="s">
        <v>2049</v>
      </c>
      <c r="H456" s="2" t="s">
        <v>128</v>
      </c>
      <c r="I456" s="2" t="s">
        <v>2050</v>
      </c>
      <c r="J456" s="2" t="s">
        <v>2051</v>
      </c>
      <c r="K456" s="3">
        <v>11</v>
      </c>
      <c r="L456" s="4">
        <v>2010</v>
      </c>
      <c r="M456" s="9">
        <v>68344.55</v>
      </c>
      <c r="N456" s="9" t="str">
        <f t="shared" si="29"/>
        <v>High Value</v>
      </c>
      <c r="O456" s="11">
        <v>79135.5</v>
      </c>
      <c r="P456" s="11">
        <v>62290.37</v>
      </c>
      <c r="Q456" s="11">
        <v>6054.18</v>
      </c>
      <c r="R456" s="5">
        <v>44464</v>
      </c>
      <c r="S456" s="5" t="str">
        <f t="shared" si="30"/>
        <v>Saturday</v>
      </c>
      <c r="T456" s="5" t="str">
        <f t="shared" si="31"/>
        <v>Q3</v>
      </c>
      <c r="U456" s="14" t="str">
        <f t="shared" si="28"/>
        <v>Sep</v>
      </c>
    </row>
    <row r="457" spans="1:21" x14ac:dyDescent="0.25">
      <c r="A457" s="13" t="s">
        <v>30</v>
      </c>
      <c r="B457" s="6" t="s">
        <v>65</v>
      </c>
      <c r="C457" s="6" t="s">
        <v>19</v>
      </c>
      <c r="D457" s="6" t="s">
        <v>20</v>
      </c>
      <c r="E457" s="6" t="s">
        <v>26</v>
      </c>
      <c r="F457" s="6" t="s">
        <v>2052</v>
      </c>
      <c r="G457" s="6" t="s">
        <v>230</v>
      </c>
      <c r="H457" s="6" t="s">
        <v>132</v>
      </c>
      <c r="I457" s="6" t="s">
        <v>2053</v>
      </c>
      <c r="J457" s="6" t="s">
        <v>2054</v>
      </c>
      <c r="K457" s="7">
        <v>20</v>
      </c>
      <c r="L457" s="4">
        <v>2000</v>
      </c>
      <c r="M457" s="9">
        <v>55859.839999999997</v>
      </c>
      <c r="N457" s="9" t="str">
        <f t="shared" si="29"/>
        <v>High Value</v>
      </c>
      <c r="O457" s="11">
        <v>129593</v>
      </c>
      <c r="P457" s="11">
        <v>45613.1</v>
      </c>
      <c r="Q457" s="11">
        <v>10246.74</v>
      </c>
      <c r="R457" s="8">
        <v>44152</v>
      </c>
      <c r="S457" s="5" t="str">
        <f t="shared" si="30"/>
        <v>Tuesday</v>
      </c>
      <c r="T457" s="5" t="str">
        <f t="shared" si="31"/>
        <v>Q4</v>
      </c>
      <c r="U457" s="14" t="str">
        <f t="shared" si="28"/>
        <v>Nov</v>
      </c>
    </row>
    <row r="458" spans="1:21" x14ac:dyDescent="0.25">
      <c r="A458" s="12" t="s">
        <v>47</v>
      </c>
      <c r="B458" s="2" t="s">
        <v>48</v>
      </c>
      <c r="C458" s="2" t="s">
        <v>19</v>
      </c>
      <c r="D458" s="2" t="s">
        <v>20</v>
      </c>
      <c r="E458" s="2" t="s">
        <v>26</v>
      </c>
      <c r="F458" s="2" t="s">
        <v>2055</v>
      </c>
      <c r="G458" s="2" t="s">
        <v>2056</v>
      </c>
      <c r="H458" s="2" t="s">
        <v>88</v>
      </c>
      <c r="I458" s="2" t="s">
        <v>2057</v>
      </c>
      <c r="J458" s="2" t="s">
        <v>2058</v>
      </c>
      <c r="K458" s="3">
        <v>12</v>
      </c>
      <c r="L458" s="4">
        <v>2009</v>
      </c>
      <c r="M458" s="9">
        <v>11698.26</v>
      </c>
      <c r="N458" s="9" t="str">
        <f t="shared" si="29"/>
        <v>Normal</v>
      </c>
      <c r="O458" s="11">
        <v>73552.800000000003</v>
      </c>
      <c r="P458" s="11">
        <v>9581.82</v>
      </c>
      <c r="Q458" s="11">
        <v>2116.44</v>
      </c>
      <c r="R458" s="5">
        <v>44285</v>
      </c>
      <c r="S458" s="5" t="str">
        <f t="shared" si="30"/>
        <v>Tuesday</v>
      </c>
      <c r="T458" s="5" t="str">
        <f t="shared" si="31"/>
        <v>Q1</v>
      </c>
      <c r="U458" s="14" t="str">
        <f t="shared" si="28"/>
        <v>Mar</v>
      </c>
    </row>
    <row r="459" spans="1:21" x14ac:dyDescent="0.25">
      <c r="A459" s="13" t="s">
        <v>17</v>
      </c>
      <c r="B459" s="6" t="s">
        <v>80</v>
      </c>
      <c r="C459" s="6" t="s">
        <v>19</v>
      </c>
      <c r="D459" s="6" t="s">
        <v>20</v>
      </c>
      <c r="E459" s="6" t="s">
        <v>26</v>
      </c>
      <c r="F459" s="6" t="s">
        <v>2059</v>
      </c>
      <c r="G459" s="6" t="s">
        <v>2060</v>
      </c>
      <c r="H459" s="6" t="s">
        <v>42</v>
      </c>
      <c r="I459" s="6" t="s">
        <v>2061</v>
      </c>
      <c r="J459" s="6" t="s">
        <v>2062</v>
      </c>
      <c r="K459" s="7">
        <v>11</v>
      </c>
      <c r="L459" s="4">
        <v>2011</v>
      </c>
      <c r="M459" s="9">
        <v>29845.71</v>
      </c>
      <c r="N459" s="9" t="str">
        <f t="shared" si="29"/>
        <v>Normal</v>
      </c>
      <c r="O459" s="11">
        <v>93063.5</v>
      </c>
      <c r="P459" s="11">
        <v>21368.79</v>
      </c>
      <c r="Q459" s="11">
        <v>8476.92</v>
      </c>
      <c r="R459" s="8">
        <v>44922</v>
      </c>
      <c r="S459" s="5" t="str">
        <f t="shared" si="30"/>
        <v>Tuesday</v>
      </c>
      <c r="T459" s="5" t="str">
        <f t="shared" si="31"/>
        <v>Q4</v>
      </c>
      <c r="U459" s="14" t="str">
        <f t="shared" si="28"/>
        <v>Dec</v>
      </c>
    </row>
    <row r="460" spans="1:21" x14ac:dyDescent="0.25">
      <c r="A460" s="12" t="s">
        <v>17</v>
      </c>
      <c r="B460" s="2" t="s">
        <v>38</v>
      </c>
      <c r="C460" s="2" t="s">
        <v>19</v>
      </c>
      <c r="D460" s="2" t="s">
        <v>20</v>
      </c>
      <c r="E460" s="2" t="s">
        <v>26</v>
      </c>
      <c r="F460" s="2" t="s">
        <v>2063</v>
      </c>
      <c r="G460" s="2" t="s">
        <v>2064</v>
      </c>
      <c r="H460" s="2" t="s">
        <v>39</v>
      </c>
      <c r="I460" s="2" t="s">
        <v>2065</v>
      </c>
      <c r="J460" s="2" t="s">
        <v>2066</v>
      </c>
      <c r="K460" s="3">
        <v>12</v>
      </c>
      <c r="L460" s="4">
        <v>2011</v>
      </c>
      <c r="M460" s="9">
        <v>41634.050000000003</v>
      </c>
      <c r="N460" s="9" t="str">
        <f t="shared" si="29"/>
        <v>High Value</v>
      </c>
      <c r="O460" s="11">
        <v>160843.1</v>
      </c>
      <c r="P460" s="11">
        <v>37860.44</v>
      </c>
      <c r="Q460" s="11">
        <v>3773.61</v>
      </c>
      <c r="R460" s="5">
        <v>45121</v>
      </c>
      <c r="S460" s="5" t="str">
        <f t="shared" si="30"/>
        <v>Friday</v>
      </c>
      <c r="T460" s="5" t="str">
        <f t="shared" si="31"/>
        <v>Q3</v>
      </c>
      <c r="U460" s="14" t="str">
        <f t="shared" si="28"/>
        <v>Jul</v>
      </c>
    </row>
    <row r="461" spans="1:21" x14ac:dyDescent="0.25">
      <c r="A461" s="13" t="s">
        <v>30</v>
      </c>
      <c r="B461" s="6" t="s">
        <v>94</v>
      </c>
      <c r="C461" s="6" t="s">
        <v>19</v>
      </c>
      <c r="D461" s="6" t="s">
        <v>20</v>
      </c>
      <c r="E461" s="6" t="s">
        <v>26</v>
      </c>
      <c r="F461" s="6" t="s">
        <v>2067</v>
      </c>
      <c r="G461" s="6" t="s">
        <v>2068</v>
      </c>
      <c r="H461" s="6" t="s">
        <v>29</v>
      </c>
      <c r="I461" s="6" t="s">
        <v>2069</v>
      </c>
      <c r="J461" s="6" t="s">
        <v>2070</v>
      </c>
      <c r="K461" s="7">
        <v>4</v>
      </c>
      <c r="L461" s="4">
        <v>2017</v>
      </c>
      <c r="M461" s="9">
        <v>41106.71</v>
      </c>
      <c r="N461" s="9" t="str">
        <f t="shared" si="29"/>
        <v>High Value</v>
      </c>
      <c r="O461" s="11">
        <v>22778.3</v>
      </c>
      <c r="P461" s="11">
        <v>31561.14</v>
      </c>
      <c r="Q461" s="11">
        <v>9545.57</v>
      </c>
      <c r="R461" s="8">
        <v>44447</v>
      </c>
      <c r="S461" s="5" t="str">
        <f t="shared" si="30"/>
        <v>Wednesday</v>
      </c>
      <c r="T461" s="5" t="str">
        <f t="shared" si="31"/>
        <v>Q3</v>
      </c>
      <c r="U461" s="14" t="str">
        <f t="shared" si="28"/>
        <v>Sep</v>
      </c>
    </row>
    <row r="462" spans="1:21" x14ac:dyDescent="0.25">
      <c r="A462" s="12" t="s">
        <v>71</v>
      </c>
      <c r="B462" s="2" t="s">
        <v>83</v>
      </c>
      <c r="C462" s="2" t="s">
        <v>19</v>
      </c>
      <c r="D462" s="2" t="s">
        <v>20</v>
      </c>
      <c r="E462" s="2" t="s">
        <v>26</v>
      </c>
      <c r="F462" s="2" t="s">
        <v>2071</v>
      </c>
      <c r="G462" s="2" t="s">
        <v>2072</v>
      </c>
      <c r="H462" s="2" t="s">
        <v>61</v>
      </c>
      <c r="I462" s="2" t="s">
        <v>2073</v>
      </c>
      <c r="J462" s="2" t="s">
        <v>2074</v>
      </c>
      <c r="K462" s="3">
        <v>25</v>
      </c>
      <c r="L462" s="4">
        <v>2000</v>
      </c>
      <c r="M462" s="9">
        <v>47846.76</v>
      </c>
      <c r="N462" s="9" t="str">
        <f t="shared" si="29"/>
        <v>High Value</v>
      </c>
      <c r="O462" s="11">
        <v>90164.9</v>
      </c>
      <c r="P462" s="11">
        <v>38704.11</v>
      </c>
      <c r="Q462" s="11">
        <v>9142.65</v>
      </c>
      <c r="R462" s="5">
        <v>45797</v>
      </c>
      <c r="S462" s="5" t="str">
        <f t="shared" si="30"/>
        <v>Tuesday</v>
      </c>
      <c r="T462" s="5" t="str">
        <f t="shared" si="31"/>
        <v>Q2</v>
      </c>
      <c r="U462" s="14" t="str">
        <f t="shared" si="28"/>
        <v>May</v>
      </c>
    </row>
    <row r="463" spans="1:21" x14ac:dyDescent="0.25">
      <c r="A463" s="13" t="s">
        <v>34</v>
      </c>
      <c r="B463" s="6" t="s">
        <v>43</v>
      </c>
      <c r="C463" s="6" t="s">
        <v>19</v>
      </c>
      <c r="D463" s="6" t="s">
        <v>20</v>
      </c>
      <c r="E463" s="6" t="s">
        <v>26</v>
      </c>
      <c r="F463" s="6" t="s">
        <v>2075</v>
      </c>
      <c r="G463" s="6" t="s">
        <v>166</v>
      </c>
      <c r="H463" s="6" t="s">
        <v>88</v>
      </c>
      <c r="I463" s="6" t="s">
        <v>2076</v>
      </c>
      <c r="J463" s="6" t="s">
        <v>2077</v>
      </c>
      <c r="K463" s="7">
        <v>5</v>
      </c>
      <c r="L463" s="4">
        <v>2016</v>
      </c>
      <c r="M463" s="9">
        <v>28329.51</v>
      </c>
      <c r="N463" s="9" t="str">
        <f t="shared" si="29"/>
        <v>Normal</v>
      </c>
      <c r="O463" s="11">
        <v>122000.6</v>
      </c>
      <c r="P463" s="11">
        <v>25164.53</v>
      </c>
      <c r="Q463" s="11">
        <v>3164.98</v>
      </c>
      <c r="R463" s="8">
        <v>44288</v>
      </c>
      <c r="S463" s="5" t="str">
        <f t="shared" si="30"/>
        <v>Friday</v>
      </c>
      <c r="T463" s="5" t="str">
        <f t="shared" si="31"/>
        <v>Q2</v>
      </c>
      <c r="U463" s="14" t="str">
        <f t="shared" si="28"/>
        <v>Apr</v>
      </c>
    </row>
    <row r="464" spans="1:21" x14ac:dyDescent="0.25">
      <c r="A464" s="12" t="s">
        <v>71</v>
      </c>
      <c r="B464" s="2" t="s">
        <v>72</v>
      </c>
      <c r="C464" s="2" t="s">
        <v>19</v>
      </c>
      <c r="D464" s="2" t="s">
        <v>20</v>
      </c>
      <c r="E464" s="2" t="s">
        <v>26</v>
      </c>
      <c r="F464" s="2" t="s">
        <v>2078</v>
      </c>
      <c r="G464" s="2" t="s">
        <v>273</v>
      </c>
      <c r="H464" s="2" t="s">
        <v>104</v>
      </c>
      <c r="I464" s="2" t="s">
        <v>2079</v>
      </c>
      <c r="J464" s="2" t="s">
        <v>2080</v>
      </c>
      <c r="K464" s="3">
        <v>1</v>
      </c>
      <c r="L464" s="4">
        <v>2022</v>
      </c>
      <c r="M464" s="9">
        <v>40260.07</v>
      </c>
      <c r="N464" s="9" t="str">
        <f t="shared" si="29"/>
        <v>High Value</v>
      </c>
      <c r="O464" s="11">
        <v>41390.5</v>
      </c>
      <c r="P464" s="11">
        <v>30096.7</v>
      </c>
      <c r="Q464" s="11">
        <v>10163.370000000001</v>
      </c>
      <c r="R464" s="5">
        <v>45146</v>
      </c>
      <c r="S464" s="5" t="str">
        <f t="shared" si="30"/>
        <v>Tuesday</v>
      </c>
      <c r="T464" s="5" t="str">
        <f t="shared" si="31"/>
        <v>Q3</v>
      </c>
      <c r="U464" s="14" t="str">
        <f t="shared" si="28"/>
        <v>Aug</v>
      </c>
    </row>
    <row r="465" spans="1:21" x14ac:dyDescent="0.25">
      <c r="A465" s="13" t="s">
        <v>62</v>
      </c>
      <c r="B465" s="6" t="s">
        <v>138</v>
      </c>
      <c r="C465" s="6" t="s">
        <v>19</v>
      </c>
      <c r="D465" s="6" t="s">
        <v>20</v>
      </c>
      <c r="E465" s="6" t="s">
        <v>26</v>
      </c>
      <c r="F465" s="6" t="s">
        <v>2081</v>
      </c>
      <c r="G465" s="6" t="s">
        <v>2082</v>
      </c>
      <c r="H465" s="6" t="s">
        <v>89</v>
      </c>
      <c r="I465" s="6" t="s">
        <v>2083</v>
      </c>
      <c r="J465" s="6" t="s">
        <v>2084</v>
      </c>
      <c r="K465" s="7">
        <v>5</v>
      </c>
      <c r="L465" s="4">
        <v>2019</v>
      </c>
      <c r="M465" s="9">
        <v>28012.54</v>
      </c>
      <c r="N465" s="9" t="str">
        <f t="shared" si="29"/>
        <v>Normal</v>
      </c>
      <c r="O465" s="11">
        <v>147944</v>
      </c>
      <c r="P465" s="11">
        <v>21819.82</v>
      </c>
      <c r="Q465" s="11">
        <v>6192.72</v>
      </c>
      <c r="R465" s="8">
        <v>45323</v>
      </c>
      <c r="S465" s="5" t="str">
        <f t="shared" si="30"/>
        <v>Thursday</v>
      </c>
      <c r="T465" s="5" t="str">
        <f t="shared" si="31"/>
        <v>Q1</v>
      </c>
      <c r="U465" s="14" t="str">
        <f t="shared" si="28"/>
        <v>Feb</v>
      </c>
    </row>
    <row r="466" spans="1:21" x14ac:dyDescent="0.25">
      <c r="A466" s="12" t="s">
        <v>62</v>
      </c>
      <c r="B466" s="2" t="s">
        <v>91</v>
      </c>
      <c r="C466" s="2" t="s">
        <v>19</v>
      </c>
      <c r="D466" s="2" t="s">
        <v>20</v>
      </c>
      <c r="E466" s="2" t="s">
        <v>26</v>
      </c>
      <c r="F466" s="2" t="s">
        <v>2085</v>
      </c>
      <c r="G466" s="2" t="s">
        <v>243</v>
      </c>
      <c r="H466" s="2" t="s">
        <v>120</v>
      </c>
      <c r="I466" s="2" t="s">
        <v>2086</v>
      </c>
      <c r="J466" s="2" t="s">
        <v>2087</v>
      </c>
      <c r="K466" s="3">
        <v>13</v>
      </c>
      <c r="L466" s="4">
        <v>2010</v>
      </c>
      <c r="M466" s="9">
        <v>59797.06</v>
      </c>
      <c r="N466" s="9" t="str">
        <f t="shared" si="29"/>
        <v>High Value</v>
      </c>
      <c r="O466" s="11">
        <v>72335.600000000006</v>
      </c>
      <c r="P466" s="11">
        <v>56401.25</v>
      </c>
      <c r="Q466" s="11">
        <v>3395.81</v>
      </c>
      <c r="R466" s="5">
        <v>45286</v>
      </c>
      <c r="S466" s="5" t="str">
        <f t="shared" si="30"/>
        <v>Tuesday</v>
      </c>
      <c r="T466" s="5" t="str">
        <f t="shared" si="31"/>
        <v>Q4</v>
      </c>
      <c r="U466" s="14" t="str">
        <f t="shared" si="28"/>
        <v>Dec</v>
      </c>
    </row>
    <row r="467" spans="1:21" x14ac:dyDescent="0.25">
      <c r="A467" s="13" t="s">
        <v>30</v>
      </c>
      <c r="B467" s="6" t="s">
        <v>94</v>
      </c>
      <c r="C467" s="6" t="s">
        <v>19</v>
      </c>
      <c r="D467" s="6" t="s">
        <v>20</v>
      </c>
      <c r="E467" s="6" t="s">
        <v>26</v>
      </c>
      <c r="F467" s="6" t="s">
        <v>198</v>
      </c>
      <c r="G467" s="6" t="s">
        <v>2088</v>
      </c>
      <c r="H467" s="6" t="s">
        <v>104</v>
      </c>
      <c r="I467" s="6" t="s">
        <v>2089</v>
      </c>
      <c r="J467" s="6" t="s">
        <v>2090</v>
      </c>
      <c r="K467" s="7">
        <v>0</v>
      </c>
      <c r="L467" s="4">
        <v>2024</v>
      </c>
      <c r="M467" s="9">
        <v>10109.129999999999</v>
      </c>
      <c r="N467" s="9" t="str">
        <f t="shared" si="29"/>
        <v>Normal</v>
      </c>
      <c r="O467" s="11">
        <v>160057.9</v>
      </c>
      <c r="P467" s="11">
        <v>7181.42</v>
      </c>
      <c r="Q467" s="11">
        <v>2927.71</v>
      </c>
      <c r="R467" s="8">
        <v>45593</v>
      </c>
      <c r="S467" s="5" t="str">
        <f t="shared" si="30"/>
        <v>Monday</v>
      </c>
      <c r="T467" s="5" t="str">
        <f t="shared" si="31"/>
        <v>Q4</v>
      </c>
      <c r="U467" s="14" t="str">
        <f t="shared" si="28"/>
        <v>Oct</v>
      </c>
    </row>
    <row r="468" spans="1:21" x14ac:dyDescent="0.25">
      <c r="A468" s="12" t="s">
        <v>40</v>
      </c>
      <c r="B468" s="2" t="s">
        <v>125</v>
      </c>
      <c r="C468" s="2" t="s">
        <v>19</v>
      </c>
      <c r="D468" s="2" t="s">
        <v>20</v>
      </c>
      <c r="E468" s="2" t="s">
        <v>26</v>
      </c>
      <c r="F468" s="2" t="s">
        <v>882</v>
      </c>
      <c r="G468" s="2" t="s">
        <v>2091</v>
      </c>
      <c r="H468" s="2" t="s">
        <v>104</v>
      </c>
      <c r="I468" s="2" t="s">
        <v>2092</v>
      </c>
      <c r="J468" s="2" t="s">
        <v>2093</v>
      </c>
      <c r="K468" s="3">
        <v>20</v>
      </c>
      <c r="L468" s="4">
        <v>2000</v>
      </c>
      <c r="M468" s="9">
        <v>50602.16</v>
      </c>
      <c r="N468" s="9" t="str">
        <f t="shared" si="29"/>
        <v>High Value</v>
      </c>
      <c r="O468" s="11">
        <v>49154.8</v>
      </c>
      <c r="P468" s="11">
        <v>47576.52</v>
      </c>
      <c r="Q468" s="11">
        <v>3025.64</v>
      </c>
      <c r="R468" s="5">
        <v>44174</v>
      </c>
      <c r="S468" s="5" t="str">
        <f t="shared" si="30"/>
        <v>Wednesday</v>
      </c>
      <c r="T468" s="5" t="str">
        <f t="shared" si="31"/>
        <v>Q4</v>
      </c>
      <c r="U468" s="14" t="str">
        <f t="shared" si="28"/>
        <v>Dec</v>
      </c>
    </row>
    <row r="469" spans="1:21" x14ac:dyDescent="0.25">
      <c r="A469" s="13" t="s">
        <v>47</v>
      </c>
      <c r="B469" s="6" t="s">
        <v>51</v>
      </c>
      <c r="C469" s="6" t="s">
        <v>19</v>
      </c>
      <c r="D469" s="6" t="s">
        <v>20</v>
      </c>
      <c r="E469" s="6" t="s">
        <v>26</v>
      </c>
      <c r="F469" s="6" t="s">
        <v>2094</v>
      </c>
      <c r="G469" s="6" t="s">
        <v>2095</v>
      </c>
      <c r="H469" s="6" t="s">
        <v>53</v>
      </c>
      <c r="I469" s="6" t="s">
        <v>2096</v>
      </c>
      <c r="J469" s="6" t="s">
        <v>2097</v>
      </c>
      <c r="K469" s="7">
        <v>18</v>
      </c>
      <c r="L469" s="4">
        <v>2004</v>
      </c>
      <c r="M469" s="9">
        <v>66871.710000000006</v>
      </c>
      <c r="N469" s="9" t="str">
        <f t="shared" si="29"/>
        <v>High Value</v>
      </c>
      <c r="O469" s="11">
        <v>139226.20000000001</v>
      </c>
      <c r="P469" s="11">
        <v>60132.07</v>
      </c>
      <c r="Q469" s="11">
        <v>6739.64</v>
      </c>
      <c r="R469" s="8">
        <v>44753</v>
      </c>
      <c r="S469" s="5" t="str">
        <f t="shared" si="30"/>
        <v>Monday</v>
      </c>
      <c r="T469" s="5" t="str">
        <f t="shared" si="31"/>
        <v>Q3</v>
      </c>
      <c r="U469" s="14" t="str">
        <f t="shared" si="28"/>
        <v>Jul</v>
      </c>
    </row>
    <row r="470" spans="1:21" x14ac:dyDescent="0.25">
      <c r="A470" s="12" t="s">
        <v>47</v>
      </c>
      <c r="B470" s="2" t="s">
        <v>51</v>
      </c>
      <c r="C470" s="2" t="s">
        <v>19</v>
      </c>
      <c r="D470" s="2" t="s">
        <v>20</v>
      </c>
      <c r="E470" s="2" t="s">
        <v>26</v>
      </c>
      <c r="F470" s="2" t="s">
        <v>2098</v>
      </c>
      <c r="G470" s="2" t="s">
        <v>2099</v>
      </c>
      <c r="H470" s="2" t="s">
        <v>33</v>
      </c>
      <c r="I470" s="2" t="s">
        <v>2100</v>
      </c>
      <c r="J470" s="2" t="s">
        <v>2101</v>
      </c>
      <c r="K470" s="3">
        <v>14</v>
      </c>
      <c r="L470" s="4">
        <v>2007</v>
      </c>
      <c r="M470" s="9">
        <v>17911.13</v>
      </c>
      <c r="N470" s="9" t="str">
        <f t="shared" si="29"/>
        <v>Normal</v>
      </c>
      <c r="O470" s="11">
        <v>117545.60000000001</v>
      </c>
      <c r="P470" s="11">
        <v>14609.26</v>
      </c>
      <c r="Q470" s="11">
        <v>3301.87</v>
      </c>
      <c r="R470" s="5">
        <v>44245</v>
      </c>
      <c r="S470" s="5" t="str">
        <f t="shared" si="30"/>
        <v>Thursday</v>
      </c>
      <c r="T470" s="5" t="str">
        <f t="shared" si="31"/>
        <v>Q1</v>
      </c>
      <c r="U470" s="14" t="str">
        <f t="shared" si="28"/>
        <v>Feb</v>
      </c>
    </row>
    <row r="471" spans="1:21" x14ac:dyDescent="0.25">
      <c r="A471" s="13" t="s">
        <v>47</v>
      </c>
      <c r="B471" s="6" t="s">
        <v>48</v>
      </c>
      <c r="C471" s="6" t="s">
        <v>19</v>
      </c>
      <c r="D471" s="6" t="s">
        <v>20</v>
      </c>
      <c r="E471" s="6" t="s">
        <v>26</v>
      </c>
      <c r="F471" s="6" t="s">
        <v>2102</v>
      </c>
      <c r="G471" s="6" t="s">
        <v>2103</v>
      </c>
      <c r="H471" s="6" t="s">
        <v>96</v>
      </c>
      <c r="I471" s="6" t="s">
        <v>2104</v>
      </c>
      <c r="J471" s="6" t="s">
        <v>2105</v>
      </c>
      <c r="K471" s="7">
        <v>5</v>
      </c>
      <c r="L471" s="4">
        <v>2017</v>
      </c>
      <c r="M471" s="9">
        <v>6308.87</v>
      </c>
      <c r="N471" s="9" t="str">
        <f t="shared" si="29"/>
        <v>Normal</v>
      </c>
      <c r="O471" s="11">
        <v>199518.8</v>
      </c>
      <c r="P471" s="11">
        <v>4611.1000000000004</v>
      </c>
      <c r="Q471" s="11">
        <v>1697.77</v>
      </c>
      <c r="R471" s="8">
        <v>44912</v>
      </c>
      <c r="S471" s="5" t="str">
        <f t="shared" si="30"/>
        <v>Saturday</v>
      </c>
      <c r="T471" s="5" t="str">
        <f t="shared" si="31"/>
        <v>Q4</v>
      </c>
      <c r="U471" s="14" t="str">
        <f t="shared" si="28"/>
        <v>Dec</v>
      </c>
    </row>
    <row r="472" spans="1:21" x14ac:dyDescent="0.25">
      <c r="A472" s="12" t="s">
        <v>71</v>
      </c>
      <c r="B472" s="2" t="s">
        <v>86</v>
      </c>
      <c r="C472" s="2" t="s">
        <v>19</v>
      </c>
      <c r="D472" s="2" t="s">
        <v>20</v>
      </c>
      <c r="E472" s="2" t="s">
        <v>26</v>
      </c>
      <c r="F472" s="2" t="s">
        <v>2106</v>
      </c>
      <c r="G472" s="2" t="s">
        <v>2107</v>
      </c>
      <c r="H472" s="2" t="s">
        <v>64</v>
      </c>
      <c r="I472" s="2" t="s">
        <v>2108</v>
      </c>
      <c r="J472" s="2" t="s">
        <v>2109</v>
      </c>
      <c r="K472" s="3">
        <v>14</v>
      </c>
      <c r="L472" s="4">
        <v>2011</v>
      </c>
      <c r="M472" s="9">
        <v>62644.35</v>
      </c>
      <c r="N472" s="9" t="str">
        <f t="shared" si="29"/>
        <v>High Value</v>
      </c>
      <c r="O472" s="11">
        <v>90722.1</v>
      </c>
      <c r="P472" s="11">
        <v>49636.11</v>
      </c>
      <c r="Q472" s="11">
        <v>13008.24</v>
      </c>
      <c r="R472" s="5">
        <v>45700</v>
      </c>
      <c r="S472" s="5" t="str">
        <f t="shared" si="30"/>
        <v>Wednesday</v>
      </c>
      <c r="T472" s="5" t="str">
        <f t="shared" si="31"/>
        <v>Q1</v>
      </c>
      <c r="U472" s="14" t="str">
        <f t="shared" si="28"/>
        <v>Feb</v>
      </c>
    </row>
    <row r="473" spans="1:21" x14ac:dyDescent="0.25">
      <c r="A473" s="13" t="s">
        <v>17</v>
      </c>
      <c r="B473" s="6" t="s">
        <v>38</v>
      </c>
      <c r="C473" s="6" t="s">
        <v>19</v>
      </c>
      <c r="D473" s="6" t="s">
        <v>20</v>
      </c>
      <c r="E473" s="6" t="s">
        <v>26</v>
      </c>
      <c r="F473" s="6" t="s">
        <v>2110</v>
      </c>
      <c r="G473" s="6" t="s">
        <v>2111</v>
      </c>
      <c r="H473" s="6" t="s">
        <v>42</v>
      </c>
      <c r="I473" s="6" t="s">
        <v>2112</v>
      </c>
      <c r="J473" s="6" t="s">
        <v>2113</v>
      </c>
      <c r="K473" s="7">
        <v>10</v>
      </c>
      <c r="L473" s="4">
        <v>2013</v>
      </c>
      <c r="M473" s="9">
        <v>13745.84</v>
      </c>
      <c r="N473" s="9" t="str">
        <f t="shared" si="29"/>
        <v>Normal</v>
      </c>
      <c r="O473" s="11">
        <v>87300.1</v>
      </c>
      <c r="P473" s="11">
        <v>9674.7000000000007</v>
      </c>
      <c r="Q473" s="11">
        <v>4071.14</v>
      </c>
      <c r="R473" s="8">
        <v>45187</v>
      </c>
      <c r="S473" s="5" t="str">
        <f t="shared" si="30"/>
        <v>Monday</v>
      </c>
      <c r="T473" s="5" t="str">
        <f t="shared" si="31"/>
        <v>Q3</v>
      </c>
      <c r="U473" s="14" t="str">
        <f t="shared" ref="U473:U532" si="32">TEXT(R473,"MMM")</f>
        <v>Sep</v>
      </c>
    </row>
    <row r="474" spans="1:21" x14ac:dyDescent="0.25">
      <c r="A474" s="12" t="s">
        <v>54</v>
      </c>
      <c r="B474" s="2" t="s">
        <v>123</v>
      </c>
      <c r="C474" s="2" t="s">
        <v>19</v>
      </c>
      <c r="D474" s="2" t="s">
        <v>20</v>
      </c>
      <c r="E474" s="2" t="s">
        <v>26</v>
      </c>
      <c r="F474" s="2" t="s">
        <v>2114</v>
      </c>
      <c r="G474" s="2" t="s">
        <v>2115</v>
      </c>
      <c r="H474" s="2" t="s">
        <v>39</v>
      </c>
      <c r="I474" s="2" t="s">
        <v>2116</v>
      </c>
      <c r="J474" s="2" t="s">
        <v>2117</v>
      </c>
      <c r="K474" s="3">
        <v>11</v>
      </c>
      <c r="L474" s="4">
        <v>2010</v>
      </c>
      <c r="M474" s="9">
        <v>5360.05</v>
      </c>
      <c r="N474" s="9" t="str">
        <f t="shared" si="29"/>
        <v>Normal</v>
      </c>
      <c r="O474" s="11">
        <v>16464.5</v>
      </c>
      <c r="P474" s="11">
        <v>4687.18</v>
      </c>
      <c r="Q474" s="11">
        <v>672.87</v>
      </c>
      <c r="R474" s="5">
        <v>44425</v>
      </c>
      <c r="S474" s="5" t="str">
        <f t="shared" si="30"/>
        <v>Tuesday</v>
      </c>
      <c r="T474" s="5" t="str">
        <f t="shared" si="31"/>
        <v>Q3</v>
      </c>
      <c r="U474" s="14" t="str">
        <f t="shared" si="32"/>
        <v>Aug</v>
      </c>
    </row>
    <row r="475" spans="1:21" x14ac:dyDescent="0.25">
      <c r="A475" s="13" t="s">
        <v>62</v>
      </c>
      <c r="B475" s="6" t="s">
        <v>63</v>
      </c>
      <c r="C475" s="6" t="s">
        <v>19</v>
      </c>
      <c r="D475" s="6" t="s">
        <v>20</v>
      </c>
      <c r="E475" s="6" t="s">
        <v>26</v>
      </c>
      <c r="F475" s="6" t="s">
        <v>2118</v>
      </c>
      <c r="G475" s="6" t="s">
        <v>2119</v>
      </c>
      <c r="H475" s="6" t="s">
        <v>109</v>
      </c>
      <c r="I475" s="6" t="s">
        <v>2120</v>
      </c>
      <c r="J475" s="6" t="s">
        <v>2121</v>
      </c>
      <c r="K475" s="7">
        <v>22</v>
      </c>
      <c r="L475" s="4">
        <v>2000</v>
      </c>
      <c r="M475" s="9">
        <v>68099.31</v>
      </c>
      <c r="N475" s="9" t="str">
        <f t="shared" si="29"/>
        <v>High Value</v>
      </c>
      <c r="O475" s="11">
        <v>47766.2</v>
      </c>
      <c r="P475" s="11">
        <v>53395.74</v>
      </c>
      <c r="Q475" s="11">
        <v>14703.57</v>
      </c>
      <c r="R475" s="8">
        <v>44830</v>
      </c>
      <c r="S475" s="5" t="str">
        <f t="shared" si="30"/>
        <v>Monday</v>
      </c>
      <c r="T475" s="5" t="str">
        <f t="shared" si="31"/>
        <v>Q3</v>
      </c>
      <c r="U475" s="14" t="str">
        <f t="shared" si="32"/>
        <v>Sep</v>
      </c>
    </row>
    <row r="476" spans="1:21" x14ac:dyDescent="0.25">
      <c r="A476" s="12" t="s">
        <v>34</v>
      </c>
      <c r="B476" s="2" t="s">
        <v>43</v>
      </c>
      <c r="C476" s="2" t="s">
        <v>19</v>
      </c>
      <c r="D476" s="2" t="s">
        <v>20</v>
      </c>
      <c r="E476" s="2" t="s">
        <v>26</v>
      </c>
      <c r="F476" s="2" t="s">
        <v>2122</v>
      </c>
      <c r="G476" s="2" t="s">
        <v>2123</v>
      </c>
      <c r="H476" s="2" t="s">
        <v>58</v>
      </c>
      <c r="I476" s="2" t="s">
        <v>2124</v>
      </c>
      <c r="J476" s="2" t="s">
        <v>2125</v>
      </c>
      <c r="K476" s="3">
        <v>7</v>
      </c>
      <c r="L476" s="4">
        <v>2017</v>
      </c>
      <c r="M476" s="9">
        <v>49878.44</v>
      </c>
      <c r="N476" s="9" t="str">
        <f t="shared" si="29"/>
        <v>High Value</v>
      </c>
      <c r="O476" s="11">
        <v>113221.7</v>
      </c>
      <c r="P476" s="11">
        <v>45815.45</v>
      </c>
      <c r="Q476" s="11">
        <v>4062.99</v>
      </c>
      <c r="R476" s="5">
        <v>45351</v>
      </c>
      <c r="S476" s="5" t="str">
        <f t="shared" si="30"/>
        <v>Thursday</v>
      </c>
      <c r="T476" s="5" t="str">
        <f t="shared" si="31"/>
        <v>Q1</v>
      </c>
      <c r="U476" s="14" t="str">
        <f t="shared" si="32"/>
        <v>Feb</v>
      </c>
    </row>
    <row r="477" spans="1:21" x14ac:dyDescent="0.25">
      <c r="A477" s="13" t="s">
        <v>54</v>
      </c>
      <c r="B477" s="6" t="s">
        <v>99</v>
      </c>
      <c r="C477" s="6" t="s">
        <v>19</v>
      </c>
      <c r="D477" s="6" t="s">
        <v>20</v>
      </c>
      <c r="E477" s="6" t="s">
        <v>26</v>
      </c>
      <c r="F477" s="6" t="s">
        <v>2126</v>
      </c>
      <c r="G477" s="6" t="s">
        <v>2127</v>
      </c>
      <c r="H477" s="6" t="s">
        <v>37</v>
      </c>
      <c r="I477" s="6" t="s">
        <v>2128</v>
      </c>
      <c r="J477" s="6" t="s">
        <v>2129</v>
      </c>
      <c r="K477" s="7">
        <v>2</v>
      </c>
      <c r="L477" s="4">
        <v>2021</v>
      </c>
      <c r="M477" s="9">
        <v>10557.31</v>
      </c>
      <c r="N477" s="9" t="str">
        <f t="shared" si="29"/>
        <v>Normal</v>
      </c>
      <c r="O477" s="11">
        <v>160955.20000000001</v>
      </c>
      <c r="P477" s="11">
        <v>7770.19</v>
      </c>
      <c r="Q477" s="11">
        <v>2787.12</v>
      </c>
      <c r="R477" s="8">
        <v>45232</v>
      </c>
      <c r="S477" s="5" t="str">
        <f t="shared" si="30"/>
        <v>Thursday</v>
      </c>
      <c r="T477" s="5" t="str">
        <f t="shared" si="31"/>
        <v>Q4</v>
      </c>
      <c r="U477" s="14" t="str">
        <f t="shared" si="32"/>
        <v>Nov</v>
      </c>
    </row>
    <row r="478" spans="1:21" x14ac:dyDescent="0.25">
      <c r="A478" s="12" t="s">
        <v>34</v>
      </c>
      <c r="B478" s="2" t="s">
        <v>97</v>
      </c>
      <c r="C478" s="2" t="s">
        <v>19</v>
      </c>
      <c r="D478" s="2" t="s">
        <v>20</v>
      </c>
      <c r="E478" s="2" t="s">
        <v>26</v>
      </c>
      <c r="F478" s="2" t="s">
        <v>2130</v>
      </c>
      <c r="G478" s="2" t="s">
        <v>2131</v>
      </c>
      <c r="H478" s="2" t="s">
        <v>90</v>
      </c>
      <c r="I478" s="2" t="s">
        <v>2132</v>
      </c>
      <c r="J478" s="2" t="s">
        <v>2133</v>
      </c>
      <c r="K478" s="3">
        <v>-2</v>
      </c>
      <c r="L478" s="4">
        <v>2024</v>
      </c>
      <c r="M478" s="9">
        <v>60305.05</v>
      </c>
      <c r="N478" s="9" t="str">
        <f t="shared" si="29"/>
        <v>High Value</v>
      </c>
      <c r="O478" s="11">
        <v>18650.3</v>
      </c>
      <c r="P478" s="11">
        <v>50355.91</v>
      </c>
      <c r="Q478" s="11">
        <v>9949.14</v>
      </c>
      <c r="R478" s="5">
        <v>44733</v>
      </c>
      <c r="S478" s="5" t="str">
        <f t="shared" si="30"/>
        <v>Tuesday</v>
      </c>
      <c r="T478" s="5" t="str">
        <f t="shared" si="31"/>
        <v>Q2</v>
      </c>
      <c r="U478" s="14" t="str">
        <f t="shared" si="32"/>
        <v>Jun</v>
      </c>
    </row>
    <row r="479" spans="1:21" x14ac:dyDescent="0.25">
      <c r="A479" s="13" t="s">
        <v>54</v>
      </c>
      <c r="B479" s="6" t="s">
        <v>99</v>
      </c>
      <c r="C479" s="6" t="s">
        <v>19</v>
      </c>
      <c r="D479" s="6" t="s">
        <v>20</v>
      </c>
      <c r="E479" s="6" t="s">
        <v>26</v>
      </c>
      <c r="F479" s="6" t="s">
        <v>2134</v>
      </c>
      <c r="G479" s="6" t="s">
        <v>2135</v>
      </c>
      <c r="H479" s="6" t="s">
        <v>61</v>
      </c>
      <c r="I479" s="6" t="s">
        <v>2136</v>
      </c>
      <c r="J479" s="6" t="s">
        <v>2137</v>
      </c>
      <c r="K479" s="7">
        <v>2</v>
      </c>
      <c r="L479" s="4">
        <v>2020</v>
      </c>
      <c r="M479" s="9">
        <v>57701.599999999999</v>
      </c>
      <c r="N479" s="9" t="str">
        <f t="shared" si="29"/>
        <v>High Value</v>
      </c>
      <c r="O479" s="11">
        <v>92567.7</v>
      </c>
      <c r="P479" s="11">
        <v>54390.080000000002</v>
      </c>
      <c r="Q479" s="11">
        <v>3311.52</v>
      </c>
      <c r="R479" s="8">
        <v>44712</v>
      </c>
      <c r="S479" s="5" t="str">
        <f t="shared" si="30"/>
        <v>Tuesday</v>
      </c>
      <c r="T479" s="5" t="str">
        <f t="shared" si="31"/>
        <v>Q2</v>
      </c>
      <c r="U479" s="14" t="str">
        <f t="shared" si="32"/>
        <v>May</v>
      </c>
    </row>
    <row r="480" spans="1:21" x14ac:dyDescent="0.25">
      <c r="A480" s="12" t="s">
        <v>40</v>
      </c>
      <c r="B480" s="2" t="s">
        <v>59</v>
      </c>
      <c r="C480" s="2" t="s">
        <v>19</v>
      </c>
      <c r="D480" s="2" t="s">
        <v>20</v>
      </c>
      <c r="E480" s="2" t="s">
        <v>26</v>
      </c>
      <c r="F480" s="2" t="s">
        <v>2138</v>
      </c>
      <c r="G480" s="2" t="s">
        <v>2139</v>
      </c>
      <c r="H480" s="2" t="s">
        <v>46</v>
      </c>
      <c r="I480" s="2" t="s">
        <v>2140</v>
      </c>
      <c r="J480" s="2" t="s">
        <v>2141</v>
      </c>
      <c r="K480" s="3">
        <v>6</v>
      </c>
      <c r="L480" s="4">
        <v>2015</v>
      </c>
      <c r="M480" s="9">
        <v>38697.89</v>
      </c>
      <c r="N480" s="9" t="str">
        <f t="shared" si="29"/>
        <v>Normal</v>
      </c>
      <c r="O480" s="11">
        <v>174030</v>
      </c>
      <c r="P480" s="11">
        <v>33249.43</v>
      </c>
      <c r="Q480" s="11">
        <v>5448.46</v>
      </c>
      <c r="R480" s="5">
        <v>44294</v>
      </c>
      <c r="S480" s="5" t="str">
        <f t="shared" si="30"/>
        <v>Thursday</v>
      </c>
      <c r="T480" s="5" t="str">
        <f t="shared" si="31"/>
        <v>Q2</v>
      </c>
      <c r="U480" s="14" t="str">
        <f t="shared" si="32"/>
        <v>Apr</v>
      </c>
    </row>
    <row r="481" spans="1:21" x14ac:dyDescent="0.25">
      <c r="A481" s="13" t="s">
        <v>62</v>
      </c>
      <c r="B481" s="6" t="s">
        <v>138</v>
      </c>
      <c r="C481" s="6" t="s">
        <v>19</v>
      </c>
      <c r="D481" s="6" t="s">
        <v>20</v>
      </c>
      <c r="E481" s="6" t="s">
        <v>26</v>
      </c>
      <c r="F481" s="6" t="s">
        <v>2142</v>
      </c>
      <c r="G481" s="6" t="s">
        <v>2143</v>
      </c>
      <c r="H481" s="6" t="s">
        <v>101</v>
      </c>
      <c r="I481" s="6" t="s">
        <v>2144</v>
      </c>
      <c r="J481" s="6" t="s">
        <v>2145</v>
      </c>
      <c r="K481" s="7">
        <v>9</v>
      </c>
      <c r="L481" s="4">
        <v>2012</v>
      </c>
      <c r="M481" s="9">
        <v>61388.59</v>
      </c>
      <c r="N481" s="9" t="str">
        <f t="shared" si="29"/>
        <v>High Value</v>
      </c>
      <c r="O481" s="11">
        <v>173742.5</v>
      </c>
      <c r="P481" s="11">
        <v>54006.91</v>
      </c>
      <c r="Q481" s="11">
        <v>7381.68</v>
      </c>
      <c r="R481" s="8">
        <v>44353</v>
      </c>
      <c r="S481" s="5" t="str">
        <f t="shared" si="30"/>
        <v>Sunday</v>
      </c>
      <c r="T481" s="5" t="str">
        <f t="shared" si="31"/>
        <v>Q2</v>
      </c>
      <c r="U481" s="14" t="str">
        <f t="shared" si="32"/>
        <v>Jun</v>
      </c>
    </row>
    <row r="482" spans="1:21" x14ac:dyDescent="0.25">
      <c r="A482" s="12" t="s">
        <v>17</v>
      </c>
      <c r="B482" s="2" t="s">
        <v>80</v>
      </c>
      <c r="C482" s="2" t="s">
        <v>19</v>
      </c>
      <c r="D482" s="2" t="s">
        <v>20</v>
      </c>
      <c r="E482" s="2" t="s">
        <v>26</v>
      </c>
      <c r="F482" s="2" t="s">
        <v>2146</v>
      </c>
      <c r="G482" s="2" t="s">
        <v>2147</v>
      </c>
      <c r="H482" s="2" t="s">
        <v>66</v>
      </c>
      <c r="I482" s="2" t="s">
        <v>2148</v>
      </c>
      <c r="J482" s="2" t="s">
        <v>2149</v>
      </c>
      <c r="K482" s="3">
        <v>1</v>
      </c>
      <c r="L482" s="4">
        <v>2023</v>
      </c>
      <c r="M482" s="9">
        <v>25349.919999999998</v>
      </c>
      <c r="N482" s="9" t="str">
        <f t="shared" si="29"/>
        <v>Normal</v>
      </c>
      <c r="O482" s="11">
        <v>63932.3</v>
      </c>
      <c r="P482" s="11">
        <v>22932.76</v>
      </c>
      <c r="Q482" s="11">
        <v>2417.16</v>
      </c>
      <c r="R482" s="5">
        <v>45529</v>
      </c>
      <c r="S482" s="5" t="str">
        <f t="shared" si="30"/>
        <v>Sunday</v>
      </c>
      <c r="T482" s="5" t="str">
        <f t="shared" si="31"/>
        <v>Q3</v>
      </c>
      <c r="U482" s="14" t="str">
        <f t="shared" si="32"/>
        <v>Aug</v>
      </c>
    </row>
    <row r="483" spans="1:21" x14ac:dyDescent="0.25">
      <c r="A483" s="13" t="s">
        <v>54</v>
      </c>
      <c r="B483" s="6" t="s">
        <v>123</v>
      </c>
      <c r="C483" s="6" t="s">
        <v>19</v>
      </c>
      <c r="D483" s="6" t="s">
        <v>20</v>
      </c>
      <c r="E483" s="6" t="s">
        <v>26</v>
      </c>
      <c r="F483" s="6" t="s">
        <v>2150</v>
      </c>
      <c r="G483" s="6" t="s">
        <v>2151</v>
      </c>
      <c r="H483" s="6" t="s">
        <v>136</v>
      </c>
      <c r="I483" s="6" t="s">
        <v>2152</v>
      </c>
      <c r="J483" s="6" t="s">
        <v>2153</v>
      </c>
      <c r="K483" s="7">
        <v>21</v>
      </c>
      <c r="L483" s="4">
        <v>2001</v>
      </c>
      <c r="M483" s="9">
        <v>47400.17</v>
      </c>
      <c r="N483" s="9" t="str">
        <f t="shared" si="29"/>
        <v>High Value</v>
      </c>
      <c r="O483" s="11">
        <v>172432.5</v>
      </c>
      <c r="P483" s="11">
        <v>33957.230000000003</v>
      </c>
      <c r="Q483" s="11">
        <v>13442.94</v>
      </c>
      <c r="R483" s="8">
        <v>44800</v>
      </c>
      <c r="S483" s="5" t="str">
        <f t="shared" si="30"/>
        <v>Saturday</v>
      </c>
      <c r="T483" s="5" t="str">
        <f t="shared" si="31"/>
        <v>Q3</v>
      </c>
      <c r="U483" s="14" t="str">
        <f t="shared" si="32"/>
        <v>Aug</v>
      </c>
    </row>
    <row r="484" spans="1:21" x14ac:dyDescent="0.25">
      <c r="A484" s="12" t="s">
        <v>62</v>
      </c>
      <c r="B484" s="2" t="s">
        <v>138</v>
      </c>
      <c r="C484" s="2" t="s">
        <v>19</v>
      </c>
      <c r="D484" s="2" t="s">
        <v>20</v>
      </c>
      <c r="E484" s="2" t="s">
        <v>26</v>
      </c>
      <c r="F484" s="2" t="s">
        <v>2154</v>
      </c>
      <c r="G484" s="2" t="s">
        <v>1298</v>
      </c>
      <c r="H484" s="2" t="s">
        <v>61</v>
      </c>
      <c r="I484" s="2" t="s">
        <v>2155</v>
      </c>
      <c r="J484" s="2" t="s">
        <v>2156</v>
      </c>
      <c r="K484" s="3">
        <v>2</v>
      </c>
      <c r="L484" s="4">
        <v>2022</v>
      </c>
      <c r="M484" s="9">
        <v>22555.89</v>
      </c>
      <c r="N484" s="9" t="str">
        <f t="shared" si="29"/>
        <v>Normal</v>
      </c>
      <c r="O484" s="11">
        <v>106558</v>
      </c>
      <c r="P484" s="11">
        <v>16960.849999999999</v>
      </c>
      <c r="Q484" s="11">
        <v>5595.04</v>
      </c>
      <c r="R484" s="5">
        <v>45523</v>
      </c>
      <c r="S484" s="5" t="str">
        <f t="shared" si="30"/>
        <v>Monday</v>
      </c>
      <c r="T484" s="5" t="str">
        <f t="shared" si="31"/>
        <v>Q3</v>
      </c>
      <c r="U484" s="14" t="str">
        <f t="shared" si="32"/>
        <v>Aug</v>
      </c>
    </row>
    <row r="485" spans="1:21" x14ac:dyDescent="0.25">
      <c r="A485" s="13" t="s">
        <v>71</v>
      </c>
      <c r="B485" s="6" t="s">
        <v>83</v>
      </c>
      <c r="C485" s="6" t="s">
        <v>19</v>
      </c>
      <c r="D485" s="6" t="s">
        <v>20</v>
      </c>
      <c r="E485" s="6" t="s">
        <v>26</v>
      </c>
      <c r="F485" s="6" t="s">
        <v>2157</v>
      </c>
      <c r="G485" s="6" t="s">
        <v>2158</v>
      </c>
      <c r="H485" s="6" t="s">
        <v>53</v>
      </c>
      <c r="I485" s="6" t="s">
        <v>2159</v>
      </c>
      <c r="J485" s="6" t="s">
        <v>2160</v>
      </c>
      <c r="K485" s="7">
        <v>2</v>
      </c>
      <c r="L485" s="4">
        <v>2020</v>
      </c>
      <c r="M485" s="9">
        <v>41109.629999999997</v>
      </c>
      <c r="N485" s="9" t="str">
        <f t="shared" si="29"/>
        <v>High Value</v>
      </c>
      <c r="O485" s="11">
        <v>187911.1</v>
      </c>
      <c r="P485" s="11">
        <v>36335.550000000003</v>
      </c>
      <c r="Q485" s="11">
        <v>4774.08</v>
      </c>
      <c r="R485" s="8">
        <v>44823</v>
      </c>
      <c r="S485" s="5" t="str">
        <f t="shared" si="30"/>
        <v>Monday</v>
      </c>
      <c r="T485" s="5" t="str">
        <f t="shared" si="31"/>
        <v>Q3</v>
      </c>
      <c r="U485" s="14" t="str">
        <f t="shared" si="32"/>
        <v>Sep</v>
      </c>
    </row>
    <row r="486" spans="1:21" x14ac:dyDescent="0.25">
      <c r="A486" s="12" t="s">
        <v>30</v>
      </c>
      <c r="B486" s="2" t="s">
        <v>65</v>
      </c>
      <c r="C486" s="2" t="s">
        <v>19</v>
      </c>
      <c r="D486" s="2" t="s">
        <v>20</v>
      </c>
      <c r="E486" s="2" t="s">
        <v>26</v>
      </c>
      <c r="F486" s="2" t="s">
        <v>2161</v>
      </c>
      <c r="G486" s="2" t="s">
        <v>2162</v>
      </c>
      <c r="H486" s="2" t="s">
        <v>82</v>
      </c>
      <c r="I486" s="2" t="s">
        <v>2163</v>
      </c>
      <c r="J486" s="2" t="s">
        <v>2164</v>
      </c>
      <c r="K486" s="3">
        <v>7</v>
      </c>
      <c r="L486" s="4">
        <v>2016</v>
      </c>
      <c r="M486" s="9">
        <v>36737.519999999997</v>
      </c>
      <c r="N486" s="9" t="str">
        <f t="shared" si="29"/>
        <v>Normal</v>
      </c>
      <c r="O486" s="11">
        <v>128274.9</v>
      </c>
      <c r="P486" s="11">
        <v>32670.58</v>
      </c>
      <c r="Q486" s="11">
        <v>4066.94</v>
      </c>
      <c r="R486" s="5">
        <v>45186</v>
      </c>
      <c r="S486" s="5" t="str">
        <f t="shared" si="30"/>
        <v>Sunday</v>
      </c>
      <c r="T486" s="5" t="str">
        <f t="shared" si="31"/>
        <v>Q3</v>
      </c>
      <c r="U486" s="14" t="str">
        <f t="shared" si="32"/>
        <v>Sep</v>
      </c>
    </row>
    <row r="487" spans="1:21" x14ac:dyDescent="0.25">
      <c r="A487" s="13" t="s">
        <v>30</v>
      </c>
      <c r="B487" s="6" t="s">
        <v>31</v>
      </c>
      <c r="C487" s="6" t="s">
        <v>19</v>
      </c>
      <c r="D487" s="6" t="s">
        <v>20</v>
      </c>
      <c r="E487" s="6" t="s">
        <v>26</v>
      </c>
      <c r="F487" s="6" t="s">
        <v>2165</v>
      </c>
      <c r="G487" s="6" t="s">
        <v>2166</v>
      </c>
      <c r="H487" s="6" t="s">
        <v>159</v>
      </c>
      <c r="I487" s="6" t="s">
        <v>2167</v>
      </c>
      <c r="J487" s="6" t="s">
        <v>2168</v>
      </c>
      <c r="K487" s="7">
        <v>3</v>
      </c>
      <c r="L487" s="4">
        <v>2017</v>
      </c>
      <c r="M487" s="9">
        <v>60833.54</v>
      </c>
      <c r="N487" s="9" t="str">
        <f t="shared" si="29"/>
        <v>High Value</v>
      </c>
      <c r="O487" s="11">
        <v>102735.4</v>
      </c>
      <c r="P487" s="11">
        <v>47032.160000000003</v>
      </c>
      <c r="Q487" s="11">
        <v>13801.38</v>
      </c>
      <c r="R487" s="8">
        <v>44148</v>
      </c>
      <c r="S487" s="5" t="str">
        <f t="shared" si="30"/>
        <v>Friday</v>
      </c>
      <c r="T487" s="5" t="str">
        <f t="shared" si="31"/>
        <v>Q4</v>
      </c>
      <c r="U487" s="14" t="str">
        <f t="shared" si="32"/>
        <v>Nov</v>
      </c>
    </row>
    <row r="488" spans="1:21" x14ac:dyDescent="0.25">
      <c r="A488" s="12" t="s">
        <v>34</v>
      </c>
      <c r="B488" s="2" t="s">
        <v>35</v>
      </c>
      <c r="C488" s="2" t="s">
        <v>19</v>
      </c>
      <c r="D488" s="2" t="s">
        <v>20</v>
      </c>
      <c r="E488" s="2" t="s">
        <v>26</v>
      </c>
      <c r="F488" s="2" t="s">
        <v>1127</v>
      </c>
      <c r="G488" s="2" t="s">
        <v>2169</v>
      </c>
      <c r="H488" s="2" t="s">
        <v>81</v>
      </c>
      <c r="I488" s="2" t="s">
        <v>2170</v>
      </c>
      <c r="J488" s="2" t="s">
        <v>2171</v>
      </c>
      <c r="K488" s="3">
        <v>24</v>
      </c>
      <c r="L488" s="4">
        <v>2001</v>
      </c>
      <c r="M488" s="9">
        <v>52603.81</v>
      </c>
      <c r="N488" s="9" t="str">
        <f t="shared" si="29"/>
        <v>High Value</v>
      </c>
      <c r="O488" s="11">
        <v>107273.2</v>
      </c>
      <c r="P488" s="11">
        <v>42350.45</v>
      </c>
      <c r="Q488" s="11">
        <v>10253.36</v>
      </c>
      <c r="R488" s="5">
        <v>45729</v>
      </c>
      <c r="S488" s="5" t="str">
        <f t="shared" si="30"/>
        <v>Thursday</v>
      </c>
      <c r="T488" s="5" t="str">
        <f t="shared" si="31"/>
        <v>Q1</v>
      </c>
      <c r="U488" s="14" t="str">
        <f t="shared" si="32"/>
        <v>Mar</v>
      </c>
    </row>
    <row r="489" spans="1:21" x14ac:dyDescent="0.25">
      <c r="A489" s="13" t="s">
        <v>17</v>
      </c>
      <c r="B489" s="6" t="s">
        <v>80</v>
      </c>
      <c r="C489" s="6" t="s">
        <v>19</v>
      </c>
      <c r="D489" s="6" t="s">
        <v>20</v>
      </c>
      <c r="E489" s="6" t="s">
        <v>26</v>
      </c>
      <c r="F489" s="6" t="s">
        <v>2172</v>
      </c>
      <c r="G489" s="6" t="s">
        <v>2173</v>
      </c>
      <c r="H489" s="6" t="s">
        <v>112</v>
      </c>
      <c r="I489" s="6" t="s">
        <v>2174</v>
      </c>
      <c r="J489" s="6" t="s">
        <v>2175</v>
      </c>
      <c r="K489" s="7">
        <v>5</v>
      </c>
      <c r="L489" s="4">
        <v>2016</v>
      </c>
      <c r="M489" s="9">
        <v>22243.279999999999</v>
      </c>
      <c r="N489" s="9" t="str">
        <f t="shared" si="29"/>
        <v>Normal</v>
      </c>
      <c r="O489" s="11">
        <v>143708.5</v>
      </c>
      <c r="P489" s="11">
        <v>18608.68</v>
      </c>
      <c r="Q489" s="11">
        <v>3634.6</v>
      </c>
      <c r="R489" s="8">
        <v>44427</v>
      </c>
      <c r="S489" s="5" t="str">
        <f t="shared" si="30"/>
        <v>Thursday</v>
      </c>
      <c r="T489" s="5" t="str">
        <f t="shared" si="31"/>
        <v>Q3</v>
      </c>
      <c r="U489" s="14" t="str">
        <f t="shared" si="32"/>
        <v>Aug</v>
      </c>
    </row>
    <row r="490" spans="1:21" x14ac:dyDescent="0.25">
      <c r="A490" s="12" t="s">
        <v>30</v>
      </c>
      <c r="B490" s="2" t="s">
        <v>94</v>
      </c>
      <c r="C490" s="2" t="s">
        <v>19</v>
      </c>
      <c r="D490" s="2" t="s">
        <v>20</v>
      </c>
      <c r="E490" s="2" t="s">
        <v>26</v>
      </c>
      <c r="F490" s="2" t="s">
        <v>2176</v>
      </c>
      <c r="G490" s="2" t="s">
        <v>2177</v>
      </c>
      <c r="H490" s="2" t="s">
        <v>22</v>
      </c>
      <c r="I490" s="2" t="s">
        <v>2178</v>
      </c>
      <c r="J490" s="2" t="s">
        <v>2179</v>
      </c>
      <c r="K490" s="3">
        <v>3</v>
      </c>
      <c r="L490" s="4">
        <v>2018</v>
      </c>
      <c r="M490" s="9">
        <v>11500.88</v>
      </c>
      <c r="N490" s="9" t="str">
        <f t="shared" si="29"/>
        <v>Normal</v>
      </c>
      <c r="O490" s="11">
        <v>51026.400000000001</v>
      </c>
      <c r="P490" s="11">
        <v>8235.36</v>
      </c>
      <c r="Q490" s="11">
        <v>3265.52</v>
      </c>
      <c r="R490" s="5">
        <v>44439</v>
      </c>
      <c r="S490" s="5" t="str">
        <f t="shared" si="30"/>
        <v>Tuesday</v>
      </c>
      <c r="T490" s="5" t="str">
        <f t="shared" si="31"/>
        <v>Q3</v>
      </c>
      <c r="U490" s="14" t="str">
        <f t="shared" si="32"/>
        <v>Aug</v>
      </c>
    </row>
    <row r="491" spans="1:21" x14ac:dyDescent="0.25">
      <c r="A491" s="13" t="s">
        <v>74</v>
      </c>
      <c r="B491" s="6" t="s">
        <v>113</v>
      </c>
      <c r="C491" s="6" t="s">
        <v>19</v>
      </c>
      <c r="D491" s="6" t="s">
        <v>20</v>
      </c>
      <c r="E491" s="6" t="s">
        <v>26</v>
      </c>
      <c r="F491" s="6" t="s">
        <v>2180</v>
      </c>
      <c r="G491" s="6" t="s">
        <v>2181</v>
      </c>
      <c r="H491" s="6" t="s">
        <v>132</v>
      </c>
      <c r="I491" s="6" t="s">
        <v>2182</v>
      </c>
      <c r="J491" s="6" t="s">
        <v>2183</v>
      </c>
      <c r="K491" s="7">
        <v>7</v>
      </c>
      <c r="L491" s="4">
        <v>2015</v>
      </c>
      <c r="M491" s="9">
        <v>46254.3</v>
      </c>
      <c r="N491" s="9" t="str">
        <f t="shared" si="29"/>
        <v>High Value</v>
      </c>
      <c r="O491" s="11">
        <v>63196.3</v>
      </c>
      <c r="P491" s="11">
        <v>34129.4</v>
      </c>
      <c r="Q491" s="11">
        <v>12124.9</v>
      </c>
      <c r="R491" s="8">
        <v>44700</v>
      </c>
      <c r="S491" s="5" t="str">
        <f t="shared" si="30"/>
        <v>Thursday</v>
      </c>
      <c r="T491" s="5" t="str">
        <f t="shared" si="31"/>
        <v>Q2</v>
      </c>
      <c r="U491" s="14" t="str">
        <f t="shared" si="32"/>
        <v>May</v>
      </c>
    </row>
    <row r="492" spans="1:21" x14ac:dyDescent="0.25">
      <c r="A492" s="12" t="s">
        <v>62</v>
      </c>
      <c r="B492" s="2" t="s">
        <v>63</v>
      </c>
      <c r="C492" s="2" t="s">
        <v>19</v>
      </c>
      <c r="D492" s="2" t="s">
        <v>20</v>
      </c>
      <c r="E492" s="2" t="s">
        <v>26</v>
      </c>
      <c r="F492" s="2" t="s">
        <v>2184</v>
      </c>
      <c r="G492" s="2" t="s">
        <v>2185</v>
      </c>
      <c r="H492" s="2" t="s">
        <v>82</v>
      </c>
      <c r="I492" s="2" t="s">
        <v>2186</v>
      </c>
      <c r="J492" s="2" t="s">
        <v>2187</v>
      </c>
      <c r="K492" s="3">
        <v>14</v>
      </c>
      <c r="L492" s="4">
        <v>2010</v>
      </c>
      <c r="M492" s="9">
        <v>50378.42</v>
      </c>
      <c r="N492" s="9" t="str">
        <f t="shared" si="29"/>
        <v>High Value</v>
      </c>
      <c r="O492" s="11">
        <v>123925.8</v>
      </c>
      <c r="P492" s="11">
        <v>39304.400000000001</v>
      </c>
      <c r="Q492" s="11">
        <v>11074.02</v>
      </c>
      <c r="R492" s="5">
        <v>45590</v>
      </c>
      <c r="S492" s="5" t="str">
        <f t="shared" si="30"/>
        <v>Friday</v>
      </c>
      <c r="T492" s="5" t="str">
        <f t="shared" si="31"/>
        <v>Q4</v>
      </c>
      <c r="U492" s="14" t="str">
        <f t="shared" si="32"/>
        <v>Oct</v>
      </c>
    </row>
    <row r="493" spans="1:21" x14ac:dyDescent="0.25">
      <c r="A493" s="13" t="s">
        <v>54</v>
      </c>
      <c r="B493" s="6" t="s">
        <v>123</v>
      </c>
      <c r="C493" s="6" t="s">
        <v>19</v>
      </c>
      <c r="D493" s="6" t="s">
        <v>20</v>
      </c>
      <c r="E493" s="6" t="s">
        <v>26</v>
      </c>
      <c r="F493" s="6" t="s">
        <v>2188</v>
      </c>
      <c r="G493" s="6" t="s">
        <v>2189</v>
      </c>
      <c r="H493" s="6" t="s">
        <v>42</v>
      </c>
      <c r="I493" s="6" t="s">
        <v>2190</v>
      </c>
      <c r="J493" s="6" t="s">
        <v>2191</v>
      </c>
      <c r="K493" s="7">
        <v>22</v>
      </c>
      <c r="L493" s="4">
        <v>2000</v>
      </c>
      <c r="M493" s="9">
        <v>59372.62</v>
      </c>
      <c r="N493" s="9" t="str">
        <f t="shared" si="29"/>
        <v>High Value</v>
      </c>
      <c r="O493" s="11">
        <v>9107.7000000000007</v>
      </c>
      <c r="P493" s="11">
        <v>42758.8</v>
      </c>
      <c r="Q493" s="11">
        <v>16613.82</v>
      </c>
      <c r="R493" s="8">
        <v>44568</v>
      </c>
      <c r="S493" s="5" t="str">
        <f t="shared" si="30"/>
        <v>Friday</v>
      </c>
      <c r="T493" s="5" t="str">
        <f t="shared" si="31"/>
        <v>Q1</v>
      </c>
      <c r="U493" s="14" t="str">
        <f t="shared" si="32"/>
        <v>Jan</v>
      </c>
    </row>
    <row r="494" spans="1:21" x14ac:dyDescent="0.25">
      <c r="A494" s="12" t="s">
        <v>71</v>
      </c>
      <c r="B494" s="2" t="s">
        <v>72</v>
      </c>
      <c r="C494" s="2" t="s">
        <v>19</v>
      </c>
      <c r="D494" s="2" t="s">
        <v>20</v>
      </c>
      <c r="E494" s="2" t="s">
        <v>26</v>
      </c>
      <c r="F494" s="2" t="s">
        <v>2192</v>
      </c>
      <c r="G494" s="2" t="s">
        <v>2193</v>
      </c>
      <c r="H494" s="2" t="s">
        <v>111</v>
      </c>
      <c r="I494" s="2" t="s">
        <v>2194</v>
      </c>
      <c r="J494" s="2" t="s">
        <v>2195</v>
      </c>
      <c r="K494" s="3">
        <v>20</v>
      </c>
      <c r="L494" s="4">
        <v>2004</v>
      </c>
      <c r="M494" s="9">
        <v>50289.11</v>
      </c>
      <c r="N494" s="9" t="str">
        <f t="shared" si="29"/>
        <v>High Value</v>
      </c>
      <c r="O494" s="11">
        <v>153706.20000000001</v>
      </c>
      <c r="P494" s="11">
        <v>41691.370000000003</v>
      </c>
      <c r="Q494" s="11">
        <v>8597.74</v>
      </c>
      <c r="R494" s="5">
        <v>45311</v>
      </c>
      <c r="S494" s="5" t="str">
        <f t="shared" si="30"/>
        <v>Saturday</v>
      </c>
      <c r="T494" s="5" t="str">
        <f t="shared" si="31"/>
        <v>Q1</v>
      </c>
      <c r="U494" s="14" t="str">
        <f t="shared" si="32"/>
        <v>Jan</v>
      </c>
    </row>
    <row r="495" spans="1:21" x14ac:dyDescent="0.25">
      <c r="A495" s="12" t="s">
        <v>17</v>
      </c>
      <c r="B495" s="2" t="s">
        <v>18</v>
      </c>
      <c r="C495" s="2" t="s">
        <v>19</v>
      </c>
      <c r="D495" s="2" t="s">
        <v>20</v>
      </c>
      <c r="E495" s="2" t="s">
        <v>26</v>
      </c>
      <c r="F495" s="2" t="s">
        <v>2196</v>
      </c>
      <c r="G495" s="2" t="s">
        <v>2197</v>
      </c>
      <c r="H495" s="2" t="s">
        <v>73</v>
      </c>
      <c r="I495" s="2" t="s">
        <v>2198</v>
      </c>
      <c r="J495" s="2" t="s">
        <v>2199</v>
      </c>
      <c r="K495" s="3">
        <v>-1</v>
      </c>
      <c r="L495" s="4">
        <v>2021</v>
      </c>
      <c r="M495" s="9">
        <v>34107.17</v>
      </c>
      <c r="N495" s="9" t="str">
        <f t="shared" si="29"/>
        <v>Normal</v>
      </c>
      <c r="O495" s="11">
        <v>46528.7</v>
      </c>
      <c r="P495" s="11">
        <v>27663.919999999998</v>
      </c>
      <c r="Q495" s="11">
        <v>6443.25</v>
      </c>
      <c r="R495" s="5">
        <v>44180</v>
      </c>
      <c r="S495" s="5" t="str">
        <f t="shared" si="30"/>
        <v>Tuesday</v>
      </c>
      <c r="T495" s="5" t="str">
        <f t="shared" si="31"/>
        <v>Q4</v>
      </c>
      <c r="U495" s="14" t="str">
        <f t="shared" si="32"/>
        <v>Dec</v>
      </c>
    </row>
    <row r="496" spans="1:21" x14ac:dyDescent="0.25">
      <c r="A496" s="13" t="s">
        <v>71</v>
      </c>
      <c r="B496" s="6" t="s">
        <v>86</v>
      </c>
      <c r="C496" s="6" t="s">
        <v>19</v>
      </c>
      <c r="D496" s="6" t="s">
        <v>20</v>
      </c>
      <c r="E496" s="6" t="s">
        <v>26</v>
      </c>
      <c r="F496" s="6" t="s">
        <v>2200</v>
      </c>
      <c r="G496" s="6" t="s">
        <v>2201</v>
      </c>
      <c r="H496" s="6" t="s">
        <v>120</v>
      </c>
      <c r="I496" s="6" t="s">
        <v>2202</v>
      </c>
      <c r="J496" s="6" t="s">
        <v>2203</v>
      </c>
      <c r="K496" s="7">
        <v>11</v>
      </c>
      <c r="L496" s="4">
        <v>2012</v>
      </c>
      <c r="M496" s="9">
        <v>27820.04</v>
      </c>
      <c r="N496" s="9" t="str">
        <f t="shared" si="29"/>
        <v>Normal</v>
      </c>
      <c r="O496" s="11">
        <v>100799.6</v>
      </c>
      <c r="P496" s="11">
        <v>20369.47</v>
      </c>
      <c r="Q496" s="11">
        <v>7450.57</v>
      </c>
      <c r="R496" s="8">
        <v>45041</v>
      </c>
      <c r="S496" s="5" t="str">
        <f t="shared" si="30"/>
        <v>Tuesday</v>
      </c>
      <c r="T496" s="5" t="str">
        <f t="shared" si="31"/>
        <v>Q2</v>
      </c>
      <c r="U496" s="14" t="str">
        <f t="shared" si="32"/>
        <v>Apr</v>
      </c>
    </row>
    <row r="497" spans="1:21" x14ac:dyDescent="0.25">
      <c r="A497" s="12" t="s">
        <v>17</v>
      </c>
      <c r="B497" s="2" t="s">
        <v>80</v>
      </c>
      <c r="C497" s="2" t="s">
        <v>19</v>
      </c>
      <c r="D497" s="2" t="s">
        <v>20</v>
      </c>
      <c r="E497" s="2" t="s">
        <v>26</v>
      </c>
      <c r="F497" s="2" t="s">
        <v>2204</v>
      </c>
      <c r="G497" s="2" t="s">
        <v>2205</v>
      </c>
      <c r="H497" s="2" t="s">
        <v>39</v>
      </c>
      <c r="I497" s="2" t="s">
        <v>2206</v>
      </c>
      <c r="J497" s="2" t="s">
        <v>2207</v>
      </c>
      <c r="K497" s="3">
        <v>19</v>
      </c>
      <c r="L497" s="4">
        <v>2006</v>
      </c>
      <c r="M497" s="9">
        <v>65978.87</v>
      </c>
      <c r="N497" s="9" t="str">
        <f t="shared" si="29"/>
        <v>High Value</v>
      </c>
      <c r="O497" s="11">
        <v>67486.399999999994</v>
      </c>
      <c r="P497" s="11">
        <v>57917.34</v>
      </c>
      <c r="Q497" s="11">
        <v>8061.53</v>
      </c>
      <c r="R497" s="5">
        <v>45676</v>
      </c>
      <c r="S497" s="5" t="str">
        <f t="shared" si="30"/>
        <v>Sunday</v>
      </c>
      <c r="T497" s="5" t="str">
        <f t="shared" si="31"/>
        <v>Q1</v>
      </c>
      <c r="U497" s="14" t="str">
        <f t="shared" si="32"/>
        <v>Jan</v>
      </c>
    </row>
    <row r="498" spans="1:21" x14ac:dyDescent="0.25">
      <c r="A498" s="13" t="s">
        <v>40</v>
      </c>
      <c r="B498" s="6" t="s">
        <v>125</v>
      </c>
      <c r="C498" s="6" t="s">
        <v>19</v>
      </c>
      <c r="D498" s="6" t="s">
        <v>20</v>
      </c>
      <c r="E498" s="6" t="s">
        <v>26</v>
      </c>
      <c r="F498" s="6" t="s">
        <v>1021</v>
      </c>
      <c r="G498" s="6" t="s">
        <v>183</v>
      </c>
      <c r="H498" s="6" t="s">
        <v>33</v>
      </c>
      <c r="I498" s="6" t="s">
        <v>2208</v>
      </c>
      <c r="J498" s="6" t="s">
        <v>2209</v>
      </c>
      <c r="K498" s="7">
        <v>18</v>
      </c>
      <c r="L498" s="4">
        <v>2005</v>
      </c>
      <c r="M498" s="9">
        <v>69444.87</v>
      </c>
      <c r="N498" s="9" t="str">
        <f t="shared" si="29"/>
        <v>High Value</v>
      </c>
      <c r="O498" s="11">
        <v>72092.5</v>
      </c>
      <c r="P498" s="11">
        <v>56936.45</v>
      </c>
      <c r="Q498" s="11">
        <v>12508.42</v>
      </c>
      <c r="R498" s="8">
        <v>45254</v>
      </c>
      <c r="S498" s="5" t="str">
        <f t="shared" si="30"/>
        <v>Friday</v>
      </c>
      <c r="T498" s="5" t="str">
        <f t="shared" si="31"/>
        <v>Q4</v>
      </c>
      <c r="U498" s="14" t="str">
        <f t="shared" si="32"/>
        <v>Nov</v>
      </c>
    </row>
    <row r="499" spans="1:21" x14ac:dyDescent="0.25">
      <c r="A499" s="13" t="s">
        <v>40</v>
      </c>
      <c r="B499" s="6" t="s">
        <v>59</v>
      </c>
      <c r="C499" s="6" t="s">
        <v>19</v>
      </c>
      <c r="D499" s="6" t="s">
        <v>20</v>
      </c>
      <c r="E499" s="6" t="s">
        <v>26</v>
      </c>
      <c r="F499" s="6" t="s">
        <v>2210</v>
      </c>
      <c r="G499" s="6" t="s">
        <v>2211</v>
      </c>
      <c r="H499" s="6" t="s">
        <v>89</v>
      </c>
      <c r="I499" s="6" t="s">
        <v>2212</v>
      </c>
      <c r="J499" s="6" t="s">
        <v>2213</v>
      </c>
      <c r="K499" s="7">
        <v>6</v>
      </c>
      <c r="L499" s="4">
        <v>2019</v>
      </c>
      <c r="M499" s="9">
        <v>46395.22</v>
      </c>
      <c r="N499" s="9" t="str">
        <f t="shared" si="29"/>
        <v>High Value</v>
      </c>
      <c r="O499" s="11">
        <v>122265.2</v>
      </c>
      <c r="P499" s="11">
        <v>40238.379999999997</v>
      </c>
      <c r="Q499" s="11">
        <v>6156.84</v>
      </c>
      <c r="R499" s="8">
        <v>45731</v>
      </c>
      <c r="S499" s="5" t="str">
        <f t="shared" si="30"/>
        <v>Saturday</v>
      </c>
      <c r="T499" s="5" t="str">
        <f t="shared" si="31"/>
        <v>Q1</v>
      </c>
      <c r="U499" s="14" t="str">
        <f t="shared" si="32"/>
        <v>Mar</v>
      </c>
    </row>
    <row r="500" spans="1:21" x14ac:dyDescent="0.25">
      <c r="A500" s="12" t="s">
        <v>17</v>
      </c>
      <c r="B500" s="2" t="s">
        <v>80</v>
      </c>
      <c r="C500" s="2" t="s">
        <v>19</v>
      </c>
      <c r="D500" s="2" t="s">
        <v>20</v>
      </c>
      <c r="E500" s="2" t="s">
        <v>26</v>
      </c>
      <c r="F500" s="2" t="s">
        <v>2214</v>
      </c>
      <c r="G500" s="2" t="s">
        <v>781</v>
      </c>
      <c r="H500" s="2" t="s">
        <v>102</v>
      </c>
      <c r="I500" s="2" t="s">
        <v>2215</v>
      </c>
      <c r="J500" s="2" t="s">
        <v>2216</v>
      </c>
      <c r="K500" s="3">
        <v>12</v>
      </c>
      <c r="L500" s="4">
        <v>2010</v>
      </c>
      <c r="M500" s="9">
        <v>49797.33</v>
      </c>
      <c r="N500" s="9" t="str">
        <f t="shared" si="29"/>
        <v>High Value</v>
      </c>
      <c r="O500" s="11">
        <v>67977.399999999994</v>
      </c>
      <c r="P500" s="11">
        <v>41827.96</v>
      </c>
      <c r="Q500" s="11">
        <v>7969.37</v>
      </c>
      <c r="R500" s="5">
        <v>44872</v>
      </c>
      <c r="S500" s="5" t="str">
        <f t="shared" si="30"/>
        <v>Monday</v>
      </c>
      <c r="T500" s="5" t="str">
        <f t="shared" si="31"/>
        <v>Q4</v>
      </c>
      <c r="U500" s="14" t="str">
        <f t="shared" si="32"/>
        <v>Nov</v>
      </c>
    </row>
    <row r="501" spans="1:21" x14ac:dyDescent="0.25">
      <c r="A501" s="13" t="s">
        <v>71</v>
      </c>
      <c r="B501" s="6" t="s">
        <v>86</v>
      </c>
      <c r="C501" s="6" t="s">
        <v>19</v>
      </c>
      <c r="D501" s="6" t="s">
        <v>20</v>
      </c>
      <c r="E501" s="6" t="s">
        <v>26</v>
      </c>
      <c r="F501" s="6" t="s">
        <v>2217</v>
      </c>
      <c r="G501" s="6" t="s">
        <v>2218</v>
      </c>
      <c r="H501" s="6" t="s">
        <v>128</v>
      </c>
      <c r="I501" s="6" t="s">
        <v>2219</v>
      </c>
      <c r="J501" s="6" t="s">
        <v>2220</v>
      </c>
      <c r="K501" s="7">
        <v>2</v>
      </c>
      <c r="L501" s="4">
        <v>2021</v>
      </c>
      <c r="M501" s="9">
        <v>44367.65</v>
      </c>
      <c r="N501" s="9" t="str">
        <f t="shared" si="29"/>
        <v>High Value</v>
      </c>
      <c r="O501" s="11">
        <v>134858</v>
      </c>
      <c r="P501" s="11">
        <v>35252.39</v>
      </c>
      <c r="Q501" s="11">
        <v>9115.26</v>
      </c>
      <c r="R501" s="8">
        <v>45112</v>
      </c>
      <c r="S501" s="5" t="str">
        <f t="shared" si="30"/>
        <v>Wednesday</v>
      </c>
      <c r="T501" s="5" t="str">
        <f t="shared" si="31"/>
        <v>Q3</v>
      </c>
      <c r="U501" s="14" t="str">
        <f t="shared" si="32"/>
        <v>Jul</v>
      </c>
    </row>
    <row r="502" spans="1:21" x14ac:dyDescent="0.25">
      <c r="A502" s="12" t="s">
        <v>30</v>
      </c>
      <c r="B502" s="2" t="s">
        <v>94</v>
      </c>
      <c r="C502" s="2" t="s">
        <v>19</v>
      </c>
      <c r="D502" s="2" t="s">
        <v>20</v>
      </c>
      <c r="E502" s="2" t="s">
        <v>26</v>
      </c>
      <c r="F502" s="2" t="s">
        <v>2221</v>
      </c>
      <c r="G502" s="2" t="s">
        <v>2222</v>
      </c>
      <c r="H502" s="2" t="s">
        <v>119</v>
      </c>
      <c r="I502" s="2" t="s">
        <v>2223</v>
      </c>
      <c r="J502" s="2" t="s">
        <v>2224</v>
      </c>
      <c r="K502" s="3">
        <v>17</v>
      </c>
      <c r="L502" s="4">
        <v>2005</v>
      </c>
      <c r="M502" s="9">
        <v>42489.3</v>
      </c>
      <c r="N502" s="9" t="str">
        <f t="shared" si="29"/>
        <v>High Value</v>
      </c>
      <c r="O502" s="11">
        <v>99719.2</v>
      </c>
      <c r="P502" s="11">
        <v>37962.07</v>
      </c>
      <c r="Q502" s="11">
        <v>4527.2299999999996</v>
      </c>
      <c r="R502" s="5">
        <v>44753</v>
      </c>
      <c r="S502" s="5" t="str">
        <f t="shared" si="30"/>
        <v>Monday</v>
      </c>
      <c r="T502" s="5" t="str">
        <f t="shared" si="31"/>
        <v>Q3</v>
      </c>
      <c r="U502" s="14" t="str">
        <f t="shared" si="32"/>
        <v>Jul</v>
      </c>
    </row>
    <row r="503" spans="1:21" x14ac:dyDescent="0.25">
      <c r="A503" s="13" t="s">
        <v>30</v>
      </c>
      <c r="B503" s="6" t="s">
        <v>65</v>
      </c>
      <c r="C503" s="6" t="s">
        <v>19</v>
      </c>
      <c r="D503" s="6" t="s">
        <v>20</v>
      </c>
      <c r="E503" s="6" t="s">
        <v>26</v>
      </c>
      <c r="F503" s="6" t="s">
        <v>2225</v>
      </c>
      <c r="G503" s="6" t="s">
        <v>2226</v>
      </c>
      <c r="H503" s="6" t="s">
        <v>111</v>
      </c>
      <c r="I503" s="6" t="s">
        <v>2227</v>
      </c>
      <c r="J503" s="6" t="s">
        <v>2228</v>
      </c>
      <c r="K503" s="7">
        <v>23</v>
      </c>
      <c r="L503" s="4">
        <v>2001</v>
      </c>
      <c r="M503" s="9">
        <v>10396.42</v>
      </c>
      <c r="N503" s="9" t="str">
        <f t="shared" si="29"/>
        <v>Normal</v>
      </c>
      <c r="O503" s="11">
        <v>49560</v>
      </c>
      <c r="P503" s="11">
        <v>8216.98</v>
      </c>
      <c r="Q503" s="11">
        <v>2179.44</v>
      </c>
      <c r="R503" s="8">
        <v>45358</v>
      </c>
      <c r="S503" s="5" t="str">
        <f t="shared" si="30"/>
        <v>Thursday</v>
      </c>
      <c r="T503" s="5" t="str">
        <f t="shared" si="31"/>
        <v>Q1</v>
      </c>
      <c r="U503" s="14" t="str">
        <f t="shared" si="32"/>
        <v>Mar</v>
      </c>
    </row>
    <row r="504" spans="1:21" x14ac:dyDescent="0.25">
      <c r="A504" s="12" t="s">
        <v>54</v>
      </c>
      <c r="B504" s="2" t="s">
        <v>99</v>
      </c>
      <c r="C504" s="2" t="s">
        <v>19</v>
      </c>
      <c r="D504" s="2" t="s">
        <v>20</v>
      </c>
      <c r="E504" s="2" t="s">
        <v>26</v>
      </c>
      <c r="F504" s="2" t="s">
        <v>2229</v>
      </c>
      <c r="G504" s="2" t="s">
        <v>2230</v>
      </c>
      <c r="H504" s="2" t="s">
        <v>88</v>
      </c>
      <c r="I504" s="2" t="s">
        <v>2231</v>
      </c>
      <c r="J504" s="2" t="s">
        <v>2232</v>
      </c>
      <c r="K504" s="3">
        <v>-3</v>
      </c>
      <c r="L504" s="4">
        <v>2023</v>
      </c>
      <c r="M504" s="9">
        <v>7011.75</v>
      </c>
      <c r="N504" s="9" t="str">
        <f t="shared" si="29"/>
        <v>Normal</v>
      </c>
      <c r="O504" s="11">
        <v>44019.7</v>
      </c>
      <c r="P504" s="11">
        <v>6219.83</v>
      </c>
      <c r="Q504" s="11">
        <v>791.92</v>
      </c>
      <c r="R504" s="5">
        <v>44050</v>
      </c>
      <c r="S504" s="5" t="str">
        <f t="shared" si="30"/>
        <v>Friday</v>
      </c>
      <c r="T504" s="5" t="str">
        <f t="shared" si="31"/>
        <v>Q3</v>
      </c>
      <c r="U504" s="14" t="str">
        <f t="shared" si="32"/>
        <v>Aug</v>
      </c>
    </row>
    <row r="505" spans="1:21" x14ac:dyDescent="0.25">
      <c r="A505" s="13" t="s">
        <v>71</v>
      </c>
      <c r="B505" s="6" t="s">
        <v>86</v>
      </c>
      <c r="C505" s="6" t="s">
        <v>19</v>
      </c>
      <c r="D505" s="6" t="s">
        <v>20</v>
      </c>
      <c r="E505" s="6" t="s">
        <v>26</v>
      </c>
      <c r="F505" s="6" t="s">
        <v>2233</v>
      </c>
      <c r="G505" s="6" t="s">
        <v>2234</v>
      </c>
      <c r="H505" s="6" t="s">
        <v>77</v>
      </c>
      <c r="I505" s="6" t="s">
        <v>2235</v>
      </c>
      <c r="J505" s="6" t="s">
        <v>2236</v>
      </c>
      <c r="K505" s="7">
        <v>1</v>
      </c>
      <c r="L505" s="4">
        <v>2021</v>
      </c>
      <c r="M505" s="9">
        <v>6866.44</v>
      </c>
      <c r="N505" s="9" t="str">
        <f t="shared" si="29"/>
        <v>Normal</v>
      </c>
      <c r="O505" s="11">
        <v>71550.2</v>
      </c>
      <c r="P505" s="11">
        <v>6246.55</v>
      </c>
      <c r="Q505" s="11">
        <v>619.89</v>
      </c>
      <c r="R505" s="8">
        <v>44804</v>
      </c>
      <c r="S505" s="5" t="str">
        <f t="shared" si="30"/>
        <v>Wednesday</v>
      </c>
      <c r="T505" s="5" t="str">
        <f t="shared" si="31"/>
        <v>Q3</v>
      </c>
      <c r="U505" s="14" t="str">
        <f t="shared" si="32"/>
        <v>Aug</v>
      </c>
    </row>
    <row r="506" spans="1:21" x14ac:dyDescent="0.25">
      <c r="A506" s="12" t="s">
        <v>71</v>
      </c>
      <c r="B506" s="2" t="s">
        <v>72</v>
      </c>
      <c r="C506" s="2" t="s">
        <v>24</v>
      </c>
      <c r="D506" s="2" t="s">
        <v>20</v>
      </c>
      <c r="E506" s="2" t="s">
        <v>21</v>
      </c>
      <c r="F506" s="2" t="s">
        <v>2237</v>
      </c>
      <c r="G506" s="2" t="s">
        <v>2238</v>
      </c>
      <c r="H506" s="2" t="s">
        <v>135</v>
      </c>
      <c r="I506" s="2" t="s">
        <v>2239</v>
      </c>
      <c r="J506" s="2" t="s">
        <v>2240</v>
      </c>
      <c r="K506" s="3">
        <v>10</v>
      </c>
      <c r="L506" s="4">
        <v>2013</v>
      </c>
      <c r="M506" s="9">
        <v>13283.96</v>
      </c>
      <c r="N506" s="9" t="str">
        <f t="shared" si="29"/>
        <v>Normal</v>
      </c>
      <c r="O506" s="11">
        <v>76107</v>
      </c>
      <c r="P506" s="11">
        <v>12574.09</v>
      </c>
      <c r="Q506" s="11">
        <v>709.87</v>
      </c>
      <c r="R506" s="5">
        <v>45186</v>
      </c>
      <c r="S506" s="5" t="str">
        <f t="shared" si="30"/>
        <v>Sunday</v>
      </c>
      <c r="T506" s="5" t="str">
        <f t="shared" si="31"/>
        <v>Q3</v>
      </c>
      <c r="U506" s="14" t="str">
        <f t="shared" si="32"/>
        <v>Sep</v>
      </c>
    </row>
    <row r="507" spans="1:21" x14ac:dyDescent="0.25">
      <c r="A507" s="13" t="s">
        <v>56</v>
      </c>
      <c r="B507" s="6" t="s">
        <v>78</v>
      </c>
      <c r="C507" s="6" t="s">
        <v>24</v>
      </c>
      <c r="D507" s="6" t="s">
        <v>20</v>
      </c>
      <c r="E507" s="6" t="s">
        <v>21</v>
      </c>
      <c r="F507" s="6" t="s">
        <v>2241</v>
      </c>
      <c r="G507" s="6" t="s">
        <v>2242</v>
      </c>
      <c r="H507" s="6" t="s">
        <v>116</v>
      </c>
      <c r="I507" s="6" t="s">
        <v>2243</v>
      </c>
      <c r="J507" s="6" t="s">
        <v>2244</v>
      </c>
      <c r="K507" s="7">
        <v>0</v>
      </c>
      <c r="L507" s="4">
        <v>2021</v>
      </c>
      <c r="M507" s="9">
        <v>30126.67</v>
      </c>
      <c r="N507" s="9" t="str">
        <f t="shared" si="29"/>
        <v>Normal</v>
      </c>
      <c r="O507" s="11">
        <v>146128.1</v>
      </c>
      <c r="P507" s="11">
        <v>27432.78</v>
      </c>
      <c r="Q507" s="11">
        <v>2693.89</v>
      </c>
      <c r="R507" s="8">
        <v>44447</v>
      </c>
      <c r="S507" s="5" t="str">
        <f t="shared" si="30"/>
        <v>Wednesday</v>
      </c>
      <c r="T507" s="5" t="str">
        <f t="shared" si="31"/>
        <v>Q3</v>
      </c>
      <c r="U507" s="14" t="str">
        <f t="shared" si="32"/>
        <v>Sep</v>
      </c>
    </row>
    <row r="508" spans="1:21" x14ac:dyDescent="0.25">
      <c r="A508" s="12" t="s">
        <v>54</v>
      </c>
      <c r="B508" s="2" t="s">
        <v>123</v>
      </c>
      <c r="C508" s="2" t="s">
        <v>24</v>
      </c>
      <c r="D508" s="2" t="s">
        <v>20</v>
      </c>
      <c r="E508" s="2" t="s">
        <v>21</v>
      </c>
      <c r="F508" s="2" t="s">
        <v>2245</v>
      </c>
      <c r="G508" s="2" t="s">
        <v>2246</v>
      </c>
      <c r="H508" s="2" t="s">
        <v>81</v>
      </c>
      <c r="I508" s="2" t="s">
        <v>2247</v>
      </c>
      <c r="J508" s="2" t="s">
        <v>2248</v>
      </c>
      <c r="K508" s="3">
        <v>11</v>
      </c>
      <c r="L508" s="4">
        <v>2011</v>
      </c>
      <c r="M508" s="9">
        <v>6184.98</v>
      </c>
      <c r="N508" s="9" t="str">
        <f t="shared" si="29"/>
        <v>Normal</v>
      </c>
      <c r="O508" s="11">
        <v>40151.300000000003</v>
      </c>
      <c r="P508" s="11">
        <v>5306.7</v>
      </c>
      <c r="Q508" s="11">
        <v>878.28</v>
      </c>
      <c r="R508" s="5">
        <v>44576</v>
      </c>
      <c r="S508" s="5" t="str">
        <f t="shared" si="30"/>
        <v>Saturday</v>
      </c>
      <c r="T508" s="5" t="str">
        <f t="shared" si="31"/>
        <v>Q1</v>
      </c>
      <c r="U508" s="14" t="str">
        <f t="shared" si="32"/>
        <v>Jan</v>
      </c>
    </row>
    <row r="509" spans="1:21" x14ac:dyDescent="0.25">
      <c r="A509" s="13" t="s">
        <v>62</v>
      </c>
      <c r="B509" s="6" t="s">
        <v>138</v>
      </c>
      <c r="C509" s="6" t="s">
        <v>24</v>
      </c>
      <c r="D509" s="6" t="s">
        <v>20</v>
      </c>
      <c r="E509" s="6" t="s">
        <v>21</v>
      </c>
      <c r="F509" s="6" t="s">
        <v>2249</v>
      </c>
      <c r="G509" s="6" t="s">
        <v>2250</v>
      </c>
      <c r="H509" s="6" t="s">
        <v>58</v>
      </c>
      <c r="I509" s="6" t="s">
        <v>2251</v>
      </c>
      <c r="J509" s="6" t="s">
        <v>2252</v>
      </c>
      <c r="K509" s="7">
        <v>21</v>
      </c>
      <c r="L509" s="4">
        <v>2002</v>
      </c>
      <c r="M509" s="9">
        <v>43800.1</v>
      </c>
      <c r="N509" s="9" t="str">
        <f t="shared" si="29"/>
        <v>High Value</v>
      </c>
      <c r="O509" s="11">
        <v>173425</v>
      </c>
      <c r="P509" s="11">
        <v>39242.400000000001</v>
      </c>
      <c r="Q509" s="11">
        <v>4557.7</v>
      </c>
      <c r="R509" s="8">
        <v>45218</v>
      </c>
      <c r="S509" s="5" t="str">
        <f t="shared" si="30"/>
        <v>Thursday</v>
      </c>
      <c r="T509" s="5" t="str">
        <f t="shared" si="31"/>
        <v>Q4</v>
      </c>
      <c r="U509" s="14" t="str">
        <f t="shared" si="32"/>
        <v>Oct</v>
      </c>
    </row>
    <row r="510" spans="1:21" x14ac:dyDescent="0.25">
      <c r="A510" s="12" t="s">
        <v>47</v>
      </c>
      <c r="B510" s="2" t="s">
        <v>48</v>
      </c>
      <c r="C510" s="2" t="s">
        <v>24</v>
      </c>
      <c r="D510" s="2" t="s">
        <v>20</v>
      </c>
      <c r="E510" s="2" t="s">
        <v>21</v>
      </c>
      <c r="F510" s="2" t="s">
        <v>2253</v>
      </c>
      <c r="G510" s="2" t="s">
        <v>2254</v>
      </c>
      <c r="H510" s="2" t="s">
        <v>115</v>
      </c>
      <c r="I510" s="2" t="s">
        <v>2255</v>
      </c>
      <c r="J510" s="2" t="s">
        <v>2256</v>
      </c>
      <c r="K510" s="3">
        <v>6</v>
      </c>
      <c r="L510" s="4">
        <v>2018</v>
      </c>
      <c r="M510" s="9">
        <v>19367.060000000001</v>
      </c>
      <c r="N510" s="9" t="str">
        <f t="shared" si="29"/>
        <v>Normal</v>
      </c>
      <c r="O510" s="11">
        <v>81271.199999999997</v>
      </c>
      <c r="P510" s="11">
        <v>17178.61</v>
      </c>
      <c r="Q510" s="11">
        <v>2188.4499999999998</v>
      </c>
      <c r="R510" s="5">
        <v>45603</v>
      </c>
      <c r="S510" s="5" t="str">
        <f t="shared" si="30"/>
        <v>Thursday</v>
      </c>
      <c r="T510" s="5" t="str">
        <f t="shared" si="31"/>
        <v>Q4</v>
      </c>
      <c r="U510" s="14" t="str">
        <f t="shared" si="32"/>
        <v>Nov</v>
      </c>
    </row>
    <row r="511" spans="1:21" x14ac:dyDescent="0.25">
      <c r="A511" s="13" t="s">
        <v>40</v>
      </c>
      <c r="B511" s="6" t="s">
        <v>41</v>
      </c>
      <c r="C511" s="6" t="s">
        <v>24</v>
      </c>
      <c r="D511" s="6" t="s">
        <v>20</v>
      </c>
      <c r="E511" s="6" t="s">
        <v>21</v>
      </c>
      <c r="F511" s="6" t="s">
        <v>2257</v>
      </c>
      <c r="G511" s="6" t="s">
        <v>2258</v>
      </c>
      <c r="H511" s="6" t="s">
        <v>73</v>
      </c>
      <c r="I511" s="6" t="s">
        <v>2259</v>
      </c>
      <c r="J511" s="6" t="s">
        <v>2260</v>
      </c>
      <c r="K511" s="7">
        <v>-2</v>
      </c>
      <c r="L511" s="4">
        <v>2023</v>
      </c>
      <c r="M511" s="9">
        <v>46654.51</v>
      </c>
      <c r="N511" s="9" t="str">
        <f t="shared" si="29"/>
        <v>High Value</v>
      </c>
      <c r="O511" s="11">
        <v>168821.5</v>
      </c>
      <c r="P511" s="11">
        <v>36227.83</v>
      </c>
      <c r="Q511" s="11">
        <v>10426.68</v>
      </c>
      <c r="R511" s="8">
        <v>44198</v>
      </c>
      <c r="S511" s="5" t="str">
        <f t="shared" si="30"/>
        <v>Saturday</v>
      </c>
      <c r="T511" s="5" t="str">
        <f t="shared" si="31"/>
        <v>Q1</v>
      </c>
      <c r="U511" s="14" t="str">
        <f t="shared" si="32"/>
        <v>Jan</v>
      </c>
    </row>
    <row r="512" spans="1:21" x14ac:dyDescent="0.25">
      <c r="A512" s="12" t="s">
        <v>47</v>
      </c>
      <c r="B512" s="2" t="s">
        <v>110</v>
      </c>
      <c r="C512" s="2" t="s">
        <v>24</v>
      </c>
      <c r="D512" s="2" t="s">
        <v>20</v>
      </c>
      <c r="E512" s="2" t="s">
        <v>21</v>
      </c>
      <c r="F512" s="2" t="s">
        <v>2261</v>
      </c>
      <c r="G512" s="2" t="s">
        <v>2262</v>
      </c>
      <c r="H512" s="2" t="s">
        <v>115</v>
      </c>
      <c r="I512" s="2" t="s">
        <v>2263</v>
      </c>
      <c r="J512" s="2" t="s">
        <v>2264</v>
      </c>
      <c r="K512" s="3">
        <v>10</v>
      </c>
      <c r="L512" s="4">
        <v>2012</v>
      </c>
      <c r="M512" s="9">
        <v>47488.9</v>
      </c>
      <c r="N512" s="9" t="str">
        <f t="shared" si="29"/>
        <v>High Value</v>
      </c>
      <c r="O512" s="11">
        <v>119597.4</v>
      </c>
      <c r="P512" s="11">
        <v>33897.839999999997</v>
      </c>
      <c r="Q512" s="11">
        <v>13591.06</v>
      </c>
      <c r="R512" s="5">
        <v>44879</v>
      </c>
      <c r="S512" s="5" t="str">
        <f t="shared" si="30"/>
        <v>Monday</v>
      </c>
      <c r="T512" s="5" t="str">
        <f t="shared" si="31"/>
        <v>Q4</v>
      </c>
      <c r="U512" s="14" t="str">
        <f t="shared" si="32"/>
        <v>Nov</v>
      </c>
    </row>
    <row r="513" spans="1:21" x14ac:dyDescent="0.25">
      <c r="A513" s="13" t="s">
        <v>30</v>
      </c>
      <c r="B513" s="6" t="s">
        <v>65</v>
      </c>
      <c r="C513" s="6" t="s">
        <v>24</v>
      </c>
      <c r="D513" s="6" t="s">
        <v>20</v>
      </c>
      <c r="E513" s="6" t="s">
        <v>21</v>
      </c>
      <c r="F513" s="6" t="s">
        <v>2265</v>
      </c>
      <c r="G513" s="6" t="s">
        <v>2266</v>
      </c>
      <c r="H513" s="6" t="s">
        <v>128</v>
      </c>
      <c r="I513" s="6" t="s">
        <v>2267</v>
      </c>
      <c r="J513" s="6" t="s">
        <v>2268</v>
      </c>
      <c r="K513" s="7">
        <v>11</v>
      </c>
      <c r="L513" s="4">
        <v>2011</v>
      </c>
      <c r="M513" s="9">
        <v>49480.24</v>
      </c>
      <c r="N513" s="9" t="str">
        <f t="shared" si="29"/>
        <v>High Value</v>
      </c>
      <c r="O513" s="11">
        <v>126920</v>
      </c>
      <c r="P513" s="11">
        <v>45810.02</v>
      </c>
      <c r="Q513" s="11">
        <v>3670.22</v>
      </c>
      <c r="R513" s="8">
        <v>44602</v>
      </c>
      <c r="S513" s="5" t="str">
        <f t="shared" si="30"/>
        <v>Thursday</v>
      </c>
      <c r="T513" s="5" t="str">
        <f t="shared" si="31"/>
        <v>Q1</v>
      </c>
      <c r="U513" s="14" t="str">
        <f t="shared" si="32"/>
        <v>Feb</v>
      </c>
    </row>
    <row r="514" spans="1:21" x14ac:dyDescent="0.25">
      <c r="A514" s="12" t="s">
        <v>40</v>
      </c>
      <c r="B514" s="2" t="s">
        <v>59</v>
      </c>
      <c r="C514" s="2" t="s">
        <v>24</v>
      </c>
      <c r="D514" s="2" t="s">
        <v>20</v>
      </c>
      <c r="E514" s="2" t="s">
        <v>21</v>
      </c>
      <c r="F514" s="2" t="s">
        <v>2269</v>
      </c>
      <c r="G514" s="2" t="s">
        <v>2270</v>
      </c>
      <c r="H514" s="2" t="s">
        <v>37</v>
      </c>
      <c r="I514" s="2" t="s">
        <v>2271</v>
      </c>
      <c r="J514" s="2" t="s">
        <v>2272</v>
      </c>
      <c r="K514" s="3">
        <v>4</v>
      </c>
      <c r="L514" s="4">
        <v>2020</v>
      </c>
      <c r="M514" s="9">
        <v>18077.16</v>
      </c>
      <c r="N514" s="9" t="str">
        <f t="shared" si="29"/>
        <v>Normal</v>
      </c>
      <c r="O514" s="11">
        <v>54611.4</v>
      </c>
      <c r="P514" s="11">
        <v>15179.24</v>
      </c>
      <c r="Q514" s="11">
        <v>2897.92</v>
      </c>
      <c r="R514" s="5">
        <v>45359</v>
      </c>
      <c r="S514" s="5" t="str">
        <f t="shared" si="30"/>
        <v>Friday</v>
      </c>
      <c r="T514" s="5" t="str">
        <f t="shared" si="31"/>
        <v>Q1</v>
      </c>
      <c r="U514" s="14" t="str">
        <f t="shared" si="32"/>
        <v>Mar</v>
      </c>
    </row>
    <row r="515" spans="1:21" x14ac:dyDescent="0.25">
      <c r="A515" s="12" t="s">
        <v>30</v>
      </c>
      <c r="B515" s="2" t="s">
        <v>94</v>
      </c>
      <c r="C515" s="2" t="s">
        <v>24</v>
      </c>
      <c r="D515" s="2" t="s">
        <v>20</v>
      </c>
      <c r="E515" s="2" t="s">
        <v>21</v>
      </c>
      <c r="F515" s="2" t="s">
        <v>2273</v>
      </c>
      <c r="G515" s="2" t="s">
        <v>2274</v>
      </c>
      <c r="H515" s="2" t="s">
        <v>104</v>
      </c>
      <c r="I515" s="2" t="s">
        <v>1182</v>
      </c>
      <c r="J515" s="2" t="s">
        <v>2275</v>
      </c>
      <c r="K515" s="3">
        <v>2</v>
      </c>
      <c r="L515" s="4">
        <v>2021</v>
      </c>
      <c r="M515" s="9">
        <v>31670.55</v>
      </c>
      <c r="N515" s="9" t="str">
        <f t="shared" ref="N515:N578" si="33">IF(M515&gt;40000,"High Value","Normal")</f>
        <v>Normal</v>
      </c>
      <c r="O515" s="11">
        <v>93040.5</v>
      </c>
      <c r="P515" s="11">
        <v>25754.6</v>
      </c>
      <c r="Q515" s="11">
        <v>5915.95</v>
      </c>
      <c r="R515" s="5">
        <v>44984</v>
      </c>
      <c r="S515" s="5" t="str">
        <f t="shared" ref="S515:S578" si="34">TEXT(R515,"dddd")</f>
        <v>Monday</v>
      </c>
      <c r="T515" s="5" t="str">
        <f t="shared" ref="T515:T578" si="35">"Q" &amp; ROUNDUP(MONTH(R515)/3,0)</f>
        <v>Q1</v>
      </c>
      <c r="U515" s="14" t="str">
        <f t="shared" si="32"/>
        <v>Feb</v>
      </c>
    </row>
    <row r="516" spans="1:21" x14ac:dyDescent="0.25">
      <c r="A516" s="12" t="s">
        <v>54</v>
      </c>
      <c r="B516" s="2" t="s">
        <v>99</v>
      </c>
      <c r="C516" s="2" t="s">
        <v>24</v>
      </c>
      <c r="D516" s="2" t="s">
        <v>20</v>
      </c>
      <c r="E516" s="2" t="s">
        <v>21</v>
      </c>
      <c r="F516" s="2" t="s">
        <v>2277</v>
      </c>
      <c r="G516" s="2" t="s">
        <v>2278</v>
      </c>
      <c r="H516" s="2" t="s">
        <v>87</v>
      </c>
      <c r="I516" s="2" t="s">
        <v>2279</v>
      </c>
      <c r="J516" s="2" t="s">
        <v>2280</v>
      </c>
      <c r="K516" s="3">
        <v>14</v>
      </c>
      <c r="L516" s="4">
        <v>2007</v>
      </c>
      <c r="M516" s="9">
        <v>21841.11</v>
      </c>
      <c r="N516" s="9" t="str">
        <f t="shared" si="33"/>
        <v>Normal</v>
      </c>
      <c r="O516" s="11">
        <v>22097.7</v>
      </c>
      <c r="P516" s="11">
        <v>18828.32</v>
      </c>
      <c r="Q516" s="11">
        <v>3012.79</v>
      </c>
      <c r="R516" s="5">
        <v>44269</v>
      </c>
      <c r="S516" s="5" t="str">
        <f t="shared" si="34"/>
        <v>Sunday</v>
      </c>
      <c r="T516" s="5" t="str">
        <f t="shared" si="35"/>
        <v>Q1</v>
      </c>
      <c r="U516" s="14" t="str">
        <f t="shared" si="32"/>
        <v>Mar</v>
      </c>
    </row>
    <row r="517" spans="1:21" x14ac:dyDescent="0.25">
      <c r="A517" s="13" t="s">
        <v>40</v>
      </c>
      <c r="B517" s="6" t="s">
        <v>59</v>
      </c>
      <c r="C517" s="6" t="s">
        <v>24</v>
      </c>
      <c r="D517" s="6" t="s">
        <v>20</v>
      </c>
      <c r="E517" s="6" t="s">
        <v>21</v>
      </c>
      <c r="F517" s="6" t="s">
        <v>2281</v>
      </c>
      <c r="G517" s="6" t="s">
        <v>2282</v>
      </c>
      <c r="H517" s="6" t="s">
        <v>64</v>
      </c>
      <c r="I517" s="6" t="s">
        <v>2283</v>
      </c>
      <c r="J517" s="6" t="s">
        <v>2284</v>
      </c>
      <c r="K517" s="7">
        <v>20</v>
      </c>
      <c r="L517" s="4">
        <v>2004</v>
      </c>
      <c r="M517" s="9">
        <v>63063.92</v>
      </c>
      <c r="N517" s="9" t="str">
        <f t="shared" si="33"/>
        <v>High Value</v>
      </c>
      <c r="O517" s="11">
        <v>156005.20000000001</v>
      </c>
      <c r="P517" s="11">
        <v>55083.27</v>
      </c>
      <c r="Q517" s="11">
        <v>7980.65</v>
      </c>
      <c r="R517" s="8">
        <v>45441</v>
      </c>
      <c r="S517" s="5" t="str">
        <f t="shared" si="34"/>
        <v>Wednesday</v>
      </c>
      <c r="T517" s="5" t="str">
        <f t="shared" si="35"/>
        <v>Q2</v>
      </c>
      <c r="U517" s="14" t="str">
        <f t="shared" si="32"/>
        <v>May</v>
      </c>
    </row>
    <row r="518" spans="1:21" x14ac:dyDescent="0.25">
      <c r="A518" s="12" t="s">
        <v>74</v>
      </c>
      <c r="B518" s="2" t="s">
        <v>153</v>
      </c>
      <c r="C518" s="2" t="s">
        <v>24</v>
      </c>
      <c r="D518" s="2" t="s">
        <v>20</v>
      </c>
      <c r="E518" s="2" t="s">
        <v>21</v>
      </c>
      <c r="F518" s="2" t="s">
        <v>2285</v>
      </c>
      <c r="G518" s="2" t="s">
        <v>2286</v>
      </c>
      <c r="H518" s="2" t="s">
        <v>101</v>
      </c>
      <c r="I518" s="2" t="s">
        <v>2287</v>
      </c>
      <c r="J518" s="2" t="s">
        <v>2288</v>
      </c>
      <c r="K518" s="3">
        <v>24</v>
      </c>
      <c r="L518" s="4">
        <v>2000</v>
      </c>
      <c r="M518" s="9">
        <v>19139.18</v>
      </c>
      <c r="N518" s="9" t="str">
        <f t="shared" si="33"/>
        <v>Normal</v>
      </c>
      <c r="O518" s="11">
        <v>94768.1</v>
      </c>
      <c r="P518" s="11">
        <v>14043.76</v>
      </c>
      <c r="Q518" s="11">
        <v>5095.42</v>
      </c>
      <c r="R518" s="5">
        <v>45450</v>
      </c>
      <c r="S518" s="5" t="str">
        <f t="shared" si="34"/>
        <v>Friday</v>
      </c>
      <c r="T518" s="5" t="str">
        <f t="shared" si="35"/>
        <v>Q2</v>
      </c>
      <c r="U518" s="14" t="str">
        <f t="shared" si="32"/>
        <v>Jun</v>
      </c>
    </row>
    <row r="519" spans="1:21" x14ac:dyDescent="0.25">
      <c r="A519" s="13" t="s">
        <v>74</v>
      </c>
      <c r="B519" s="6" t="s">
        <v>75</v>
      </c>
      <c r="C519" s="6" t="s">
        <v>24</v>
      </c>
      <c r="D519" s="6" t="s">
        <v>20</v>
      </c>
      <c r="E519" s="6" t="s">
        <v>21</v>
      </c>
      <c r="F519" s="6" t="s">
        <v>2289</v>
      </c>
      <c r="G519" s="6" t="s">
        <v>2290</v>
      </c>
      <c r="H519" s="6" t="s">
        <v>128</v>
      </c>
      <c r="I519" s="6" t="s">
        <v>2291</v>
      </c>
      <c r="J519" s="6" t="s">
        <v>2292</v>
      </c>
      <c r="K519" s="7">
        <v>23</v>
      </c>
      <c r="L519" s="4">
        <v>2002</v>
      </c>
      <c r="M519" s="9">
        <v>27253.85</v>
      </c>
      <c r="N519" s="9" t="str">
        <f t="shared" si="33"/>
        <v>Normal</v>
      </c>
      <c r="O519" s="11">
        <v>45253.7</v>
      </c>
      <c r="P519" s="11">
        <v>21549.3</v>
      </c>
      <c r="Q519" s="11">
        <v>5704.55</v>
      </c>
      <c r="R519" s="8">
        <v>45682</v>
      </c>
      <c r="S519" s="5" t="str">
        <f t="shared" si="34"/>
        <v>Saturday</v>
      </c>
      <c r="T519" s="5" t="str">
        <f t="shared" si="35"/>
        <v>Q1</v>
      </c>
      <c r="U519" s="14" t="str">
        <f t="shared" si="32"/>
        <v>Jan</v>
      </c>
    </row>
    <row r="520" spans="1:21" x14ac:dyDescent="0.25">
      <c r="A520" s="12" t="s">
        <v>34</v>
      </c>
      <c r="B520" s="2" t="s">
        <v>97</v>
      </c>
      <c r="C520" s="2" t="s">
        <v>24</v>
      </c>
      <c r="D520" s="2" t="s">
        <v>20</v>
      </c>
      <c r="E520" s="2" t="s">
        <v>21</v>
      </c>
      <c r="F520" s="2" t="s">
        <v>2293</v>
      </c>
      <c r="G520" s="2" t="s">
        <v>2294</v>
      </c>
      <c r="H520" s="2" t="s">
        <v>58</v>
      </c>
      <c r="I520" s="2" t="s">
        <v>2295</v>
      </c>
      <c r="J520" s="2" t="s">
        <v>2296</v>
      </c>
      <c r="K520" s="3">
        <v>14</v>
      </c>
      <c r="L520" s="4">
        <v>2009</v>
      </c>
      <c r="M520" s="9">
        <v>66843.320000000007</v>
      </c>
      <c r="N520" s="9" t="str">
        <f t="shared" si="33"/>
        <v>High Value</v>
      </c>
      <c r="O520" s="11">
        <v>56519</v>
      </c>
      <c r="P520" s="11">
        <v>49308.44</v>
      </c>
      <c r="Q520" s="11">
        <v>17534.88</v>
      </c>
      <c r="R520" s="5">
        <v>44944</v>
      </c>
      <c r="S520" s="5" t="str">
        <f t="shared" si="34"/>
        <v>Wednesday</v>
      </c>
      <c r="T520" s="5" t="str">
        <f t="shared" si="35"/>
        <v>Q1</v>
      </c>
      <c r="U520" s="14" t="str">
        <f t="shared" si="32"/>
        <v>Jan</v>
      </c>
    </row>
    <row r="521" spans="1:21" x14ac:dyDescent="0.25">
      <c r="A521" s="13" t="s">
        <v>47</v>
      </c>
      <c r="B521" s="6" t="s">
        <v>48</v>
      </c>
      <c r="C521" s="6" t="s">
        <v>24</v>
      </c>
      <c r="D521" s="6" t="s">
        <v>20</v>
      </c>
      <c r="E521" s="6" t="s">
        <v>21</v>
      </c>
      <c r="F521" s="6" t="s">
        <v>2297</v>
      </c>
      <c r="G521" s="6" t="s">
        <v>2298</v>
      </c>
      <c r="H521" s="6" t="s">
        <v>73</v>
      </c>
      <c r="I521" s="6" t="s">
        <v>2299</v>
      </c>
      <c r="J521" s="6" t="s">
        <v>2300</v>
      </c>
      <c r="K521" s="7">
        <v>6</v>
      </c>
      <c r="L521" s="4">
        <v>2016</v>
      </c>
      <c r="M521" s="9">
        <v>42515.86</v>
      </c>
      <c r="N521" s="9" t="str">
        <f t="shared" si="33"/>
        <v>High Value</v>
      </c>
      <c r="O521" s="11">
        <v>153179.29999999999</v>
      </c>
      <c r="P521" s="11">
        <v>35064.65</v>
      </c>
      <c r="Q521" s="11">
        <v>7451.21</v>
      </c>
      <c r="R521" s="8">
        <v>44868</v>
      </c>
      <c r="S521" s="5" t="str">
        <f t="shared" si="34"/>
        <v>Thursday</v>
      </c>
      <c r="T521" s="5" t="str">
        <f t="shared" si="35"/>
        <v>Q4</v>
      </c>
      <c r="U521" s="14" t="str">
        <f t="shared" si="32"/>
        <v>Nov</v>
      </c>
    </row>
    <row r="522" spans="1:21" x14ac:dyDescent="0.25">
      <c r="A522" s="12" t="s">
        <v>34</v>
      </c>
      <c r="B522" s="2" t="s">
        <v>35</v>
      </c>
      <c r="C522" s="2" t="s">
        <v>24</v>
      </c>
      <c r="D522" s="2" t="s">
        <v>20</v>
      </c>
      <c r="E522" s="2" t="s">
        <v>21</v>
      </c>
      <c r="F522" s="2" t="s">
        <v>2301</v>
      </c>
      <c r="G522" s="2" t="s">
        <v>2302</v>
      </c>
      <c r="H522" s="2" t="s">
        <v>116</v>
      </c>
      <c r="I522" s="2" t="s">
        <v>2303</v>
      </c>
      <c r="J522" s="2" t="s">
        <v>2304</v>
      </c>
      <c r="K522" s="3">
        <v>6</v>
      </c>
      <c r="L522" s="4">
        <v>2017</v>
      </c>
      <c r="M522" s="9">
        <v>27149.23</v>
      </c>
      <c r="N522" s="9" t="str">
        <f t="shared" si="33"/>
        <v>Normal</v>
      </c>
      <c r="O522" s="11">
        <v>141174.29999999999</v>
      </c>
      <c r="P522" s="11">
        <v>25165.54</v>
      </c>
      <c r="Q522" s="11">
        <v>1983.69</v>
      </c>
      <c r="R522" s="5">
        <v>45063</v>
      </c>
      <c r="S522" s="5" t="str">
        <f t="shared" si="34"/>
        <v>Wednesday</v>
      </c>
      <c r="T522" s="5" t="str">
        <f t="shared" si="35"/>
        <v>Q2</v>
      </c>
      <c r="U522" s="14" t="str">
        <f t="shared" si="32"/>
        <v>May</v>
      </c>
    </row>
    <row r="523" spans="1:21" x14ac:dyDescent="0.25">
      <c r="A523" s="13" t="s">
        <v>71</v>
      </c>
      <c r="B523" s="6" t="s">
        <v>72</v>
      </c>
      <c r="C523" s="6" t="s">
        <v>24</v>
      </c>
      <c r="D523" s="6" t="s">
        <v>20</v>
      </c>
      <c r="E523" s="6" t="s">
        <v>21</v>
      </c>
      <c r="F523" s="6" t="s">
        <v>2305</v>
      </c>
      <c r="G523" s="6" t="s">
        <v>2306</v>
      </c>
      <c r="H523" s="6" t="s">
        <v>39</v>
      </c>
      <c r="I523" s="6" t="s">
        <v>2307</v>
      </c>
      <c r="J523" s="6" t="s">
        <v>2308</v>
      </c>
      <c r="K523" s="7">
        <v>22</v>
      </c>
      <c r="L523" s="4">
        <v>2003</v>
      </c>
      <c r="M523" s="9">
        <v>52098.53</v>
      </c>
      <c r="N523" s="9" t="str">
        <f t="shared" si="33"/>
        <v>High Value</v>
      </c>
      <c r="O523" s="11">
        <v>129526.1</v>
      </c>
      <c r="P523" s="11">
        <v>47776.56</v>
      </c>
      <c r="Q523" s="11">
        <v>4321.97</v>
      </c>
      <c r="R523" s="8">
        <v>45672</v>
      </c>
      <c r="S523" s="5" t="str">
        <f t="shared" si="34"/>
        <v>Wednesday</v>
      </c>
      <c r="T523" s="5" t="str">
        <f t="shared" si="35"/>
        <v>Q1</v>
      </c>
      <c r="U523" s="14" t="str">
        <f t="shared" si="32"/>
        <v>Jan</v>
      </c>
    </row>
    <row r="524" spans="1:21" x14ac:dyDescent="0.25">
      <c r="A524" s="12" t="s">
        <v>47</v>
      </c>
      <c r="B524" s="2" t="s">
        <v>110</v>
      </c>
      <c r="C524" s="2" t="s">
        <v>24</v>
      </c>
      <c r="D524" s="2" t="s">
        <v>20</v>
      </c>
      <c r="E524" s="2" t="s">
        <v>21</v>
      </c>
      <c r="F524" s="2" t="s">
        <v>2309</v>
      </c>
      <c r="G524" s="2" t="s">
        <v>2310</v>
      </c>
      <c r="H524" s="2" t="s">
        <v>88</v>
      </c>
      <c r="I524" s="2" t="s">
        <v>2311</v>
      </c>
      <c r="J524" s="2" t="s">
        <v>2312</v>
      </c>
      <c r="K524" s="3">
        <v>13</v>
      </c>
      <c r="L524" s="4">
        <v>2007</v>
      </c>
      <c r="M524" s="9">
        <v>8190.12</v>
      </c>
      <c r="N524" s="9" t="str">
        <f t="shared" si="33"/>
        <v>Normal</v>
      </c>
      <c r="O524" s="11">
        <v>169086.1</v>
      </c>
      <c r="P524" s="11">
        <v>5971.54</v>
      </c>
      <c r="Q524" s="11">
        <v>2218.58</v>
      </c>
      <c r="R524" s="5">
        <v>44074</v>
      </c>
      <c r="S524" s="5" t="str">
        <f t="shared" si="34"/>
        <v>Monday</v>
      </c>
      <c r="T524" s="5" t="str">
        <f t="shared" si="35"/>
        <v>Q3</v>
      </c>
      <c r="U524" s="14" t="str">
        <f t="shared" si="32"/>
        <v>Aug</v>
      </c>
    </row>
    <row r="525" spans="1:21" x14ac:dyDescent="0.25">
      <c r="A525" s="13" t="s">
        <v>40</v>
      </c>
      <c r="B525" s="6" t="s">
        <v>125</v>
      </c>
      <c r="C525" s="6" t="s">
        <v>24</v>
      </c>
      <c r="D525" s="6" t="s">
        <v>20</v>
      </c>
      <c r="E525" s="6" t="s">
        <v>21</v>
      </c>
      <c r="F525" s="6" t="s">
        <v>2313</v>
      </c>
      <c r="G525" s="6" t="s">
        <v>2314</v>
      </c>
      <c r="H525" s="6" t="s">
        <v>42</v>
      </c>
      <c r="I525" s="6" t="s">
        <v>2315</v>
      </c>
      <c r="J525" s="6" t="s">
        <v>2316</v>
      </c>
      <c r="K525" s="7">
        <v>23</v>
      </c>
      <c r="L525" s="4">
        <v>2001</v>
      </c>
      <c r="M525" s="9">
        <v>60756.77</v>
      </c>
      <c r="N525" s="9" t="str">
        <f t="shared" si="33"/>
        <v>High Value</v>
      </c>
      <c r="O525" s="11">
        <v>96919.8</v>
      </c>
      <c r="P525" s="11">
        <v>49609.67</v>
      </c>
      <c r="Q525" s="11">
        <v>11147.1</v>
      </c>
      <c r="R525" s="8">
        <v>45368</v>
      </c>
      <c r="S525" s="5" t="str">
        <f t="shared" si="34"/>
        <v>Sunday</v>
      </c>
      <c r="T525" s="5" t="str">
        <f t="shared" si="35"/>
        <v>Q1</v>
      </c>
      <c r="U525" s="14" t="str">
        <f t="shared" si="32"/>
        <v>Mar</v>
      </c>
    </row>
    <row r="526" spans="1:21" x14ac:dyDescent="0.25">
      <c r="A526" s="12" t="s">
        <v>40</v>
      </c>
      <c r="B526" s="2" t="s">
        <v>41</v>
      </c>
      <c r="C526" s="2" t="s">
        <v>24</v>
      </c>
      <c r="D526" s="2" t="s">
        <v>20</v>
      </c>
      <c r="E526" s="2" t="s">
        <v>21</v>
      </c>
      <c r="F526" s="2" t="s">
        <v>2317</v>
      </c>
      <c r="G526" s="2" t="s">
        <v>2318</v>
      </c>
      <c r="H526" s="2" t="s">
        <v>46</v>
      </c>
      <c r="I526" s="2" t="s">
        <v>2319</v>
      </c>
      <c r="J526" s="2" t="s">
        <v>2320</v>
      </c>
      <c r="K526" s="3">
        <v>7</v>
      </c>
      <c r="L526" s="4">
        <v>2016</v>
      </c>
      <c r="M526" s="9">
        <v>41257.31</v>
      </c>
      <c r="N526" s="9" t="str">
        <f t="shared" si="33"/>
        <v>High Value</v>
      </c>
      <c r="O526" s="11">
        <v>83427.8</v>
      </c>
      <c r="P526" s="11">
        <v>34941.82</v>
      </c>
      <c r="Q526" s="11">
        <v>6315.49</v>
      </c>
      <c r="R526" s="5">
        <v>45103</v>
      </c>
      <c r="S526" s="5" t="str">
        <f t="shared" si="34"/>
        <v>Monday</v>
      </c>
      <c r="T526" s="5" t="str">
        <f t="shared" si="35"/>
        <v>Q2</v>
      </c>
      <c r="U526" s="14" t="str">
        <f t="shared" si="32"/>
        <v>Jun</v>
      </c>
    </row>
    <row r="527" spans="1:21" x14ac:dyDescent="0.25">
      <c r="A527" s="13" t="s">
        <v>47</v>
      </c>
      <c r="B527" s="6" t="s">
        <v>48</v>
      </c>
      <c r="C527" s="6" t="s">
        <v>24</v>
      </c>
      <c r="D527" s="6" t="s">
        <v>20</v>
      </c>
      <c r="E527" s="6" t="s">
        <v>21</v>
      </c>
      <c r="F527" s="6" t="s">
        <v>2321</v>
      </c>
      <c r="G527" s="6" t="s">
        <v>2322</v>
      </c>
      <c r="H527" s="6" t="s">
        <v>88</v>
      </c>
      <c r="I527" s="6" t="s">
        <v>2323</v>
      </c>
      <c r="J527" s="6" t="s">
        <v>2324</v>
      </c>
      <c r="K527" s="7">
        <v>15</v>
      </c>
      <c r="L527" s="4">
        <v>2005</v>
      </c>
      <c r="M527" s="9">
        <v>67389.88</v>
      </c>
      <c r="N527" s="9" t="str">
        <f t="shared" si="33"/>
        <v>High Value</v>
      </c>
      <c r="O527" s="11">
        <v>72491.100000000006</v>
      </c>
      <c r="P527" s="11">
        <v>52779.43</v>
      </c>
      <c r="Q527" s="11">
        <v>14610.45</v>
      </c>
      <c r="R527" s="8">
        <v>44162</v>
      </c>
      <c r="S527" s="5" t="str">
        <f t="shared" si="34"/>
        <v>Friday</v>
      </c>
      <c r="T527" s="5" t="str">
        <f t="shared" si="35"/>
        <v>Q4</v>
      </c>
      <c r="U527" s="14" t="str">
        <f t="shared" si="32"/>
        <v>Nov</v>
      </c>
    </row>
    <row r="528" spans="1:21" x14ac:dyDescent="0.25">
      <c r="A528" s="12" t="s">
        <v>40</v>
      </c>
      <c r="B528" s="2" t="s">
        <v>59</v>
      </c>
      <c r="C528" s="2" t="s">
        <v>24</v>
      </c>
      <c r="D528" s="2" t="s">
        <v>20</v>
      </c>
      <c r="E528" s="2" t="s">
        <v>21</v>
      </c>
      <c r="F528" s="2" t="s">
        <v>2325</v>
      </c>
      <c r="G528" s="2" t="s">
        <v>2326</v>
      </c>
      <c r="H528" s="2" t="s">
        <v>73</v>
      </c>
      <c r="I528" s="2" t="s">
        <v>2327</v>
      </c>
      <c r="J528" s="2" t="s">
        <v>2328</v>
      </c>
      <c r="K528" s="3">
        <v>9</v>
      </c>
      <c r="L528" s="4">
        <v>2014</v>
      </c>
      <c r="M528" s="9">
        <v>5221.34</v>
      </c>
      <c r="N528" s="9" t="str">
        <f t="shared" si="33"/>
        <v>Normal</v>
      </c>
      <c r="O528" s="11">
        <v>182650.2</v>
      </c>
      <c r="P528" s="11">
        <v>4213.8599999999997</v>
      </c>
      <c r="Q528" s="11">
        <v>1007.48</v>
      </c>
      <c r="R528" s="5">
        <v>45188</v>
      </c>
      <c r="S528" s="5" t="str">
        <f t="shared" si="34"/>
        <v>Tuesday</v>
      </c>
      <c r="T528" s="5" t="str">
        <f t="shared" si="35"/>
        <v>Q3</v>
      </c>
      <c r="U528" s="14" t="str">
        <f t="shared" si="32"/>
        <v>Sep</v>
      </c>
    </row>
    <row r="529" spans="1:21" x14ac:dyDescent="0.25">
      <c r="A529" s="13" t="s">
        <v>34</v>
      </c>
      <c r="B529" s="6" t="s">
        <v>35</v>
      </c>
      <c r="C529" s="6" t="s">
        <v>24</v>
      </c>
      <c r="D529" s="6" t="s">
        <v>20</v>
      </c>
      <c r="E529" s="6" t="s">
        <v>21</v>
      </c>
      <c r="F529" s="6" t="s">
        <v>2329</v>
      </c>
      <c r="G529" s="6" t="s">
        <v>2330</v>
      </c>
      <c r="H529" s="6" t="s">
        <v>98</v>
      </c>
      <c r="I529" s="6" t="s">
        <v>2331</v>
      </c>
      <c r="J529" s="6" t="s">
        <v>2332</v>
      </c>
      <c r="K529" s="7">
        <v>11</v>
      </c>
      <c r="L529" s="4">
        <v>2009</v>
      </c>
      <c r="M529" s="9">
        <v>9186.73</v>
      </c>
      <c r="N529" s="9" t="str">
        <f t="shared" si="33"/>
        <v>Normal</v>
      </c>
      <c r="O529" s="11">
        <v>41723.1</v>
      </c>
      <c r="P529" s="11">
        <v>7968.01</v>
      </c>
      <c r="Q529" s="11">
        <v>1218.72</v>
      </c>
      <c r="R529" s="8">
        <v>44083</v>
      </c>
      <c r="S529" s="5" t="str">
        <f t="shared" si="34"/>
        <v>Wednesday</v>
      </c>
      <c r="T529" s="5" t="str">
        <f t="shared" si="35"/>
        <v>Q3</v>
      </c>
      <c r="U529" s="14" t="str">
        <f t="shared" si="32"/>
        <v>Sep</v>
      </c>
    </row>
    <row r="530" spans="1:21" x14ac:dyDescent="0.25">
      <c r="A530" s="12" t="s">
        <v>47</v>
      </c>
      <c r="B530" s="2" t="s">
        <v>51</v>
      </c>
      <c r="C530" s="2" t="s">
        <v>24</v>
      </c>
      <c r="D530" s="2" t="s">
        <v>20</v>
      </c>
      <c r="E530" s="2" t="s">
        <v>21</v>
      </c>
      <c r="F530" s="2" t="s">
        <v>2333</v>
      </c>
      <c r="G530" s="2" t="s">
        <v>151</v>
      </c>
      <c r="H530" s="2" t="s">
        <v>135</v>
      </c>
      <c r="I530" s="2" t="s">
        <v>2334</v>
      </c>
      <c r="J530" s="2" t="s">
        <v>2335</v>
      </c>
      <c r="K530" s="3">
        <v>1</v>
      </c>
      <c r="L530" s="4">
        <v>2020</v>
      </c>
      <c r="M530" s="9">
        <v>18214.87</v>
      </c>
      <c r="N530" s="9" t="str">
        <f t="shared" si="33"/>
        <v>Normal</v>
      </c>
      <c r="O530" s="11">
        <v>80543.5</v>
      </c>
      <c r="P530" s="11">
        <v>15537.32</v>
      </c>
      <c r="Q530" s="11">
        <v>2677.55</v>
      </c>
      <c r="R530" s="5">
        <v>44225</v>
      </c>
      <c r="S530" s="5" t="str">
        <f t="shared" si="34"/>
        <v>Friday</v>
      </c>
      <c r="T530" s="5" t="str">
        <f t="shared" si="35"/>
        <v>Q1</v>
      </c>
      <c r="U530" s="14" t="str">
        <f t="shared" si="32"/>
        <v>Jan</v>
      </c>
    </row>
    <row r="531" spans="1:21" x14ac:dyDescent="0.25">
      <c r="A531" s="13" t="s">
        <v>56</v>
      </c>
      <c r="B531" s="6" t="s">
        <v>57</v>
      </c>
      <c r="C531" s="6" t="s">
        <v>24</v>
      </c>
      <c r="D531" s="6" t="s">
        <v>20</v>
      </c>
      <c r="E531" s="6" t="s">
        <v>21</v>
      </c>
      <c r="F531" s="6" t="s">
        <v>2336</v>
      </c>
      <c r="G531" s="6" t="s">
        <v>2337</v>
      </c>
      <c r="H531" s="6" t="s">
        <v>37</v>
      </c>
      <c r="I531" s="6" t="s">
        <v>2338</v>
      </c>
      <c r="J531" s="6" t="s">
        <v>2339</v>
      </c>
      <c r="K531" s="7">
        <v>3</v>
      </c>
      <c r="L531" s="4">
        <v>2020</v>
      </c>
      <c r="M531" s="9">
        <v>21845.599999999999</v>
      </c>
      <c r="N531" s="9" t="str">
        <f t="shared" si="33"/>
        <v>Normal</v>
      </c>
      <c r="O531" s="11">
        <v>93391.1</v>
      </c>
      <c r="P531" s="11">
        <v>19951.82</v>
      </c>
      <c r="Q531" s="11">
        <v>1893.78</v>
      </c>
      <c r="R531" s="8">
        <v>45061</v>
      </c>
      <c r="S531" s="5" t="str">
        <f t="shared" si="34"/>
        <v>Monday</v>
      </c>
      <c r="T531" s="5" t="str">
        <f t="shared" si="35"/>
        <v>Q2</v>
      </c>
      <c r="U531" s="14" t="str">
        <f t="shared" si="32"/>
        <v>May</v>
      </c>
    </row>
    <row r="532" spans="1:21" x14ac:dyDescent="0.25">
      <c r="A532" s="12" t="s">
        <v>34</v>
      </c>
      <c r="B532" s="2" t="s">
        <v>35</v>
      </c>
      <c r="C532" s="2" t="s">
        <v>24</v>
      </c>
      <c r="D532" s="2" t="s">
        <v>20</v>
      </c>
      <c r="E532" s="2" t="s">
        <v>21</v>
      </c>
      <c r="F532" s="2" t="s">
        <v>2340</v>
      </c>
      <c r="G532" s="2" t="s">
        <v>2341</v>
      </c>
      <c r="H532" s="2" t="s">
        <v>115</v>
      </c>
      <c r="I532" s="2" t="s">
        <v>2342</v>
      </c>
      <c r="J532" s="2" t="s">
        <v>2343</v>
      </c>
      <c r="K532" s="3">
        <v>17</v>
      </c>
      <c r="L532" s="4">
        <v>2004</v>
      </c>
      <c r="M532" s="9">
        <v>13161.01</v>
      </c>
      <c r="N532" s="9" t="str">
        <f t="shared" si="33"/>
        <v>Normal</v>
      </c>
      <c r="O532" s="11">
        <v>173498.4</v>
      </c>
      <c r="P532" s="11">
        <v>11894.5</v>
      </c>
      <c r="Q532" s="11">
        <v>1266.51</v>
      </c>
      <c r="R532" s="5">
        <v>44345</v>
      </c>
      <c r="S532" s="5" t="str">
        <f t="shared" si="34"/>
        <v>Saturday</v>
      </c>
      <c r="T532" s="5" t="str">
        <f t="shared" si="35"/>
        <v>Q2</v>
      </c>
      <c r="U532" s="14" t="str">
        <f t="shared" si="32"/>
        <v>May</v>
      </c>
    </row>
    <row r="533" spans="1:21" x14ac:dyDescent="0.25">
      <c r="A533" s="13" t="s">
        <v>47</v>
      </c>
      <c r="B533" s="6" t="s">
        <v>110</v>
      </c>
      <c r="C533" s="6" t="s">
        <v>24</v>
      </c>
      <c r="D533" s="6" t="s">
        <v>20</v>
      </c>
      <c r="E533" s="6" t="s">
        <v>21</v>
      </c>
      <c r="F533" s="6" t="s">
        <v>2344</v>
      </c>
      <c r="G533" s="6" t="s">
        <v>2345</v>
      </c>
      <c r="H533" s="6" t="s">
        <v>42</v>
      </c>
      <c r="I533" s="6" t="s">
        <v>2346</v>
      </c>
      <c r="J533" s="6" t="s">
        <v>2347</v>
      </c>
      <c r="K533" s="7">
        <v>0</v>
      </c>
      <c r="L533" s="4">
        <v>2023</v>
      </c>
      <c r="M533" s="9">
        <v>30850.400000000001</v>
      </c>
      <c r="N533" s="9" t="str">
        <f t="shared" si="33"/>
        <v>Normal</v>
      </c>
      <c r="O533" s="11">
        <v>55721.4</v>
      </c>
      <c r="P533" s="11">
        <v>28073.85</v>
      </c>
      <c r="Q533" s="11">
        <v>2776.55</v>
      </c>
      <c r="R533" s="8">
        <v>45110</v>
      </c>
      <c r="S533" s="5" t="str">
        <f t="shared" si="34"/>
        <v>Monday</v>
      </c>
      <c r="T533" s="5" t="str">
        <f t="shared" si="35"/>
        <v>Q3</v>
      </c>
      <c r="U533" s="14" t="str">
        <f t="shared" ref="U533:U595" si="36">TEXT(R533,"MMM")</f>
        <v>Jul</v>
      </c>
    </row>
    <row r="534" spans="1:21" x14ac:dyDescent="0.25">
      <c r="A534" s="12" t="s">
        <v>62</v>
      </c>
      <c r="B534" s="2" t="s">
        <v>138</v>
      </c>
      <c r="C534" s="2" t="s">
        <v>24</v>
      </c>
      <c r="D534" s="2" t="s">
        <v>20</v>
      </c>
      <c r="E534" s="2" t="s">
        <v>21</v>
      </c>
      <c r="F534" s="2" t="s">
        <v>2348</v>
      </c>
      <c r="G534" s="2" t="s">
        <v>2349</v>
      </c>
      <c r="H534" s="2" t="s">
        <v>119</v>
      </c>
      <c r="I534" s="2" t="s">
        <v>2350</v>
      </c>
      <c r="J534" s="2" t="s">
        <v>2351</v>
      </c>
      <c r="K534" s="3">
        <v>10</v>
      </c>
      <c r="L534" s="4">
        <v>2012</v>
      </c>
      <c r="M534" s="9">
        <v>62397.48</v>
      </c>
      <c r="N534" s="9" t="str">
        <f t="shared" si="33"/>
        <v>High Value</v>
      </c>
      <c r="O534" s="11">
        <v>189443.5</v>
      </c>
      <c r="P534" s="11">
        <v>52576.26</v>
      </c>
      <c r="Q534" s="11">
        <v>9821.2199999999993</v>
      </c>
      <c r="R534" s="5">
        <v>44646</v>
      </c>
      <c r="S534" s="5" t="str">
        <f t="shared" si="34"/>
        <v>Saturday</v>
      </c>
      <c r="T534" s="5" t="str">
        <f t="shared" si="35"/>
        <v>Q1</v>
      </c>
      <c r="U534" s="14" t="str">
        <f t="shared" si="36"/>
        <v>Mar</v>
      </c>
    </row>
    <row r="535" spans="1:21" x14ac:dyDescent="0.25">
      <c r="A535" s="13" t="s">
        <v>62</v>
      </c>
      <c r="B535" s="6" t="s">
        <v>91</v>
      </c>
      <c r="C535" s="6" t="s">
        <v>24</v>
      </c>
      <c r="D535" s="6" t="s">
        <v>20</v>
      </c>
      <c r="E535" s="6" t="s">
        <v>21</v>
      </c>
      <c r="F535" s="6" t="s">
        <v>2352</v>
      </c>
      <c r="G535" s="6" t="s">
        <v>2353</v>
      </c>
      <c r="H535" s="6" t="s">
        <v>58</v>
      </c>
      <c r="I535" s="6" t="s">
        <v>2354</v>
      </c>
      <c r="J535" s="6" t="s">
        <v>2355</v>
      </c>
      <c r="K535" s="7">
        <v>-3</v>
      </c>
      <c r="L535" s="4">
        <v>2024</v>
      </c>
      <c r="M535" s="9">
        <v>49934.6</v>
      </c>
      <c r="N535" s="9" t="str">
        <f t="shared" si="33"/>
        <v>High Value</v>
      </c>
      <c r="O535" s="11">
        <v>197632.1</v>
      </c>
      <c r="P535" s="11">
        <v>42181.82</v>
      </c>
      <c r="Q535" s="11">
        <v>7752.78</v>
      </c>
      <c r="R535" s="8">
        <v>44257</v>
      </c>
      <c r="S535" s="5" t="str">
        <f t="shared" si="34"/>
        <v>Tuesday</v>
      </c>
      <c r="T535" s="5" t="str">
        <f t="shared" si="35"/>
        <v>Q1</v>
      </c>
      <c r="U535" s="14" t="str">
        <f t="shared" si="36"/>
        <v>Mar</v>
      </c>
    </row>
    <row r="536" spans="1:21" x14ac:dyDescent="0.25">
      <c r="A536" s="12" t="s">
        <v>34</v>
      </c>
      <c r="B536" s="2" t="s">
        <v>35</v>
      </c>
      <c r="C536" s="2" t="s">
        <v>24</v>
      </c>
      <c r="D536" s="2" t="s">
        <v>20</v>
      </c>
      <c r="E536" s="2" t="s">
        <v>21</v>
      </c>
      <c r="F536" s="2" t="s">
        <v>2356</v>
      </c>
      <c r="G536" s="2" t="s">
        <v>2357</v>
      </c>
      <c r="H536" s="2" t="s">
        <v>95</v>
      </c>
      <c r="I536" s="2" t="s">
        <v>2358</v>
      </c>
      <c r="J536" s="2" t="s">
        <v>2359</v>
      </c>
      <c r="K536" s="3">
        <v>8</v>
      </c>
      <c r="L536" s="4">
        <v>2017</v>
      </c>
      <c r="M536" s="9">
        <v>33391.11</v>
      </c>
      <c r="N536" s="9" t="str">
        <f t="shared" si="33"/>
        <v>Normal</v>
      </c>
      <c r="O536" s="11">
        <v>123884.2</v>
      </c>
      <c r="P536" s="11">
        <v>27540.98</v>
      </c>
      <c r="Q536" s="11">
        <v>5850.13</v>
      </c>
      <c r="R536" s="5">
        <v>45822</v>
      </c>
      <c r="S536" s="5" t="str">
        <f t="shared" si="34"/>
        <v>Saturday</v>
      </c>
      <c r="T536" s="5" t="str">
        <f t="shared" si="35"/>
        <v>Q2</v>
      </c>
      <c r="U536" s="14" t="str">
        <f t="shared" si="36"/>
        <v>Jun</v>
      </c>
    </row>
    <row r="537" spans="1:21" x14ac:dyDescent="0.25">
      <c r="A537" s="13" t="s">
        <v>30</v>
      </c>
      <c r="B537" s="6" t="s">
        <v>94</v>
      </c>
      <c r="C537" s="6" t="s">
        <v>24</v>
      </c>
      <c r="D537" s="6" t="s">
        <v>20</v>
      </c>
      <c r="E537" s="6" t="s">
        <v>21</v>
      </c>
      <c r="F537" s="6" t="s">
        <v>2360</v>
      </c>
      <c r="G537" s="6" t="s">
        <v>2361</v>
      </c>
      <c r="H537" s="6" t="s">
        <v>121</v>
      </c>
      <c r="I537" s="6" t="s">
        <v>2362</v>
      </c>
      <c r="J537" s="6" t="s">
        <v>2363</v>
      </c>
      <c r="K537" s="7">
        <v>15</v>
      </c>
      <c r="L537" s="4">
        <v>2006</v>
      </c>
      <c r="M537" s="9">
        <v>11509.75</v>
      </c>
      <c r="N537" s="9" t="str">
        <f t="shared" si="33"/>
        <v>Normal</v>
      </c>
      <c r="O537" s="11">
        <v>71351.399999999994</v>
      </c>
      <c r="P537" s="11">
        <v>8955.14</v>
      </c>
      <c r="Q537" s="11">
        <v>2554.61</v>
      </c>
      <c r="R537" s="8">
        <v>44489</v>
      </c>
      <c r="S537" s="5" t="str">
        <f t="shared" si="34"/>
        <v>Wednesday</v>
      </c>
      <c r="T537" s="5" t="str">
        <f t="shared" si="35"/>
        <v>Q4</v>
      </c>
      <c r="U537" s="14" t="str">
        <f t="shared" si="36"/>
        <v>Oct</v>
      </c>
    </row>
    <row r="538" spans="1:21" x14ac:dyDescent="0.25">
      <c r="A538" s="12" t="s">
        <v>71</v>
      </c>
      <c r="B538" s="2" t="s">
        <v>86</v>
      </c>
      <c r="C538" s="2" t="s">
        <v>24</v>
      </c>
      <c r="D538" s="2" t="s">
        <v>20</v>
      </c>
      <c r="E538" s="2" t="s">
        <v>21</v>
      </c>
      <c r="F538" s="2" t="s">
        <v>2364</v>
      </c>
      <c r="G538" s="2" t="s">
        <v>2365</v>
      </c>
      <c r="H538" s="2" t="s">
        <v>39</v>
      </c>
      <c r="I538" s="2" t="s">
        <v>2366</v>
      </c>
      <c r="J538" s="2" t="s">
        <v>2367</v>
      </c>
      <c r="K538" s="3">
        <v>20</v>
      </c>
      <c r="L538" s="4">
        <v>2002</v>
      </c>
      <c r="M538" s="9">
        <v>49661.73</v>
      </c>
      <c r="N538" s="9" t="str">
        <f t="shared" si="33"/>
        <v>High Value</v>
      </c>
      <c r="O538" s="11">
        <v>42231.8</v>
      </c>
      <c r="P538" s="11">
        <v>43801.8</v>
      </c>
      <c r="Q538" s="11">
        <v>5859.93</v>
      </c>
      <c r="R538" s="5">
        <v>44826</v>
      </c>
      <c r="S538" s="5" t="str">
        <f t="shared" si="34"/>
        <v>Thursday</v>
      </c>
      <c r="T538" s="5" t="str">
        <f t="shared" si="35"/>
        <v>Q3</v>
      </c>
      <c r="U538" s="14" t="str">
        <f t="shared" si="36"/>
        <v>Sep</v>
      </c>
    </row>
    <row r="539" spans="1:21" x14ac:dyDescent="0.25">
      <c r="A539" s="13" t="s">
        <v>30</v>
      </c>
      <c r="B539" s="6" t="s">
        <v>31</v>
      </c>
      <c r="C539" s="6" t="s">
        <v>24</v>
      </c>
      <c r="D539" s="6" t="s">
        <v>20</v>
      </c>
      <c r="E539" s="6" t="s">
        <v>21</v>
      </c>
      <c r="F539" s="6" t="s">
        <v>2368</v>
      </c>
      <c r="G539" s="6" t="s">
        <v>2369</v>
      </c>
      <c r="H539" s="6" t="s">
        <v>88</v>
      </c>
      <c r="I539" s="6" t="s">
        <v>2370</v>
      </c>
      <c r="J539" s="6" t="s">
        <v>2371</v>
      </c>
      <c r="K539" s="7">
        <v>18</v>
      </c>
      <c r="L539" s="4">
        <v>2005</v>
      </c>
      <c r="M539" s="9">
        <v>9658.61</v>
      </c>
      <c r="N539" s="9" t="str">
        <f t="shared" si="33"/>
        <v>Normal</v>
      </c>
      <c r="O539" s="11">
        <v>24525.1</v>
      </c>
      <c r="P539" s="11">
        <v>7401.41</v>
      </c>
      <c r="Q539" s="11">
        <v>2257.1999999999998</v>
      </c>
      <c r="R539" s="8">
        <v>45170</v>
      </c>
      <c r="S539" s="5" t="str">
        <f t="shared" si="34"/>
        <v>Friday</v>
      </c>
      <c r="T539" s="5" t="str">
        <f t="shared" si="35"/>
        <v>Q3</v>
      </c>
      <c r="U539" s="14" t="str">
        <f t="shared" si="36"/>
        <v>Sep</v>
      </c>
    </row>
    <row r="540" spans="1:21" x14ac:dyDescent="0.25">
      <c r="A540" s="12" t="s">
        <v>30</v>
      </c>
      <c r="B540" s="2" t="s">
        <v>94</v>
      </c>
      <c r="C540" s="2" t="s">
        <v>24</v>
      </c>
      <c r="D540" s="2" t="s">
        <v>20</v>
      </c>
      <c r="E540" s="2" t="s">
        <v>21</v>
      </c>
      <c r="F540" s="2" t="s">
        <v>2372</v>
      </c>
      <c r="G540" s="2" t="s">
        <v>2373</v>
      </c>
      <c r="H540" s="2" t="s">
        <v>53</v>
      </c>
      <c r="I540" s="2" t="s">
        <v>2374</v>
      </c>
      <c r="J540" s="2" t="s">
        <v>2375</v>
      </c>
      <c r="K540" s="3">
        <v>8</v>
      </c>
      <c r="L540" s="4">
        <v>2016</v>
      </c>
      <c r="M540" s="9">
        <v>58365.760000000002</v>
      </c>
      <c r="N540" s="9" t="str">
        <f t="shared" si="33"/>
        <v>High Value</v>
      </c>
      <c r="O540" s="11">
        <v>84709.8</v>
      </c>
      <c r="P540" s="11">
        <v>42581.3</v>
      </c>
      <c r="Q540" s="11">
        <v>15784.46</v>
      </c>
      <c r="R540" s="5">
        <v>45332</v>
      </c>
      <c r="S540" s="5" t="str">
        <f t="shared" si="34"/>
        <v>Saturday</v>
      </c>
      <c r="T540" s="5" t="str">
        <f t="shared" si="35"/>
        <v>Q1</v>
      </c>
      <c r="U540" s="14" t="str">
        <f t="shared" si="36"/>
        <v>Feb</v>
      </c>
    </row>
    <row r="541" spans="1:21" x14ac:dyDescent="0.25">
      <c r="A541" s="13" t="s">
        <v>62</v>
      </c>
      <c r="B541" s="6" t="s">
        <v>91</v>
      </c>
      <c r="C541" s="6" t="s">
        <v>24</v>
      </c>
      <c r="D541" s="6" t="s">
        <v>20</v>
      </c>
      <c r="E541" s="6" t="s">
        <v>21</v>
      </c>
      <c r="F541" s="6" t="s">
        <v>218</v>
      </c>
      <c r="G541" s="6" t="s">
        <v>2376</v>
      </c>
      <c r="H541" s="6" t="s">
        <v>118</v>
      </c>
      <c r="I541" s="6" t="s">
        <v>2377</v>
      </c>
      <c r="J541" s="6" t="s">
        <v>2378</v>
      </c>
      <c r="K541" s="7">
        <v>4</v>
      </c>
      <c r="L541" s="4">
        <v>2018</v>
      </c>
      <c r="M541" s="9">
        <v>32486.81</v>
      </c>
      <c r="N541" s="9" t="str">
        <f t="shared" si="33"/>
        <v>Normal</v>
      </c>
      <c r="O541" s="11">
        <v>49352.7</v>
      </c>
      <c r="P541" s="11">
        <v>27078.89</v>
      </c>
      <c r="Q541" s="11">
        <v>5407.92</v>
      </c>
      <c r="R541" s="8">
        <v>44589</v>
      </c>
      <c r="S541" s="5" t="str">
        <f t="shared" si="34"/>
        <v>Friday</v>
      </c>
      <c r="T541" s="5" t="str">
        <f t="shared" si="35"/>
        <v>Q1</v>
      </c>
      <c r="U541" s="14" t="str">
        <f t="shared" si="36"/>
        <v>Jan</v>
      </c>
    </row>
    <row r="542" spans="1:21" x14ac:dyDescent="0.25">
      <c r="A542" s="12" t="s">
        <v>71</v>
      </c>
      <c r="B542" s="2" t="s">
        <v>86</v>
      </c>
      <c r="C542" s="2" t="s">
        <v>24</v>
      </c>
      <c r="D542" s="2" t="s">
        <v>20</v>
      </c>
      <c r="E542" s="2" t="s">
        <v>21</v>
      </c>
      <c r="F542" s="2" t="s">
        <v>2379</v>
      </c>
      <c r="G542" s="2" t="s">
        <v>2380</v>
      </c>
      <c r="H542" s="2" t="s">
        <v>58</v>
      </c>
      <c r="I542" s="2" t="s">
        <v>2381</v>
      </c>
      <c r="J542" s="2" t="s">
        <v>2382</v>
      </c>
      <c r="K542" s="3">
        <v>15</v>
      </c>
      <c r="L542" s="4">
        <v>2009</v>
      </c>
      <c r="M542" s="9">
        <v>56270.63</v>
      </c>
      <c r="N542" s="9" t="str">
        <f t="shared" si="33"/>
        <v>High Value</v>
      </c>
      <c r="O542" s="11">
        <v>112702.2</v>
      </c>
      <c r="P542" s="11">
        <v>49948.6</v>
      </c>
      <c r="Q542" s="11">
        <v>6322.03</v>
      </c>
      <c r="R542" s="5">
        <v>45618</v>
      </c>
      <c r="S542" s="5" t="str">
        <f t="shared" si="34"/>
        <v>Friday</v>
      </c>
      <c r="T542" s="5" t="str">
        <f t="shared" si="35"/>
        <v>Q4</v>
      </c>
      <c r="U542" s="14" t="str">
        <f t="shared" si="36"/>
        <v>Nov</v>
      </c>
    </row>
    <row r="543" spans="1:21" x14ac:dyDescent="0.25">
      <c r="A543" s="13" t="s">
        <v>40</v>
      </c>
      <c r="B543" s="6" t="s">
        <v>125</v>
      </c>
      <c r="C543" s="6" t="s">
        <v>24</v>
      </c>
      <c r="D543" s="6" t="s">
        <v>20</v>
      </c>
      <c r="E543" s="6" t="s">
        <v>21</v>
      </c>
      <c r="F543" s="6" t="s">
        <v>2383</v>
      </c>
      <c r="G543" s="6" t="s">
        <v>2384</v>
      </c>
      <c r="H543" s="6" t="s">
        <v>77</v>
      </c>
      <c r="I543" s="6" t="s">
        <v>2385</v>
      </c>
      <c r="J543" s="6" t="s">
        <v>2386</v>
      </c>
      <c r="K543" s="7">
        <v>8</v>
      </c>
      <c r="L543" s="4">
        <v>2014</v>
      </c>
      <c r="M543" s="9">
        <v>10817.82</v>
      </c>
      <c r="N543" s="9" t="str">
        <f t="shared" si="33"/>
        <v>Normal</v>
      </c>
      <c r="O543" s="11">
        <v>162356.20000000001</v>
      </c>
      <c r="P543" s="11">
        <v>7578.09</v>
      </c>
      <c r="Q543" s="11">
        <v>3239.73</v>
      </c>
      <c r="R543" s="8">
        <v>44641</v>
      </c>
      <c r="S543" s="5" t="str">
        <f t="shared" si="34"/>
        <v>Monday</v>
      </c>
      <c r="T543" s="5" t="str">
        <f t="shared" si="35"/>
        <v>Q1</v>
      </c>
      <c r="U543" s="14" t="str">
        <f t="shared" si="36"/>
        <v>Mar</v>
      </c>
    </row>
    <row r="544" spans="1:21" x14ac:dyDescent="0.25">
      <c r="A544" s="12" t="s">
        <v>62</v>
      </c>
      <c r="B544" s="2" t="s">
        <v>91</v>
      </c>
      <c r="C544" s="2" t="s">
        <v>24</v>
      </c>
      <c r="D544" s="2" t="s">
        <v>20</v>
      </c>
      <c r="E544" s="2" t="s">
        <v>21</v>
      </c>
      <c r="F544" s="2" t="s">
        <v>2387</v>
      </c>
      <c r="G544" s="2" t="s">
        <v>2388</v>
      </c>
      <c r="H544" s="2" t="s">
        <v>58</v>
      </c>
      <c r="I544" s="2" t="s">
        <v>2389</v>
      </c>
      <c r="J544" s="2" t="s">
        <v>2390</v>
      </c>
      <c r="K544" s="3">
        <v>16</v>
      </c>
      <c r="L544" s="4">
        <v>2006</v>
      </c>
      <c r="M544" s="9">
        <v>33135.870000000003</v>
      </c>
      <c r="N544" s="9" t="str">
        <f t="shared" si="33"/>
        <v>Normal</v>
      </c>
      <c r="O544" s="11">
        <v>133687.20000000001</v>
      </c>
      <c r="P544" s="11">
        <v>23402.080000000002</v>
      </c>
      <c r="Q544" s="11">
        <v>9733.7900000000009</v>
      </c>
      <c r="R544" s="5">
        <v>44625</v>
      </c>
      <c r="S544" s="5" t="str">
        <f t="shared" si="34"/>
        <v>Saturday</v>
      </c>
      <c r="T544" s="5" t="str">
        <f t="shared" si="35"/>
        <v>Q1</v>
      </c>
      <c r="U544" s="14" t="str">
        <f t="shared" si="36"/>
        <v>Mar</v>
      </c>
    </row>
    <row r="545" spans="1:21" x14ac:dyDescent="0.25">
      <c r="A545" s="13" t="s">
        <v>74</v>
      </c>
      <c r="B545" s="6" t="s">
        <v>153</v>
      </c>
      <c r="C545" s="6" t="s">
        <v>24</v>
      </c>
      <c r="D545" s="6" t="s">
        <v>20</v>
      </c>
      <c r="E545" s="6" t="s">
        <v>21</v>
      </c>
      <c r="F545" s="6" t="s">
        <v>2391</v>
      </c>
      <c r="G545" s="6" t="s">
        <v>2392</v>
      </c>
      <c r="H545" s="6" t="s">
        <v>73</v>
      </c>
      <c r="I545" s="6" t="s">
        <v>2393</v>
      </c>
      <c r="J545" s="6" t="s">
        <v>2394</v>
      </c>
      <c r="K545" s="7">
        <v>14</v>
      </c>
      <c r="L545" s="4">
        <v>2010</v>
      </c>
      <c r="M545" s="9">
        <v>23389.65</v>
      </c>
      <c r="N545" s="9" t="str">
        <f t="shared" si="33"/>
        <v>Normal</v>
      </c>
      <c r="O545" s="11">
        <v>70596</v>
      </c>
      <c r="P545" s="11">
        <v>22210.34</v>
      </c>
      <c r="Q545" s="11">
        <v>1179.31</v>
      </c>
      <c r="R545" s="8">
        <v>45302</v>
      </c>
      <c r="S545" s="5" t="str">
        <f t="shared" si="34"/>
        <v>Thursday</v>
      </c>
      <c r="T545" s="5" t="str">
        <f t="shared" si="35"/>
        <v>Q1</v>
      </c>
      <c r="U545" s="14" t="str">
        <f t="shared" si="36"/>
        <v>Jan</v>
      </c>
    </row>
    <row r="546" spans="1:21" x14ac:dyDescent="0.25">
      <c r="A546" s="12" t="s">
        <v>47</v>
      </c>
      <c r="B546" s="2" t="s">
        <v>110</v>
      </c>
      <c r="C546" s="2" t="s">
        <v>24</v>
      </c>
      <c r="D546" s="2" t="s">
        <v>20</v>
      </c>
      <c r="E546" s="2" t="s">
        <v>21</v>
      </c>
      <c r="F546" s="2" t="s">
        <v>2395</v>
      </c>
      <c r="G546" s="2" t="s">
        <v>2396</v>
      </c>
      <c r="H546" s="2" t="s">
        <v>89</v>
      </c>
      <c r="I546" s="2" t="s">
        <v>2397</v>
      </c>
      <c r="J546" s="2" t="s">
        <v>2398</v>
      </c>
      <c r="K546" s="3">
        <v>3</v>
      </c>
      <c r="L546" s="4">
        <v>2018</v>
      </c>
      <c r="M546" s="9">
        <v>68115.740000000005</v>
      </c>
      <c r="N546" s="9" t="str">
        <f t="shared" si="33"/>
        <v>High Value</v>
      </c>
      <c r="O546" s="11">
        <v>135780.6</v>
      </c>
      <c r="P546" s="11">
        <v>53527.07</v>
      </c>
      <c r="Q546" s="11">
        <v>14588.67</v>
      </c>
      <c r="R546" s="5">
        <v>44389</v>
      </c>
      <c r="S546" s="5" t="str">
        <f t="shared" si="34"/>
        <v>Monday</v>
      </c>
      <c r="T546" s="5" t="str">
        <f t="shared" si="35"/>
        <v>Q3</v>
      </c>
      <c r="U546" s="14" t="str">
        <f t="shared" si="36"/>
        <v>Jul</v>
      </c>
    </row>
    <row r="547" spans="1:21" x14ac:dyDescent="0.25">
      <c r="A547" s="13" t="s">
        <v>62</v>
      </c>
      <c r="B547" s="6" t="s">
        <v>91</v>
      </c>
      <c r="C547" s="6" t="s">
        <v>24</v>
      </c>
      <c r="D547" s="6" t="s">
        <v>20</v>
      </c>
      <c r="E547" s="6" t="s">
        <v>21</v>
      </c>
      <c r="F547" s="6" t="s">
        <v>2399</v>
      </c>
      <c r="G547" s="6" t="s">
        <v>2400</v>
      </c>
      <c r="H547" s="6" t="s">
        <v>122</v>
      </c>
      <c r="I547" s="6" t="s">
        <v>2401</v>
      </c>
      <c r="J547" s="6" t="s">
        <v>2402</v>
      </c>
      <c r="K547" s="7">
        <v>19</v>
      </c>
      <c r="L547" s="4">
        <v>2001</v>
      </c>
      <c r="M547" s="9">
        <v>23415.3</v>
      </c>
      <c r="N547" s="9" t="str">
        <f t="shared" si="33"/>
        <v>Normal</v>
      </c>
      <c r="O547" s="11">
        <v>75942.2</v>
      </c>
      <c r="P547" s="11">
        <v>19360.88</v>
      </c>
      <c r="Q547" s="11">
        <v>4054.42</v>
      </c>
      <c r="R547" s="8">
        <v>44056</v>
      </c>
      <c r="S547" s="5" t="str">
        <f t="shared" si="34"/>
        <v>Thursday</v>
      </c>
      <c r="T547" s="5" t="str">
        <f t="shared" si="35"/>
        <v>Q3</v>
      </c>
      <c r="U547" s="14" t="str">
        <f t="shared" si="36"/>
        <v>Aug</v>
      </c>
    </row>
    <row r="548" spans="1:21" x14ac:dyDescent="0.25">
      <c r="A548" s="12" t="s">
        <v>17</v>
      </c>
      <c r="B548" s="2" t="s">
        <v>80</v>
      </c>
      <c r="C548" s="2" t="s">
        <v>24</v>
      </c>
      <c r="D548" s="2" t="s">
        <v>20</v>
      </c>
      <c r="E548" s="2" t="s">
        <v>21</v>
      </c>
      <c r="F548" s="2" t="s">
        <v>2403</v>
      </c>
      <c r="G548" s="2" t="s">
        <v>2404</v>
      </c>
      <c r="H548" s="2" t="s">
        <v>135</v>
      </c>
      <c r="I548" s="2" t="s">
        <v>2405</v>
      </c>
      <c r="J548" s="2" t="s">
        <v>2406</v>
      </c>
      <c r="K548" s="3">
        <v>-4</v>
      </c>
      <c r="L548" s="4">
        <v>2024</v>
      </c>
      <c r="M548" s="9">
        <v>44519.08</v>
      </c>
      <c r="N548" s="9" t="str">
        <f t="shared" si="33"/>
        <v>High Value</v>
      </c>
      <c r="O548" s="11">
        <v>161075.6</v>
      </c>
      <c r="P548" s="11">
        <v>42248.54</v>
      </c>
      <c r="Q548" s="11">
        <v>2270.54</v>
      </c>
      <c r="R548" s="5">
        <v>44098</v>
      </c>
      <c r="S548" s="5" t="str">
        <f t="shared" si="34"/>
        <v>Thursday</v>
      </c>
      <c r="T548" s="5" t="str">
        <f t="shared" si="35"/>
        <v>Q3</v>
      </c>
      <c r="U548" s="14" t="str">
        <f t="shared" si="36"/>
        <v>Sep</v>
      </c>
    </row>
    <row r="549" spans="1:21" x14ac:dyDescent="0.25">
      <c r="A549" s="13" t="s">
        <v>74</v>
      </c>
      <c r="B549" s="6" t="s">
        <v>153</v>
      </c>
      <c r="C549" s="6" t="s">
        <v>24</v>
      </c>
      <c r="D549" s="6" t="s">
        <v>20</v>
      </c>
      <c r="E549" s="6" t="s">
        <v>21</v>
      </c>
      <c r="F549" s="6" t="s">
        <v>2407</v>
      </c>
      <c r="G549" s="6" t="s">
        <v>2408</v>
      </c>
      <c r="H549" s="6" t="s">
        <v>136</v>
      </c>
      <c r="I549" s="6" t="s">
        <v>2409</v>
      </c>
      <c r="J549" s="6" t="s">
        <v>2410</v>
      </c>
      <c r="K549" s="7">
        <v>12</v>
      </c>
      <c r="L549" s="4">
        <v>2012</v>
      </c>
      <c r="M549" s="9">
        <v>47130.22</v>
      </c>
      <c r="N549" s="9" t="str">
        <f t="shared" si="33"/>
        <v>High Value</v>
      </c>
      <c r="O549" s="11">
        <v>134774.9</v>
      </c>
      <c r="P549" s="11">
        <v>41983.01</v>
      </c>
      <c r="Q549" s="11">
        <v>5147.21</v>
      </c>
      <c r="R549" s="8">
        <v>45499</v>
      </c>
      <c r="S549" s="5" t="str">
        <f t="shared" si="34"/>
        <v>Friday</v>
      </c>
      <c r="T549" s="5" t="str">
        <f t="shared" si="35"/>
        <v>Q3</v>
      </c>
      <c r="U549" s="14" t="str">
        <f t="shared" si="36"/>
        <v>Jul</v>
      </c>
    </row>
    <row r="550" spans="1:21" x14ac:dyDescent="0.25">
      <c r="A550" s="12" t="s">
        <v>56</v>
      </c>
      <c r="B550" s="2" t="s">
        <v>78</v>
      </c>
      <c r="C550" s="2" t="s">
        <v>24</v>
      </c>
      <c r="D550" s="2" t="s">
        <v>20</v>
      </c>
      <c r="E550" s="2" t="s">
        <v>21</v>
      </c>
      <c r="F550" s="2" t="s">
        <v>2411</v>
      </c>
      <c r="G550" s="2" t="s">
        <v>2412</v>
      </c>
      <c r="H550" s="2" t="s">
        <v>115</v>
      </c>
      <c r="I550" s="2" t="s">
        <v>2413</v>
      </c>
      <c r="J550" s="2" t="s">
        <v>2414</v>
      </c>
      <c r="K550" s="3">
        <v>0</v>
      </c>
      <c r="L550" s="4">
        <v>2023</v>
      </c>
      <c r="M550" s="9">
        <v>63056.98</v>
      </c>
      <c r="N550" s="9" t="str">
        <f t="shared" si="33"/>
        <v>High Value</v>
      </c>
      <c r="O550" s="11">
        <v>78447.7</v>
      </c>
      <c r="P550" s="11">
        <v>51285.31</v>
      </c>
      <c r="Q550" s="11">
        <v>11771.67</v>
      </c>
      <c r="R550" s="5">
        <v>45055</v>
      </c>
      <c r="S550" s="5" t="str">
        <f t="shared" si="34"/>
        <v>Tuesday</v>
      </c>
      <c r="T550" s="5" t="str">
        <f t="shared" si="35"/>
        <v>Q2</v>
      </c>
      <c r="U550" s="14" t="str">
        <f t="shared" si="36"/>
        <v>May</v>
      </c>
    </row>
    <row r="551" spans="1:21" x14ac:dyDescent="0.25">
      <c r="A551" s="13" t="s">
        <v>54</v>
      </c>
      <c r="B551" s="6" t="s">
        <v>99</v>
      </c>
      <c r="C551" s="6" t="s">
        <v>24</v>
      </c>
      <c r="D551" s="6" t="s">
        <v>20</v>
      </c>
      <c r="E551" s="6" t="s">
        <v>21</v>
      </c>
      <c r="F551" s="6" t="s">
        <v>2415</v>
      </c>
      <c r="G551" s="6" t="s">
        <v>2416</v>
      </c>
      <c r="H551" s="6" t="s">
        <v>152</v>
      </c>
      <c r="I551" s="6" t="s">
        <v>2417</v>
      </c>
      <c r="J551" s="6" t="s">
        <v>2418</v>
      </c>
      <c r="K551" s="7">
        <v>7</v>
      </c>
      <c r="L551" s="4">
        <v>2017</v>
      </c>
      <c r="M551" s="9">
        <v>19139.740000000002</v>
      </c>
      <c r="N551" s="9" t="str">
        <f t="shared" si="33"/>
        <v>Normal</v>
      </c>
      <c r="O551" s="11">
        <v>100011.5</v>
      </c>
      <c r="P551" s="11">
        <v>16879.03</v>
      </c>
      <c r="Q551" s="11">
        <v>2260.71</v>
      </c>
      <c r="R551" s="8">
        <v>45627</v>
      </c>
      <c r="S551" s="5" t="str">
        <f t="shared" si="34"/>
        <v>Sunday</v>
      </c>
      <c r="T551" s="5" t="str">
        <f t="shared" si="35"/>
        <v>Q4</v>
      </c>
      <c r="U551" s="14" t="str">
        <f t="shared" si="36"/>
        <v>Dec</v>
      </c>
    </row>
    <row r="552" spans="1:21" x14ac:dyDescent="0.25">
      <c r="A552" s="12" t="s">
        <v>40</v>
      </c>
      <c r="B552" s="2" t="s">
        <v>125</v>
      </c>
      <c r="C552" s="2" t="s">
        <v>24</v>
      </c>
      <c r="D552" s="2" t="s">
        <v>20</v>
      </c>
      <c r="E552" s="2" t="s">
        <v>21</v>
      </c>
      <c r="F552" s="2" t="s">
        <v>2419</v>
      </c>
      <c r="G552" s="2" t="s">
        <v>2420</v>
      </c>
      <c r="H552" s="2" t="s">
        <v>64</v>
      </c>
      <c r="I552" s="2" t="s">
        <v>2421</v>
      </c>
      <c r="J552" s="2" t="s">
        <v>2422</v>
      </c>
      <c r="K552" s="3">
        <v>21</v>
      </c>
      <c r="L552" s="4">
        <v>2002</v>
      </c>
      <c r="M552" s="9">
        <v>55852.6</v>
      </c>
      <c r="N552" s="9" t="str">
        <f t="shared" si="33"/>
        <v>High Value</v>
      </c>
      <c r="O552" s="11">
        <v>174879.7</v>
      </c>
      <c r="P552" s="11">
        <v>40704.76</v>
      </c>
      <c r="Q552" s="11">
        <v>15147.84</v>
      </c>
      <c r="R552" s="5">
        <v>45060</v>
      </c>
      <c r="S552" s="5" t="str">
        <f t="shared" si="34"/>
        <v>Sunday</v>
      </c>
      <c r="T552" s="5" t="str">
        <f t="shared" si="35"/>
        <v>Q2</v>
      </c>
      <c r="U552" s="14" t="str">
        <f t="shared" si="36"/>
        <v>May</v>
      </c>
    </row>
    <row r="553" spans="1:21" x14ac:dyDescent="0.25">
      <c r="A553" s="13" t="s">
        <v>62</v>
      </c>
      <c r="B553" s="6" t="s">
        <v>63</v>
      </c>
      <c r="C553" s="6" t="s">
        <v>24</v>
      </c>
      <c r="D553" s="6" t="s">
        <v>20</v>
      </c>
      <c r="E553" s="6" t="s">
        <v>21</v>
      </c>
      <c r="F553" s="6" t="s">
        <v>2423</v>
      </c>
      <c r="G553" s="6" t="s">
        <v>2424</v>
      </c>
      <c r="H553" s="6" t="s">
        <v>22</v>
      </c>
      <c r="I553" s="6" t="s">
        <v>2425</v>
      </c>
      <c r="J553" s="6" t="s">
        <v>2426</v>
      </c>
      <c r="K553" s="7">
        <v>10</v>
      </c>
      <c r="L553" s="4">
        <v>2015</v>
      </c>
      <c r="M553" s="9">
        <v>27052.45</v>
      </c>
      <c r="N553" s="9" t="str">
        <f t="shared" si="33"/>
        <v>Normal</v>
      </c>
      <c r="O553" s="11">
        <v>83382.8</v>
      </c>
      <c r="P553" s="11">
        <v>25571.99</v>
      </c>
      <c r="Q553" s="11">
        <v>1480.46</v>
      </c>
      <c r="R553" s="8">
        <v>45818</v>
      </c>
      <c r="S553" s="5" t="str">
        <f t="shared" si="34"/>
        <v>Tuesday</v>
      </c>
      <c r="T553" s="5" t="str">
        <f t="shared" si="35"/>
        <v>Q2</v>
      </c>
      <c r="U553" s="14" t="str">
        <f t="shared" si="36"/>
        <v>Jun</v>
      </c>
    </row>
    <row r="554" spans="1:21" x14ac:dyDescent="0.25">
      <c r="A554" s="12" t="s">
        <v>56</v>
      </c>
      <c r="B554" s="2" t="s">
        <v>69</v>
      </c>
      <c r="C554" s="2" t="s">
        <v>24</v>
      </c>
      <c r="D554" s="2" t="s">
        <v>20</v>
      </c>
      <c r="E554" s="2" t="s">
        <v>21</v>
      </c>
      <c r="F554" s="2" t="s">
        <v>2427</v>
      </c>
      <c r="G554" s="2" t="s">
        <v>2428</v>
      </c>
      <c r="H554" s="2" t="s">
        <v>89</v>
      </c>
      <c r="I554" s="2" t="s">
        <v>2429</v>
      </c>
      <c r="J554" s="2" t="s">
        <v>2430</v>
      </c>
      <c r="K554" s="3">
        <v>9</v>
      </c>
      <c r="L554" s="4">
        <v>2013</v>
      </c>
      <c r="M554" s="9">
        <v>64836.74</v>
      </c>
      <c r="N554" s="9" t="str">
        <f t="shared" si="33"/>
        <v>High Value</v>
      </c>
      <c r="O554" s="11">
        <v>83064.600000000006</v>
      </c>
      <c r="P554" s="11">
        <v>57105.88</v>
      </c>
      <c r="Q554" s="11">
        <v>7730.86</v>
      </c>
      <c r="R554" s="5">
        <v>44805</v>
      </c>
      <c r="S554" s="5" t="str">
        <f t="shared" si="34"/>
        <v>Thursday</v>
      </c>
      <c r="T554" s="5" t="str">
        <f t="shared" si="35"/>
        <v>Q3</v>
      </c>
      <c r="U554" s="14" t="str">
        <f t="shared" si="36"/>
        <v>Sep</v>
      </c>
    </row>
    <row r="555" spans="1:21" x14ac:dyDescent="0.25">
      <c r="A555" s="13" t="s">
        <v>47</v>
      </c>
      <c r="B555" s="6" t="s">
        <v>110</v>
      </c>
      <c r="C555" s="6" t="s">
        <v>24</v>
      </c>
      <c r="D555" s="6" t="s">
        <v>20</v>
      </c>
      <c r="E555" s="6" t="s">
        <v>21</v>
      </c>
      <c r="F555" s="6" t="s">
        <v>2431</v>
      </c>
      <c r="G555" s="6" t="s">
        <v>2432</v>
      </c>
      <c r="H555" s="6" t="s">
        <v>157</v>
      </c>
      <c r="I555" s="6" t="s">
        <v>2433</v>
      </c>
      <c r="J555" s="6" t="s">
        <v>2434</v>
      </c>
      <c r="K555" s="7">
        <v>2</v>
      </c>
      <c r="L555" s="4">
        <v>2021</v>
      </c>
      <c r="M555" s="9">
        <v>67351.58</v>
      </c>
      <c r="N555" s="9" t="str">
        <f t="shared" si="33"/>
        <v>High Value</v>
      </c>
      <c r="O555" s="11">
        <v>49113.9</v>
      </c>
      <c r="P555" s="11">
        <v>57900.01</v>
      </c>
      <c r="Q555" s="11">
        <v>9451.57</v>
      </c>
      <c r="R555" s="8">
        <v>45223</v>
      </c>
      <c r="S555" s="5" t="str">
        <f t="shared" si="34"/>
        <v>Tuesday</v>
      </c>
      <c r="T555" s="5" t="str">
        <f t="shared" si="35"/>
        <v>Q4</v>
      </c>
      <c r="U555" s="14" t="str">
        <f t="shared" si="36"/>
        <v>Oct</v>
      </c>
    </row>
    <row r="556" spans="1:21" x14ac:dyDescent="0.25">
      <c r="A556" s="12" t="s">
        <v>71</v>
      </c>
      <c r="B556" s="2" t="s">
        <v>72</v>
      </c>
      <c r="C556" s="2" t="s">
        <v>24</v>
      </c>
      <c r="D556" s="2" t="s">
        <v>20</v>
      </c>
      <c r="E556" s="2" t="s">
        <v>21</v>
      </c>
      <c r="F556" s="2" t="s">
        <v>2435</v>
      </c>
      <c r="G556" s="2" t="s">
        <v>2436</v>
      </c>
      <c r="H556" s="2" t="s">
        <v>112</v>
      </c>
      <c r="I556" s="2" t="s">
        <v>2437</v>
      </c>
      <c r="J556" s="2" t="s">
        <v>2438</v>
      </c>
      <c r="K556" s="3">
        <v>-3</v>
      </c>
      <c r="L556" s="4">
        <v>2023</v>
      </c>
      <c r="M556" s="9">
        <v>34072.07</v>
      </c>
      <c r="N556" s="9" t="str">
        <f t="shared" si="33"/>
        <v>Normal</v>
      </c>
      <c r="O556" s="11">
        <v>199230.4</v>
      </c>
      <c r="P556" s="11">
        <v>31786.34</v>
      </c>
      <c r="Q556" s="11">
        <v>2285.73</v>
      </c>
      <c r="R556" s="5">
        <v>44114</v>
      </c>
      <c r="S556" s="5" t="str">
        <f t="shared" si="34"/>
        <v>Saturday</v>
      </c>
      <c r="T556" s="5" t="str">
        <f t="shared" si="35"/>
        <v>Q4</v>
      </c>
      <c r="U556" s="14" t="str">
        <f t="shared" si="36"/>
        <v>Oct</v>
      </c>
    </row>
    <row r="557" spans="1:21" x14ac:dyDescent="0.25">
      <c r="A557" s="12" t="s">
        <v>54</v>
      </c>
      <c r="B557" s="2" t="s">
        <v>55</v>
      </c>
      <c r="C557" s="2" t="s">
        <v>24</v>
      </c>
      <c r="D557" s="2" t="s">
        <v>20</v>
      </c>
      <c r="E557" s="2" t="s">
        <v>21</v>
      </c>
      <c r="F557" s="2" t="s">
        <v>2439</v>
      </c>
      <c r="G557" s="2" t="s">
        <v>2440</v>
      </c>
      <c r="H557" s="2" t="s">
        <v>120</v>
      </c>
      <c r="I557" s="2" t="s">
        <v>2441</v>
      </c>
      <c r="J557" s="2" t="s">
        <v>2442</v>
      </c>
      <c r="K557" s="3">
        <v>0</v>
      </c>
      <c r="L557" s="4">
        <v>2022</v>
      </c>
      <c r="M557" s="9">
        <v>46830.96</v>
      </c>
      <c r="N557" s="9" t="str">
        <f t="shared" si="33"/>
        <v>High Value</v>
      </c>
      <c r="O557" s="11">
        <v>176240.2</v>
      </c>
      <c r="P557" s="11">
        <v>40610.300000000003</v>
      </c>
      <c r="Q557" s="11">
        <v>6220.66</v>
      </c>
      <c r="R557" s="5">
        <v>44814</v>
      </c>
      <c r="S557" s="5" t="str">
        <f t="shared" si="34"/>
        <v>Saturday</v>
      </c>
      <c r="T557" s="5" t="str">
        <f t="shared" si="35"/>
        <v>Q3</v>
      </c>
      <c r="U557" s="14" t="str">
        <f t="shared" si="36"/>
        <v>Sep</v>
      </c>
    </row>
    <row r="558" spans="1:21" x14ac:dyDescent="0.25">
      <c r="A558" s="13" t="s">
        <v>74</v>
      </c>
      <c r="B558" s="6" t="s">
        <v>113</v>
      </c>
      <c r="C558" s="6" t="s">
        <v>24</v>
      </c>
      <c r="D558" s="6" t="s">
        <v>20</v>
      </c>
      <c r="E558" s="6" t="s">
        <v>21</v>
      </c>
      <c r="F558" s="6" t="s">
        <v>2443</v>
      </c>
      <c r="G558" s="6" t="s">
        <v>2444</v>
      </c>
      <c r="H558" s="6" t="s">
        <v>135</v>
      </c>
      <c r="I558" s="6" t="s">
        <v>2445</v>
      </c>
      <c r="J558" s="6" t="s">
        <v>2446</v>
      </c>
      <c r="K558" s="7">
        <v>8</v>
      </c>
      <c r="L558" s="4">
        <v>2013</v>
      </c>
      <c r="M558" s="9">
        <v>31357.48</v>
      </c>
      <c r="N558" s="9" t="str">
        <f t="shared" si="33"/>
        <v>Normal</v>
      </c>
      <c r="O558" s="11">
        <v>138231.20000000001</v>
      </c>
      <c r="P558" s="11">
        <v>28099.48</v>
      </c>
      <c r="Q558" s="11">
        <v>3258</v>
      </c>
      <c r="R558" s="8">
        <v>44458</v>
      </c>
      <c r="S558" s="5" t="str">
        <f t="shared" si="34"/>
        <v>Sunday</v>
      </c>
      <c r="T558" s="5" t="str">
        <f t="shared" si="35"/>
        <v>Q3</v>
      </c>
      <c r="U558" s="14" t="str">
        <f t="shared" si="36"/>
        <v>Sep</v>
      </c>
    </row>
    <row r="559" spans="1:21" x14ac:dyDescent="0.25">
      <c r="A559" s="12" t="s">
        <v>71</v>
      </c>
      <c r="B559" s="2" t="s">
        <v>72</v>
      </c>
      <c r="C559" s="2" t="s">
        <v>24</v>
      </c>
      <c r="D559" s="2" t="s">
        <v>20</v>
      </c>
      <c r="E559" s="2" t="s">
        <v>21</v>
      </c>
      <c r="F559" s="2" t="s">
        <v>2447</v>
      </c>
      <c r="G559" s="2" t="s">
        <v>2448</v>
      </c>
      <c r="H559" s="2" t="s">
        <v>42</v>
      </c>
      <c r="I559" s="2" t="s">
        <v>2449</v>
      </c>
      <c r="J559" s="2" t="s">
        <v>2450</v>
      </c>
      <c r="K559" s="3">
        <v>4</v>
      </c>
      <c r="L559" s="4">
        <v>2017</v>
      </c>
      <c r="M559" s="9">
        <v>9887.5300000000007</v>
      </c>
      <c r="N559" s="9" t="str">
        <f t="shared" si="33"/>
        <v>Normal</v>
      </c>
      <c r="O559" s="11">
        <v>180124.2</v>
      </c>
      <c r="P559" s="11">
        <v>8671.2199999999993</v>
      </c>
      <c r="Q559" s="11">
        <v>1216.31</v>
      </c>
      <c r="R559" s="5">
        <v>44425</v>
      </c>
      <c r="S559" s="5" t="str">
        <f t="shared" si="34"/>
        <v>Tuesday</v>
      </c>
      <c r="T559" s="5" t="str">
        <f t="shared" si="35"/>
        <v>Q3</v>
      </c>
      <c r="U559" s="14" t="str">
        <f t="shared" si="36"/>
        <v>Aug</v>
      </c>
    </row>
    <row r="560" spans="1:21" x14ac:dyDescent="0.25">
      <c r="A560" s="13" t="s">
        <v>62</v>
      </c>
      <c r="B560" s="6" t="s">
        <v>63</v>
      </c>
      <c r="C560" s="6" t="s">
        <v>24</v>
      </c>
      <c r="D560" s="6" t="s">
        <v>20</v>
      </c>
      <c r="E560" s="6" t="s">
        <v>21</v>
      </c>
      <c r="F560" s="6" t="s">
        <v>2451</v>
      </c>
      <c r="G560" s="6" t="s">
        <v>2452</v>
      </c>
      <c r="H560" s="6" t="s">
        <v>102</v>
      </c>
      <c r="I560" s="6" t="s">
        <v>2453</v>
      </c>
      <c r="J560" s="6" t="s">
        <v>2454</v>
      </c>
      <c r="K560" s="7">
        <v>16</v>
      </c>
      <c r="L560" s="4">
        <v>2009</v>
      </c>
      <c r="M560" s="9">
        <v>5947.76</v>
      </c>
      <c r="N560" s="9" t="str">
        <f t="shared" si="33"/>
        <v>Normal</v>
      </c>
      <c r="O560" s="11">
        <v>179006.7</v>
      </c>
      <c r="P560" s="11">
        <v>4766.8500000000004</v>
      </c>
      <c r="Q560" s="11">
        <v>1180.9100000000001</v>
      </c>
      <c r="R560" s="8">
        <v>45744</v>
      </c>
      <c r="S560" s="5" t="str">
        <f t="shared" si="34"/>
        <v>Friday</v>
      </c>
      <c r="T560" s="5" t="str">
        <f t="shared" si="35"/>
        <v>Q1</v>
      </c>
      <c r="U560" s="14" t="str">
        <f t="shared" si="36"/>
        <v>Mar</v>
      </c>
    </row>
    <row r="561" spans="1:21" x14ac:dyDescent="0.25">
      <c r="A561" s="12" t="s">
        <v>74</v>
      </c>
      <c r="B561" s="2" t="s">
        <v>113</v>
      </c>
      <c r="C561" s="2" t="s">
        <v>24</v>
      </c>
      <c r="D561" s="2" t="s">
        <v>20</v>
      </c>
      <c r="E561" s="2" t="s">
        <v>21</v>
      </c>
      <c r="F561" s="2" t="s">
        <v>2455</v>
      </c>
      <c r="G561" s="2" t="s">
        <v>2456</v>
      </c>
      <c r="H561" s="2" t="s">
        <v>42</v>
      </c>
      <c r="I561" s="2" t="s">
        <v>2457</v>
      </c>
      <c r="J561" s="2" t="s">
        <v>2458</v>
      </c>
      <c r="K561" s="3">
        <v>10</v>
      </c>
      <c r="L561" s="4">
        <v>2011</v>
      </c>
      <c r="M561" s="9">
        <v>62924.09</v>
      </c>
      <c r="N561" s="9" t="str">
        <f t="shared" si="33"/>
        <v>High Value</v>
      </c>
      <c r="O561" s="11">
        <v>65767.7</v>
      </c>
      <c r="P561" s="11">
        <v>58673.440000000002</v>
      </c>
      <c r="Q561" s="11">
        <v>4250.6499999999996</v>
      </c>
      <c r="R561" s="5">
        <v>44352</v>
      </c>
      <c r="S561" s="5" t="str">
        <f t="shared" si="34"/>
        <v>Saturday</v>
      </c>
      <c r="T561" s="5" t="str">
        <f t="shared" si="35"/>
        <v>Q2</v>
      </c>
      <c r="U561" s="14" t="str">
        <f t="shared" si="36"/>
        <v>Jun</v>
      </c>
    </row>
    <row r="562" spans="1:21" x14ac:dyDescent="0.25">
      <c r="A562" s="13" t="s">
        <v>74</v>
      </c>
      <c r="B562" s="6" t="s">
        <v>113</v>
      </c>
      <c r="C562" s="6" t="s">
        <v>24</v>
      </c>
      <c r="D562" s="6" t="s">
        <v>20</v>
      </c>
      <c r="E562" s="6" t="s">
        <v>21</v>
      </c>
      <c r="F562" s="6" t="s">
        <v>2459</v>
      </c>
      <c r="G562" s="6" t="s">
        <v>2460</v>
      </c>
      <c r="H562" s="6" t="s">
        <v>22</v>
      </c>
      <c r="I562" s="6" t="s">
        <v>2461</v>
      </c>
      <c r="J562" s="6" t="s">
        <v>2462</v>
      </c>
      <c r="K562" s="7">
        <v>8</v>
      </c>
      <c r="L562" s="4">
        <v>2012</v>
      </c>
      <c r="M562" s="9">
        <v>21947.51</v>
      </c>
      <c r="N562" s="9" t="str">
        <f t="shared" si="33"/>
        <v>Normal</v>
      </c>
      <c r="O562" s="11">
        <v>179680.1</v>
      </c>
      <c r="P562" s="11">
        <v>18666.25</v>
      </c>
      <c r="Q562" s="11">
        <v>3281.26</v>
      </c>
      <c r="R562" s="8">
        <v>44133</v>
      </c>
      <c r="S562" s="5" t="str">
        <f t="shared" si="34"/>
        <v>Thursday</v>
      </c>
      <c r="T562" s="5" t="str">
        <f t="shared" si="35"/>
        <v>Q4</v>
      </c>
      <c r="U562" s="14" t="str">
        <f t="shared" si="36"/>
        <v>Oct</v>
      </c>
    </row>
    <row r="563" spans="1:21" x14ac:dyDescent="0.25">
      <c r="A563" s="12" t="s">
        <v>56</v>
      </c>
      <c r="B563" s="2" t="s">
        <v>69</v>
      </c>
      <c r="C563" s="2" t="s">
        <v>24</v>
      </c>
      <c r="D563" s="2" t="s">
        <v>20</v>
      </c>
      <c r="E563" s="2" t="s">
        <v>21</v>
      </c>
      <c r="F563" s="2" t="s">
        <v>2463</v>
      </c>
      <c r="G563" s="2" t="s">
        <v>2464</v>
      </c>
      <c r="H563" s="2" t="s">
        <v>88</v>
      </c>
      <c r="I563" s="2" t="s">
        <v>2465</v>
      </c>
      <c r="J563" s="2" t="s">
        <v>2466</v>
      </c>
      <c r="K563" s="3">
        <v>14</v>
      </c>
      <c r="L563" s="4">
        <v>2011</v>
      </c>
      <c r="M563" s="9">
        <v>42895.46</v>
      </c>
      <c r="N563" s="9" t="str">
        <f t="shared" si="33"/>
        <v>High Value</v>
      </c>
      <c r="O563" s="11">
        <v>149525.6</v>
      </c>
      <c r="P563" s="11">
        <v>34731.040000000001</v>
      </c>
      <c r="Q563" s="11">
        <v>8164.42</v>
      </c>
      <c r="R563" s="5">
        <v>45693</v>
      </c>
      <c r="S563" s="5" t="str">
        <f t="shared" si="34"/>
        <v>Wednesday</v>
      </c>
      <c r="T563" s="5" t="str">
        <f t="shared" si="35"/>
        <v>Q1</v>
      </c>
      <c r="U563" s="14" t="str">
        <f t="shared" si="36"/>
        <v>Feb</v>
      </c>
    </row>
    <row r="564" spans="1:21" x14ac:dyDescent="0.25">
      <c r="A564" s="13" t="s">
        <v>54</v>
      </c>
      <c r="B564" s="6" t="s">
        <v>99</v>
      </c>
      <c r="C564" s="6" t="s">
        <v>24</v>
      </c>
      <c r="D564" s="6" t="s">
        <v>20</v>
      </c>
      <c r="E564" s="6" t="s">
        <v>21</v>
      </c>
      <c r="F564" s="6" t="s">
        <v>2467</v>
      </c>
      <c r="G564" s="6" t="s">
        <v>2468</v>
      </c>
      <c r="H564" s="6" t="s">
        <v>118</v>
      </c>
      <c r="I564" s="6" t="s">
        <v>2469</v>
      </c>
      <c r="J564" s="6" t="s">
        <v>2470</v>
      </c>
      <c r="K564" s="7">
        <v>14</v>
      </c>
      <c r="L564" s="4">
        <v>2006</v>
      </c>
      <c r="M564" s="9">
        <v>54380.52</v>
      </c>
      <c r="N564" s="9" t="str">
        <f t="shared" si="33"/>
        <v>High Value</v>
      </c>
      <c r="O564" s="11">
        <v>92016.7</v>
      </c>
      <c r="P564" s="11">
        <v>38744.28</v>
      </c>
      <c r="Q564" s="11">
        <v>15636.24</v>
      </c>
      <c r="R564" s="8">
        <v>44159</v>
      </c>
      <c r="S564" s="5" t="str">
        <f t="shared" si="34"/>
        <v>Tuesday</v>
      </c>
      <c r="T564" s="5" t="str">
        <f t="shared" si="35"/>
        <v>Q4</v>
      </c>
      <c r="U564" s="14" t="str">
        <f t="shared" si="36"/>
        <v>Nov</v>
      </c>
    </row>
    <row r="565" spans="1:21" x14ac:dyDescent="0.25">
      <c r="A565" s="12" t="s">
        <v>62</v>
      </c>
      <c r="B565" s="2" t="s">
        <v>63</v>
      </c>
      <c r="C565" s="2" t="s">
        <v>24</v>
      </c>
      <c r="D565" s="2" t="s">
        <v>20</v>
      </c>
      <c r="E565" s="2" t="s">
        <v>21</v>
      </c>
      <c r="F565" s="2" t="s">
        <v>2471</v>
      </c>
      <c r="G565" s="2" t="s">
        <v>2472</v>
      </c>
      <c r="H565" s="2" t="s">
        <v>159</v>
      </c>
      <c r="I565" s="2" t="s">
        <v>2473</v>
      </c>
      <c r="J565" s="2" t="s">
        <v>2474</v>
      </c>
      <c r="K565" s="3">
        <v>21</v>
      </c>
      <c r="L565" s="4">
        <v>2003</v>
      </c>
      <c r="M565" s="9">
        <v>34448.32</v>
      </c>
      <c r="N565" s="9" t="str">
        <f t="shared" si="33"/>
        <v>Normal</v>
      </c>
      <c r="O565" s="11">
        <v>68609.8</v>
      </c>
      <c r="P565" s="11">
        <v>28870.46</v>
      </c>
      <c r="Q565" s="11">
        <v>5577.86</v>
      </c>
      <c r="R565" s="5">
        <v>45544</v>
      </c>
      <c r="S565" s="5" t="str">
        <f t="shared" si="34"/>
        <v>Monday</v>
      </c>
      <c r="T565" s="5" t="str">
        <f t="shared" si="35"/>
        <v>Q3</v>
      </c>
      <c r="U565" s="14" t="str">
        <f t="shared" si="36"/>
        <v>Sep</v>
      </c>
    </row>
    <row r="566" spans="1:21" x14ac:dyDescent="0.25">
      <c r="A566" s="13" t="s">
        <v>47</v>
      </c>
      <c r="B566" s="6" t="s">
        <v>110</v>
      </c>
      <c r="C566" s="6" t="s">
        <v>24</v>
      </c>
      <c r="D566" s="6" t="s">
        <v>20</v>
      </c>
      <c r="E566" s="6" t="s">
        <v>21</v>
      </c>
      <c r="F566" s="6" t="s">
        <v>2475</v>
      </c>
      <c r="G566" s="6" t="s">
        <v>2476</v>
      </c>
      <c r="H566" s="6" t="s">
        <v>58</v>
      </c>
      <c r="I566" s="6" t="s">
        <v>2477</v>
      </c>
      <c r="J566" s="6" t="s">
        <v>2478</v>
      </c>
      <c r="K566" s="7">
        <v>1</v>
      </c>
      <c r="L566" s="4">
        <v>2023</v>
      </c>
      <c r="M566" s="9">
        <v>69014.33</v>
      </c>
      <c r="N566" s="9" t="str">
        <f t="shared" si="33"/>
        <v>High Value</v>
      </c>
      <c r="O566" s="11">
        <v>48602.8</v>
      </c>
      <c r="P566" s="11">
        <v>52349.14</v>
      </c>
      <c r="Q566" s="11">
        <v>16665.189999999999</v>
      </c>
      <c r="R566" s="8">
        <v>45554</v>
      </c>
      <c r="S566" s="5" t="str">
        <f t="shared" si="34"/>
        <v>Thursday</v>
      </c>
      <c r="T566" s="5" t="str">
        <f t="shared" si="35"/>
        <v>Q3</v>
      </c>
      <c r="U566" s="14" t="str">
        <f t="shared" si="36"/>
        <v>Sep</v>
      </c>
    </row>
    <row r="567" spans="1:21" x14ac:dyDescent="0.25">
      <c r="A567" s="12" t="s">
        <v>40</v>
      </c>
      <c r="B567" s="2" t="s">
        <v>125</v>
      </c>
      <c r="C567" s="2" t="s">
        <v>24</v>
      </c>
      <c r="D567" s="2" t="s">
        <v>20</v>
      </c>
      <c r="E567" s="2" t="s">
        <v>21</v>
      </c>
      <c r="F567" s="2" t="s">
        <v>2479</v>
      </c>
      <c r="G567" s="2" t="s">
        <v>211</v>
      </c>
      <c r="H567" s="2" t="s">
        <v>136</v>
      </c>
      <c r="I567" s="2" t="s">
        <v>2480</v>
      </c>
      <c r="J567" s="2" t="s">
        <v>2481</v>
      </c>
      <c r="K567" s="3">
        <v>21</v>
      </c>
      <c r="L567" s="4">
        <v>2003</v>
      </c>
      <c r="M567" s="9">
        <v>20227.78</v>
      </c>
      <c r="N567" s="9" t="str">
        <f t="shared" si="33"/>
        <v>Normal</v>
      </c>
      <c r="O567" s="11">
        <v>9581</v>
      </c>
      <c r="P567" s="11">
        <v>18620.86</v>
      </c>
      <c r="Q567" s="11">
        <v>1606.92</v>
      </c>
      <c r="R567" s="5">
        <v>45456</v>
      </c>
      <c r="S567" s="5" t="str">
        <f t="shared" si="34"/>
        <v>Thursday</v>
      </c>
      <c r="T567" s="5" t="str">
        <f t="shared" si="35"/>
        <v>Q2</v>
      </c>
      <c r="U567" s="14" t="str">
        <f t="shared" si="36"/>
        <v>Jun</v>
      </c>
    </row>
    <row r="568" spans="1:21" x14ac:dyDescent="0.25">
      <c r="A568" s="13" t="s">
        <v>17</v>
      </c>
      <c r="B568" s="6" t="s">
        <v>18</v>
      </c>
      <c r="C568" s="6" t="s">
        <v>24</v>
      </c>
      <c r="D568" s="6" t="s">
        <v>20</v>
      </c>
      <c r="E568" s="6" t="s">
        <v>21</v>
      </c>
      <c r="F568" s="6" t="s">
        <v>2482</v>
      </c>
      <c r="G568" s="6" t="s">
        <v>2483</v>
      </c>
      <c r="H568" s="6" t="s">
        <v>118</v>
      </c>
      <c r="I568" s="6" t="s">
        <v>2484</v>
      </c>
      <c r="J568" s="6" t="s">
        <v>2485</v>
      </c>
      <c r="K568" s="7">
        <v>1</v>
      </c>
      <c r="L568" s="4">
        <v>2023</v>
      </c>
      <c r="M568" s="9">
        <v>64783.43</v>
      </c>
      <c r="N568" s="9" t="str">
        <f t="shared" si="33"/>
        <v>High Value</v>
      </c>
      <c r="O568" s="11">
        <v>176583.1</v>
      </c>
      <c r="P568" s="11">
        <v>45938.34</v>
      </c>
      <c r="Q568" s="11">
        <v>18845.09</v>
      </c>
      <c r="R568" s="8">
        <v>45609</v>
      </c>
      <c r="S568" s="5" t="str">
        <f t="shared" si="34"/>
        <v>Wednesday</v>
      </c>
      <c r="T568" s="5" t="str">
        <f t="shared" si="35"/>
        <v>Q4</v>
      </c>
      <c r="U568" s="14" t="str">
        <f t="shared" si="36"/>
        <v>Nov</v>
      </c>
    </row>
    <row r="569" spans="1:21" x14ac:dyDescent="0.25">
      <c r="A569" s="12" t="s">
        <v>34</v>
      </c>
      <c r="B569" s="2" t="s">
        <v>97</v>
      </c>
      <c r="C569" s="2" t="s">
        <v>24</v>
      </c>
      <c r="D569" s="2" t="s">
        <v>20</v>
      </c>
      <c r="E569" s="2" t="s">
        <v>21</v>
      </c>
      <c r="F569" s="2" t="s">
        <v>2486</v>
      </c>
      <c r="G569" s="2" t="s">
        <v>2487</v>
      </c>
      <c r="H569" s="2" t="s">
        <v>120</v>
      </c>
      <c r="I569" s="2" t="s">
        <v>2488</v>
      </c>
      <c r="J569" s="2" t="s">
        <v>2489</v>
      </c>
      <c r="K569" s="3">
        <v>12</v>
      </c>
      <c r="L569" s="4">
        <v>2011</v>
      </c>
      <c r="M569" s="9">
        <v>30641.03</v>
      </c>
      <c r="N569" s="9" t="str">
        <f t="shared" si="33"/>
        <v>Normal</v>
      </c>
      <c r="O569" s="11">
        <v>76503.899999999994</v>
      </c>
      <c r="P569" s="11">
        <v>25827.54</v>
      </c>
      <c r="Q569" s="11">
        <v>4813.49</v>
      </c>
      <c r="R569" s="5">
        <v>44945</v>
      </c>
      <c r="S569" s="5" t="str">
        <f t="shared" si="34"/>
        <v>Thursday</v>
      </c>
      <c r="T569" s="5" t="str">
        <f t="shared" si="35"/>
        <v>Q1</v>
      </c>
      <c r="U569" s="14" t="str">
        <f t="shared" si="36"/>
        <v>Jan</v>
      </c>
    </row>
    <row r="570" spans="1:21" x14ac:dyDescent="0.25">
      <c r="A570" s="13" t="s">
        <v>54</v>
      </c>
      <c r="B570" s="6" t="s">
        <v>55</v>
      </c>
      <c r="C570" s="6" t="s">
        <v>24</v>
      </c>
      <c r="D570" s="6" t="s">
        <v>20</v>
      </c>
      <c r="E570" s="6" t="s">
        <v>21</v>
      </c>
      <c r="F570" s="6" t="s">
        <v>2490</v>
      </c>
      <c r="G570" s="6" t="s">
        <v>2491</v>
      </c>
      <c r="H570" s="6" t="s">
        <v>39</v>
      </c>
      <c r="I570" s="6" t="s">
        <v>2492</v>
      </c>
      <c r="J570" s="6" t="s">
        <v>2493</v>
      </c>
      <c r="K570" s="7">
        <v>2</v>
      </c>
      <c r="L570" s="4">
        <v>2023</v>
      </c>
      <c r="M570" s="9">
        <v>51592.84</v>
      </c>
      <c r="N570" s="9" t="str">
        <f t="shared" si="33"/>
        <v>High Value</v>
      </c>
      <c r="O570" s="11">
        <v>177455.4</v>
      </c>
      <c r="P570" s="11">
        <v>45722.42</v>
      </c>
      <c r="Q570" s="11">
        <v>5870.42</v>
      </c>
      <c r="R570" s="8">
        <v>45750</v>
      </c>
      <c r="S570" s="5" t="str">
        <f t="shared" si="34"/>
        <v>Thursday</v>
      </c>
      <c r="T570" s="5" t="str">
        <f t="shared" si="35"/>
        <v>Q2</v>
      </c>
      <c r="U570" s="14" t="str">
        <f t="shared" si="36"/>
        <v>Apr</v>
      </c>
    </row>
    <row r="571" spans="1:21" x14ac:dyDescent="0.25">
      <c r="A571" s="12" t="s">
        <v>30</v>
      </c>
      <c r="B571" s="2" t="s">
        <v>94</v>
      </c>
      <c r="C571" s="2" t="s">
        <v>24</v>
      </c>
      <c r="D571" s="2" t="s">
        <v>20</v>
      </c>
      <c r="E571" s="2" t="s">
        <v>21</v>
      </c>
      <c r="F571" s="2" t="s">
        <v>2494</v>
      </c>
      <c r="G571" s="2" t="s">
        <v>2495</v>
      </c>
      <c r="H571" s="2" t="s">
        <v>115</v>
      </c>
      <c r="I571" s="2" t="s">
        <v>2496</v>
      </c>
      <c r="J571" s="2" t="s">
        <v>2497</v>
      </c>
      <c r="K571" s="3">
        <v>10</v>
      </c>
      <c r="L571" s="4">
        <v>2011</v>
      </c>
      <c r="M571" s="9">
        <v>23531.279999999999</v>
      </c>
      <c r="N571" s="9" t="str">
        <f t="shared" si="33"/>
        <v>Normal</v>
      </c>
      <c r="O571" s="11">
        <v>148180.70000000001</v>
      </c>
      <c r="P571" s="11">
        <v>16503.650000000001</v>
      </c>
      <c r="Q571" s="11">
        <v>7027.63</v>
      </c>
      <c r="R571" s="5">
        <v>44290</v>
      </c>
      <c r="S571" s="5" t="str">
        <f t="shared" si="34"/>
        <v>Sunday</v>
      </c>
      <c r="T571" s="5" t="str">
        <f t="shared" si="35"/>
        <v>Q2</v>
      </c>
      <c r="U571" s="14" t="str">
        <f t="shared" si="36"/>
        <v>Apr</v>
      </c>
    </row>
    <row r="572" spans="1:21" x14ac:dyDescent="0.25">
      <c r="A572" s="13" t="s">
        <v>71</v>
      </c>
      <c r="B572" s="6" t="s">
        <v>83</v>
      </c>
      <c r="C572" s="6" t="s">
        <v>24</v>
      </c>
      <c r="D572" s="6" t="s">
        <v>20</v>
      </c>
      <c r="E572" s="6" t="s">
        <v>21</v>
      </c>
      <c r="F572" s="6" t="s">
        <v>2498</v>
      </c>
      <c r="G572" s="6" t="s">
        <v>2499</v>
      </c>
      <c r="H572" s="6" t="s">
        <v>79</v>
      </c>
      <c r="I572" s="6" t="s">
        <v>2500</v>
      </c>
      <c r="J572" s="6" t="s">
        <v>2501</v>
      </c>
      <c r="K572" s="7">
        <v>15</v>
      </c>
      <c r="L572" s="4">
        <v>2006</v>
      </c>
      <c r="M572" s="9">
        <v>50085.72</v>
      </c>
      <c r="N572" s="9" t="str">
        <f t="shared" si="33"/>
        <v>High Value</v>
      </c>
      <c r="O572" s="11">
        <v>116464.4</v>
      </c>
      <c r="P572" s="11">
        <v>45245.02</v>
      </c>
      <c r="Q572" s="11">
        <v>4840.7</v>
      </c>
      <c r="R572" s="8">
        <v>44377</v>
      </c>
      <c r="S572" s="5" t="str">
        <f t="shared" si="34"/>
        <v>Wednesday</v>
      </c>
      <c r="T572" s="5" t="str">
        <f t="shared" si="35"/>
        <v>Q2</v>
      </c>
      <c r="U572" s="14" t="str">
        <f t="shared" si="36"/>
        <v>Jun</v>
      </c>
    </row>
    <row r="573" spans="1:21" x14ac:dyDescent="0.25">
      <c r="A573" s="12" t="s">
        <v>56</v>
      </c>
      <c r="B573" s="2" t="s">
        <v>57</v>
      </c>
      <c r="C573" s="2" t="s">
        <v>24</v>
      </c>
      <c r="D573" s="2" t="s">
        <v>20</v>
      </c>
      <c r="E573" s="2" t="s">
        <v>21</v>
      </c>
      <c r="F573" s="2" t="s">
        <v>2502</v>
      </c>
      <c r="G573" s="2" t="s">
        <v>2503</v>
      </c>
      <c r="H573" s="2" t="s">
        <v>96</v>
      </c>
      <c r="I573" s="2" t="s">
        <v>2504</v>
      </c>
      <c r="J573" s="2" t="s">
        <v>2505</v>
      </c>
      <c r="K573" s="3">
        <v>0</v>
      </c>
      <c r="L573" s="4">
        <v>2023</v>
      </c>
      <c r="M573" s="9">
        <v>64572.54</v>
      </c>
      <c r="N573" s="9" t="str">
        <f t="shared" si="33"/>
        <v>High Value</v>
      </c>
      <c r="O573" s="11">
        <v>29523.8</v>
      </c>
      <c r="P573" s="11">
        <v>47949.29</v>
      </c>
      <c r="Q573" s="11">
        <v>16623.25</v>
      </c>
      <c r="R573" s="5">
        <v>45205</v>
      </c>
      <c r="S573" s="5" t="str">
        <f t="shared" si="34"/>
        <v>Friday</v>
      </c>
      <c r="T573" s="5" t="str">
        <f t="shared" si="35"/>
        <v>Q4</v>
      </c>
      <c r="U573" s="14" t="str">
        <f t="shared" si="36"/>
        <v>Oct</v>
      </c>
    </row>
    <row r="574" spans="1:21" x14ac:dyDescent="0.25">
      <c r="A574" s="13" t="s">
        <v>62</v>
      </c>
      <c r="B574" s="6" t="s">
        <v>138</v>
      </c>
      <c r="C574" s="6" t="s">
        <v>24</v>
      </c>
      <c r="D574" s="6" t="s">
        <v>20</v>
      </c>
      <c r="E574" s="6" t="s">
        <v>21</v>
      </c>
      <c r="F574" s="6" t="s">
        <v>2506</v>
      </c>
      <c r="G574" s="6" t="s">
        <v>2507</v>
      </c>
      <c r="H574" s="6" t="s">
        <v>159</v>
      </c>
      <c r="I574" s="6" t="s">
        <v>2508</v>
      </c>
      <c r="J574" s="6" t="s">
        <v>2509</v>
      </c>
      <c r="K574" s="7">
        <v>0</v>
      </c>
      <c r="L574" s="4">
        <v>2024</v>
      </c>
      <c r="M574" s="9">
        <v>41439.160000000003</v>
      </c>
      <c r="N574" s="9" t="str">
        <f t="shared" si="33"/>
        <v>High Value</v>
      </c>
      <c r="O574" s="11">
        <v>155249.20000000001</v>
      </c>
      <c r="P574" s="11">
        <v>36614.32</v>
      </c>
      <c r="Q574" s="11">
        <v>4824.84</v>
      </c>
      <c r="R574" s="8">
        <v>45325</v>
      </c>
      <c r="S574" s="5" t="str">
        <f t="shared" si="34"/>
        <v>Saturday</v>
      </c>
      <c r="T574" s="5" t="str">
        <f t="shared" si="35"/>
        <v>Q1</v>
      </c>
      <c r="U574" s="14" t="str">
        <f t="shared" si="36"/>
        <v>Feb</v>
      </c>
    </row>
    <row r="575" spans="1:21" x14ac:dyDescent="0.25">
      <c r="A575" s="12" t="s">
        <v>54</v>
      </c>
      <c r="B575" s="2" t="s">
        <v>55</v>
      </c>
      <c r="C575" s="2" t="s">
        <v>24</v>
      </c>
      <c r="D575" s="2" t="s">
        <v>20</v>
      </c>
      <c r="E575" s="2" t="s">
        <v>21</v>
      </c>
      <c r="F575" s="2" t="s">
        <v>2510</v>
      </c>
      <c r="G575" s="2" t="s">
        <v>2511</v>
      </c>
      <c r="H575" s="2" t="s">
        <v>104</v>
      </c>
      <c r="I575" s="2" t="s">
        <v>2512</v>
      </c>
      <c r="J575" s="2" t="s">
        <v>2513</v>
      </c>
      <c r="K575" s="3">
        <v>16</v>
      </c>
      <c r="L575" s="4">
        <v>2007</v>
      </c>
      <c r="M575" s="9">
        <v>36371.82</v>
      </c>
      <c r="N575" s="9" t="str">
        <f t="shared" si="33"/>
        <v>Normal</v>
      </c>
      <c r="O575" s="11">
        <v>97451.9</v>
      </c>
      <c r="P575" s="11">
        <v>26747.119999999999</v>
      </c>
      <c r="Q575" s="11">
        <v>9624.7000000000007</v>
      </c>
      <c r="R575" s="5">
        <v>45171</v>
      </c>
      <c r="S575" s="5" t="str">
        <f t="shared" si="34"/>
        <v>Saturday</v>
      </c>
      <c r="T575" s="5" t="str">
        <f t="shared" si="35"/>
        <v>Q3</v>
      </c>
      <c r="U575" s="14" t="str">
        <f t="shared" si="36"/>
        <v>Sep</v>
      </c>
    </row>
    <row r="576" spans="1:21" x14ac:dyDescent="0.25">
      <c r="A576" s="13" t="s">
        <v>40</v>
      </c>
      <c r="B576" s="6" t="s">
        <v>41</v>
      </c>
      <c r="C576" s="6" t="s">
        <v>24</v>
      </c>
      <c r="D576" s="6" t="s">
        <v>20</v>
      </c>
      <c r="E576" s="6" t="s">
        <v>21</v>
      </c>
      <c r="F576" s="6" t="s">
        <v>2514</v>
      </c>
      <c r="G576" s="6" t="s">
        <v>2515</v>
      </c>
      <c r="H576" s="6" t="s">
        <v>33</v>
      </c>
      <c r="I576" s="6" t="s">
        <v>2516</v>
      </c>
      <c r="J576" s="6" t="s">
        <v>2517</v>
      </c>
      <c r="K576" s="7">
        <v>-1</v>
      </c>
      <c r="L576" s="4">
        <v>2024</v>
      </c>
      <c r="M576" s="9">
        <v>62527.38</v>
      </c>
      <c r="N576" s="9" t="str">
        <f t="shared" si="33"/>
        <v>High Value</v>
      </c>
      <c r="O576" s="11">
        <v>13108</v>
      </c>
      <c r="P576" s="11">
        <v>51115.8</v>
      </c>
      <c r="Q576" s="11">
        <v>11411.58</v>
      </c>
      <c r="R576" s="8">
        <v>45052</v>
      </c>
      <c r="S576" s="5" t="str">
        <f t="shared" si="34"/>
        <v>Saturday</v>
      </c>
      <c r="T576" s="5" t="str">
        <f t="shared" si="35"/>
        <v>Q2</v>
      </c>
      <c r="U576" s="14" t="str">
        <f t="shared" si="36"/>
        <v>May</v>
      </c>
    </row>
    <row r="577" spans="1:21" x14ac:dyDescent="0.25">
      <c r="A577" s="12" t="s">
        <v>62</v>
      </c>
      <c r="B577" s="2" t="s">
        <v>138</v>
      </c>
      <c r="C577" s="2" t="s">
        <v>24</v>
      </c>
      <c r="D577" s="2" t="s">
        <v>20</v>
      </c>
      <c r="E577" s="2" t="s">
        <v>21</v>
      </c>
      <c r="F577" s="2" t="s">
        <v>2518</v>
      </c>
      <c r="G577" s="2" t="s">
        <v>2519</v>
      </c>
      <c r="H577" s="2" t="s">
        <v>79</v>
      </c>
      <c r="I577" s="2" t="s">
        <v>2520</v>
      </c>
      <c r="J577" s="2" t="s">
        <v>2521</v>
      </c>
      <c r="K577" s="3">
        <v>11</v>
      </c>
      <c r="L577" s="4">
        <v>2010</v>
      </c>
      <c r="M577" s="9">
        <v>64361.83</v>
      </c>
      <c r="N577" s="9" t="str">
        <f t="shared" si="33"/>
        <v>High Value</v>
      </c>
      <c r="O577" s="11">
        <v>31530.3</v>
      </c>
      <c r="P577" s="11">
        <v>47416.88</v>
      </c>
      <c r="Q577" s="11">
        <v>16944.95</v>
      </c>
      <c r="R577" s="5">
        <v>44484</v>
      </c>
      <c r="S577" s="5" t="str">
        <f t="shared" si="34"/>
        <v>Friday</v>
      </c>
      <c r="T577" s="5" t="str">
        <f t="shared" si="35"/>
        <v>Q4</v>
      </c>
      <c r="U577" s="14" t="str">
        <f t="shared" si="36"/>
        <v>Oct</v>
      </c>
    </row>
    <row r="578" spans="1:21" x14ac:dyDescent="0.25">
      <c r="A578" s="13" t="s">
        <v>71</v>
      </c>
      <c r="B578" s="6" t="s">
        <v>72</v>
      </c>
      <c r="C578" s="6" t="s">
        <v>24</v>
      </c>
      <c r="D578" s="6" t="s">
        <v>20</v>
      </c>
      <c r="E578" s="6" t="s">
        <v>21</v>
      </c>
      <c r="F578" s="6" t="s">
        <v>2522</v>
      </c>
      <c r="G578" s="6" t="s">
        <v>2523</v>
      </c>
      <c r="H578" s="6" t="s">
        <v>102</v>
      </c>
      <c r="I578" s="6" t="s">
        <v>2524</v>
      </c>
      <c r="J578" s="6" t="s">
        <v>2525</v>
      </c>
      <c r="K578" s="7">
        <v>17</v>
      </c>
      <c r="L578" s="4">
        <v>2005</v>
      </c>
      <c r="M578" s="9">
        <v>40858.53</v>
      </c>
      <c r="N578" s="9" t="str">
        <f t="shared" si="33"/>
        <v>High Value</v>
      </c>
      <c r="O578" s="11">
        <v>9289.2999999999993</v>
      </c>
      <c r="P578" s="11">
        <v>31044.55</v>
      </c>
      <c r="Q578" s="11">
        <v>9813.98</v>
      </c>
      <c r="R578" s="8">
        <v>44865</v>
      </c>
      <c r="S578" s="5" t="str">
        <f t="shared" si="34"/>
        <v>Monday</v>
      </c>
      <c r="T578" s="5" t="str">
        <f t="shared" si="35"/>
        <v>Q4</v>
      </c>
      <c r="U578" s="14" t="str">
        <f t="shared" si="36"/>
        <v>Oct</v>
      </c>
    </row>
    <row r="579" spans="1:21" x14ac:dyDescent="0.25">
      <c r="A579" s="12" t="s">
        <v>30</v>
      </c>
      <c r="B579" s="2" t="s">
        <v>94</v>
      </c>
      <c r="C579" s="2" t="s">
        <v>24</v>
      </c>
      <c r="D579" s="2" t="s">
        <v>20</v>
      </c>
      <c r="E579" s="2" t="s">
        <v>21</v>
      </c>
      <c r="F579" s="2" t="s">
        <v>2526</v>
      </c>
      <c r="G579" s="2" t="s">
        <v>1507</v>
      </c>
      <c r="H579" s="2" t="s">
        <v>119</v>
      </c>
      <c r="I579" s="2" t="s">
        <v>2527</v>
      </c>
      <c r="J579" s="2" t="s">
        <v>2528</v>
      </c>
      <c r="K579" s="3">
        <v>7</v>
      </c>
      <c r="L579" s="4">
        <v>2017</v>
      </c>
      <c r="M579" s="9">
        <v>10772.13</v>
      </c>
      <c r="N579" s="9" t="str">
        <f t="shared" ref="N579:N642" si="37">IF(M579&gt;40000,"High Value","Normal")</f>
        <v>Normal</v>
      </c>
      <c r="O579" s="11">
        <v>186783.7</v>
      </c>
      <c r="P579" s="11">
        <v>8659.2800000000007</v>
      </c>
      <c r="Q579" s="11">
        <v>2112.85</v>
      </c>
      <c r="R579" s="5">
        <v>45446</v>
      </c>
      <c r="S579" s="5" t="str">
        <f t="shared" ref="S579:S642" si="38">TEXT(R579,"dddd")</f>
        <v>Monday</v>
      </c>
      <c r="T579" s="5" t="str">
        <f t="shared" ref="T579:T642" si="39">"Q" &amp; ROUNDUP(MONTH(R579)/3,0)</f>
        <v>Q2</v>
      </c>
      <c r="U579" s="14" t="str">
        <f t="shared" si="36"/>
        <v>Jun</v>
      </c>
    </row>
    <row r="580" spans="1:21" x14ac:dyDescent="0.25">
      <c r="A580" s="13" t="s">
        <v>17</v>
      </c>
      <c r="B580" s="6" t="s">
        <v>38</v>
      </c>
      <c r="C580" s="6" t="s">
        <v>24</v>
      </c>
      <c r="D580" s="6" t="s">
        <v>20</v>
      </c>
      <c r="E580" s="6" t="s">
        <v>21</v>
      </c>
      <c r="F580" s="6" t="s">
        <v>2529</v>
      </c>
      <c r="G580" s="6" t="s">
        <v>2530</v>
      </c>
      <c r="H580" s="6" t="s">
        <v>53</v>
      </c>
      <c r="I580" s="6" t="s">
        <v>2531</v>
      </c>
      <c r="J580" s="6" t="s">
        <v>2532</v>
      </c>
      <c r="K580" s="7">
        <v>16</v>
      </c>
      <c r="L580" s="4">
        <v>2007</v>
      </c>
      <c r="M580" s="9">
        <v>46883.91</v>
      </c>
      <c r="N580" s="9" t="str">
        <f t="shared" si="37"/>
        <v>High Value</v>
      </c>
      <c r="O580" s="11">
        <v>196861.7</v>
      </c>
      <c r="P580" s="11">
        <v>42075.519999999997</v>
      </c>
      <c r="Q580" s="11">
        <v>4808.3900000000003</v>
      </c>
      <c r="R580" s="8">
        <v>45158</v>
      </c>
      <c r="S580" s="5" t="str">
        <f t="shared" si="38"/>
        <v>Sunday</v>
      </c>
      <c r="T580" s="5" t="str">
        <f t="shared" si="39"/>
        <v>Q3</v>
      </c>
      <c r="U580" s="14" t="str">
        <f t="shared" si="36"/>
        <v>Aug</v>
      </c>
    </row>
    <row r="581" spans="1:21" x14ac:dyDescent="0.25">
      <c r="A581" s="12" t="s">
        <v>74</v>
      </c>
      <c r="B581" s="2" t="s">
        <v>75</v>
      </c>
      <c r="C581" s="2" t="s">
        <v>24</v>
      </c>
      <c r="D581" s="2" t="s">
        <v>20</v>
      </c>
      <c r="E581" s="2" t="s">
        <v>21</v>
      </c>
      <c r="F581" s="2" t="s">
        <v>2533</v>
      </c>
      <c r="G581" s="2" t="s">
        <v>2534</v>
      </c>
      <c r="H581" s="2" t="s">
        <v>109</v>
      </c>
      <c r="I581" s="2" t="s">
        <v>2535</v>
      </c>
      <c r="J581" s="2" t="s">
        <v>2536</v>
      </c>
      <c r="K581" s="3">
        <v>5</v>
      </c>
      <c r="L581" s="4">
        <v>2016</v>
      </c>
      <c r="M581" s="9">
        <v>60402.57</v>
      </c>
      <c r="N581" s="9" t="str">
        <f t="shared" si="37"/>
        <v>High Value</v>
      </c>
      <c r="O581" s="11">
        <v>136113.60000000001</v>
      </c>
      <c r="P581" s="11">
        <v>54761.78</v>
      </c>
      <c r="Q581" s="11">
        <v>5640.79</v>
      </c>
      <c r="R581" s="5">
        <v>44335</v>
      </c>
      <c r="S581" s="5" t="str">
        <f t="shared" si="38"/>
        <v>Wednesday</v>
      </c>
      <c r="T581" s="5" t="str">
        <f t="shared" si="39"/>
        <v>Q2</v>
      </c>
      <c r="U581" s="14" t="str">
        <f t="shared" si="36"/>
        <v>May</v>
      </c>
    </row>
    <row r="582" spans="1:21" x14ac:dyDescent="0.25">
      <c r="A582" s="13" t="s">
        <v>62</v>
      </c>
      <c r="B582" s="6" t="s">
        <v>138</v>
      </c>
      <c r="C582" s="6" t="s">
        <v>24</v>
      </c>
      <c r="D582" s="6" t="s">
        <v>20</v>
      </c>
      <c r="E582" s="6" t="s">
        <v>21</v>
      </c>
      <c r="F582" s="6" t="s">
        <v>2537</v>
      </c>
      <c r="G582" s="6" t="s">
        <v>146</v>
      </c>
      <c r="H582" s="6" t="s">
        <v>93</v>
      </c>
      <c r="I582" s="6" t="s">
        <v>2538</v>
      </c>
      <c r="J582" s="6" t="s">
        <v>2539</v>
      </c>
      <c r="K582" s="7">
        <v>9</v>
      </c>
      <c r="L582" s="4">
        <v>2011</v>
      </c>
      <c r="M582" s="9">
        <v>36432.660000000003</v>
      </c>
      <c r="N582" s="9" t="str">
        <f t="shared" si="37"/>
        <v>Normal</v>
      </c>
      <c r="O582" s="11">
        <v>50560.1</v>
      </c>
      <c r="P582" s="11">
        <v>32368.42</v>
      </c>
      <c r="Q582" s="11">
        <v>4064.24</v>
      </c>
      <c r="R582" s="8">
        <v>44104</v>
      </c>
      <c r="S582" s="5" t="str">
        <f t="shared" si="38"/>
        <v>Wednesday</v>
      </c>
      <c r="T582" s="5" t="str">
        <f t="shared" si="39"/>
        <v>Q3</v>
      </c>
      <c r="U582" s="14" t="str">
        <f t="shared" si="36"/>
        <v>Sep</v>
      </c>
    </row>
    <row r="583" spans="1:21" x14ac:dyDescent="0.25">
      <c r="A583" s="12" t="s">
        <v>71</v>
      </c>
      <c r="B583" s="2" t="s">
        <v>72</v>
      </c>
      <c r="C583" s="2" t="s">
        <v>24</v>
      </c>
      <c r="D583" s="2" t="s">
        <v>20</v>
      </c>
      <c r="E583" s="2" t="s">
        <v>21</v>
      </c>
      <c r="F583" s="2" t="s">
        <v>2237</v>
      </c>
      <c r="G583" s="2" t="s">
        <v>2238</v>
      </c>
      <c r="H583" s="2" t="s">
        <v>135</v>
      </c>
      <c r="I583" s="2" t="s">
        <v>2540</v>
      </c>
      <c r="J583" s="2" t="s">
        <v>2541</v>
      </c>
      <c r="K583" s="3">
        <v>10</v>
      </c>
      <c r="L583" s="4">
        <v>2013</v>
      </c>
      <c r="M583" s="9">
        <v>13283.96</v>
      </c>
      <c r="N583" s="9" t="str">
        <f t="shared" si="37"/>
        <v>Normal</v>
      </c>
      <c r="O583" s="11">
        <v>76107</v>
      </c>
      <c r="P583" s="11">
        <v>9894.2099999999991</v>
      </c>
      <c r="Q583" s="11">
        <v>3389.75</v>
      </c>
      <c r="R583" s="5">
        <v>45186</v>
      </c>
      <c r="S583" s="5" t="str">
        <f t="shared" si="38"/>
        <v>Sunday</v>
      </c>
      <c r="T583" s="5" t="str">
        <f t="shared" si="39"/>
        <v>Q3</v>
      </c>
      <c r="U583" s="14" t="str">
        <f t="shared" si="36"/>
        <v>Sep</v>
      </c>
    </row>
    <row r="584" spans="1:21" x14ac:dyDescent="0.25">
      <c r="A584" s="13" t="s">
        <v>30</v>
      </c>
      <c r="B584" s="6" t="s">
        <v>65</v>
      </c>
      <c r="C584" s="6" t="s">
        <v>24</v>
      </c>
      <c r="D584" s="6" t="s">
        <v>20</v>
      </c>
      <c r="E584" s="6" t="s">
        <v>21</v>
      </c>
      <c r="F584" s="6" t="s">
        <v>2265</v>
      </c>
      <c r="G584" s="6" t="s">
        <v>2266</v>
      </c>
      <c r="H584" s="6" t="s">
        <v>128</v>
      </c>
      <c r="I584" s="6" t="s">
        <v>2542</v>
      </c>
      <c r="J584" s="6" t="s">
        <v>2543</v>
      </c>
      <c r="K584" s="7">
        <v>11</v>
      </c>
      <c r="L584" s="4">
        <v>2011</v>
      </c>
      <c r="M584" s="9">
        <v>49480.24</v>
      </c>
      <c r="N584" s="9" t="str">
        <f t="shared" si="37"/>
        <v>High Value</v>
      </c>
      <c r="O584" s="11">
        <v>126920</v>
      </c>
      <c r="P584" s="11">
        <v>46335.58</v>
      </c>
      <c r="Q584" s="11">
        <v>3144.66</v>
      </c>
      <c r="R584" s="8">
        <v>44602</v>
      </c>
      <c r="S584" s="5" t="str">
        <f t="shared" si="38"/>
        <v>Thursday</v>
      </c>
      <c r="T584" s="5" t="str">
        <f t="shared" si="39"/>
        <v>Q1</v>
      </c>
      <c r="U584" s="14" t="str">
        <f t="shared" si="36"/>
        <v>Feb</v>
      </c>
    </row>
    <row r="585" spans="1:21" x14ac:dyDescent="0.25">
      <c r="A585" s="12" t="s">
        <v>17</v>
      </c>
      <c r="B585" s="2" t="s">
        <v>80</v>
      </c>
      <c r="C585" s="2" t="s">
        <v>36</v>
      </c>
      <c r="D585" s="2" t="s">
        <v>20</v>
      </c>
      <c r="E585" s="2" t="s">
        <v>21</v>
      </c>
      <c r="F585" s="2" t="s">
        <v>2544</v>
      </c>
      <c r="G585" s="2" t="s">
        <v>2545</v>
      </c>
      <c r="H585" s="2" t="s">
        <v>115</v>
      </c>
      <c r="I585" s="2" t="s">
        <v>2546</v>
      </c>
      <c r="J585" s="2" t="s">
        <v>2547</v>
      </c>
      <c r="K585" s="3">
        <v>2</v>
      </c>
      <c r="L585" s="4">
        <v>2022</v>
      </c>
      <c r="M585" s="9">
        <v>33343.74</v>
      </c>
      <c r="N585" s="9" t="str">
        <f t="shared" si="37"/>
        <v>Normal</v>
      </c>
      <c r="O585" s="11">
        <v>185487.2</v>
      </c>
      <c r="P585" s="11">
        <v>26773.9</v>
      </c>
      <c r="Q585" s="11">
        <v>6569.84</v>
      </c>
      <c r="R585" s="5">
        <v>45451</v>
      </c>
      <c r="S585" s="5" t="str">
        <f t="shared" si="38"/>
        <v>Saturday</v>
      </c>
      <c r="T585" s="5" t="str">
        <f t="shared" si="39"/>
        <v>Q2</v>
      </c>
      <c r="U585" s="14" t="str">
        <f t="shared" si="36"/>
        <v>Jun</v>
      </c>
    </row>
    <row r="586" spans="1:21" x14ac:dyDescent="0.25">
      <c r="A586" s="13" t="s">
        <v>56</v>
      </c>
      <c r="B586" s="6" t="s">
        <v>57</v>
      </c>
      <c r="C586" s="6" t="s">
        <v>36</v>
      </c>
      <c r="D586" s="6" t="s">
        <v>20</v>
      </c>
      <c r="E586" s="6" t="s">
        <v>21</v>
      </c>
      <c r="F586" s="6" t="s">
        <v>2548</v>
      </c>
      <c r="G586" s="6" t="s">
        <v>2549</v>
      </c>
      <c r="H586" s="6" t="s">
        <v>68</v>
      </c>
      <c r="I586" s="6" t="s">
        <v>2550</v>
      </c>
      <c r="J586" s="6" t="s">
        <v>2551</v>
      </c>
      <c r="K586" s="7">
        <v>9</v>
      </c>
      <c r="L586" s="4">
        <v>2016</v>
      </c>
      <c r="M586" s="9">
        <v>48150.5</v>
      </c>
      <c r="N586" s="9" t="str">
        <f t="shared" si="37"/>
        <v>High Value</v>
      </c>
      <c r="O586" s="11">
        <v>70361.7</v>
      </c>
      <c r="P586" s="11">
        <v>37648.300000000003</v>
      </c>
      <c r="Q586" s="11">
        <v>10502.2</v>
      </c>
      <c r="R586" s="8">
        <v>45820</v>
      </c>
      <c r="S586" s="5" t="str">
        <f t="shared" si="38"/>
        <v>Thursday</v>
      </c>
      <c r="T586" s="5" t="str">
        <f t="shared" si="39"/>
        <v>Q2</v>
      </c>
      <c r="U586" s="14" t="str">
        <f t="shared" si="36"/>
        <v>Jun</v>
      </c>
    </row>
    <row r="587" spans="1:21" x14ac:dyDescent="0.25">
      <c r="A587" s="12" t="s">
        <v>62</v>
      </c>
      <c r="B587" s="2" t="s">
        <v>138</v>
      </c>
      <c r="C587" s="2" t="s">
        <v>36</v>
      </c>
      <c r="D587" s="2" t="s">
        <v>20</v>
      </c>
      <c r="E587" s="2" t="s">
        <v>21</v>
      </c>
      <c r="F587" s="2" t="s">
        <v>2552</v>
      </c>
      <c r="G587" s="2" t="s">
        <v>2553</v>
      </c>
      <c r="H587" s="2" t="s">
        <v>42</v>
      </c>
      <c r="I587" s="2" t="s">
        <v>2554</v>
      </c>
      <c r="J587" s="2" t="s">
        <v>2555</v>
      </c>
      <c r="K587" s="3">
        <v>2</v>
      </c>
      <c r="L587" s="4">
        <v>2018</v>
      </c>
      <c r="M587" s="9">
        <v>12088.51</v>
      </c>
      <c r="N587" s="9" t="str">
        <f t="shared" si="37"/>
        <v>Normal</v>
      </c>
      <c r="O587" s="11">
        <v>48202.2</v>
      </c>
      <c r="P587" s="11">
        <v>11428.8</v>
      </c>
      <c r="Q587" s="11">
        <v>659.71</v>
      </c>
      <c r="R587" s="5">
        <v>44108</v>
      </c>
      <c r="S587" s="5" t="str">
        <f t="shared" si="38"/>
        <v>Sunday</v>
      </c>
      <c r="T587" s="5" t="str">
        <f t="shared" si="39"/>
        <v>Q4</v>
      </c>
      <c r="U587" s="14" t="str">
        <f t="shared" si="36"/>
        <v>Oct</v>
      </c>
    </row>
    <row r="588" spans="1:21" x14ac:dyDescent="0.25">
      <c r="A588" s="13" t="s">
        <v>62</v>
      </c>
      <c r="B588" s="6" t="s">
        <v>138</v>
      </c>
      <c r="C588" s="6" t="s">
        <v>36</v>
      </c>
      <c r="D588" s="6" t="s">
        <v>20</v>
      </c>
      <c r="E588" s="6" t="s">
        <v>21</v>
      </c>
      <c r="F588" s="6" t="s">
        <v>2556</v>
      </c>
      <c r="G588" s="6" t="s">
        <v>2557</v>
      </c>
      <c r="H588" s="6" t="s">
        <v>22</v>
      </c>
      <c r="I588" s="6" t="s">
        <v>2558</v>
      </c>
      <c r="J588" s="6" t="s">
        <v>2559</v>
      </c>
      <c r="K588" s="7">
        <v>18</v>
      </c>
      <c r="L588" s="4">
        <v>2007</v>
      </c>
      <c r="M588" s="9">
        <v>27491.5</v>
      </c>
      <c r="N588" s="9" t="str">
        <f t="shared" si="37"/>
        <v>Normal</v>
      </c>
      <c r="O588" s="11">
        <v>179510.6</v>
      </c>
      <c r="P588" s="11">
        <v>24565.74</v>
      </c>
      <c r="Q588" s="11">
        <v>2925.76</v>
      </c>
      <c r="R588" s="8">
        <v>45828</v>
      </c>
      <c r="S588" s="5" t="str">
        <f t="shared" si="38"/>
        <v>Friday</v>
      </c>
      <c r="T588" s="5" t="str">
        <f t="shared" si="39"/>
        <v>Q2</v>
      </c>
      <c r="U588" s="14" t="str">
        <f t="shared" si="36"/>
        <v>Jun</v>
      </c>
    </row>
    <row r="589" spans="1:21" x14ac:dyDescent="0.25">
      <c r="A589" s="12" t="s">
        <v>34</v>
      </c>
      <c r="B589" s="2" t="s">
        <v>97</v>
      </c>
      <c r="C589" s="2" t="s">
        <v>36</v>
      </c>
      <c r="D589" s="2" t="s">
        <v>20</v>
      </c>
      <c r="E589" s="2" t="s">
        <v>21</v>
      </c>
      <c r="F589" s="2" t="s">
        <v>2560</v>
      </c>
      <c r="G589" s="2" t="s">
        <v>2561</v>
      </c>
      <c r="H589" s="2" t="s">
        <v>111</v>
      </c>
      <c r="I589" s="2" t="s">
        <v>2562</v>
      </c>
      <c r="J589" s="2" t="s">
        <v>2563</v>
      </c>
      <c r="K589" s="3">
        <v>9</v>
      </c>
      <c r="L589" s="4">
        <v>2011</v>
      </c>
      <c r="M589" s="9">
        <v>58366.13</v>
      </c>
      <c r="N589" s="9" t="str">
        <f t="shared" si="37"/>
        <v>High Value</v>
      </c>
      <c r="O589" s="11">
        <v>159340.6</v>
      </c>
      <c r="P589" s="11">
        <v>51767.76</v>
      </c>
      <c r="Q589" s="11">
        <v>6598.37</v>
      </c>
      <c r="R589" s="5">
        <v>44131</v>
      </c>
      <c r="S589" s="5" t="str">
        <f t="shared" si="38"/>
        <v>Tuesday</v>
      </c>
      <c r="T589" s="5" t="str">
        <f t="shared" si="39"/>
        <v>Q4</v>
      </c>
      <c r="U589" s="14" t="str">
        <f t="shared" si="36"/>
        <v>Oct</v>
      </c>
    </row>
    <row r="590" spans="1:21" x14ac:dyDescent="0.25">
      <c r="A590" s="13" t="s">
        <v>71</v>
      </c>
      <c r="B590" s="6" t="s">
        <v>72</v>
      </c>
      <c r="C590" s="6" t="s">
        <v>36</v>
      </c>
      <c r="D590" s="6" t="s">
        <v>20</v>
      </c>
      <c r="E590" s="6" t="s">
        <v>21</v>
      </c>
      <c r="F590" s="6" t="s">
        <v>2564</v>
      </c>
      <c r="G590" s="6" t="s">
        <v>2565</v>
      </c>
      <c r="H590" s="6" t="s">
        <v>66</v>
      </c>
      <c r="I590" s="6" t="s">
        <v>2566</v>
      </c>
      <c r="J590" s="6" t="s">
        <v>2567</v>
      </c>
      <c r="K590" s="7">
        <v>6</v>
      </c>
      <c r="L590" s="4">
        <v>2016</v>
      </c>
      <c r="M590" s="9">
        <v>15359.08</v>
      </c>
      <c r="N590" s="9" t="str">
        <f t="shared" si="37"/>
        <v>Normal</v>
      </c>
      <c r="O590" s="11">
        <v>109722</v>
      </c>
      <c r="P590" s="11">
        <v>11581.62</v>
      </c>
      <c r="Q590" s="11">
        <v>3777.46</v>
      </c>
      <c r="R590" s="8">
        <v>44628</v>
      </c>
      <c r="S590" s="5" t="str">
        <f t="shared" si="38"/>
        <v>Tuesday</v>
      </c>
      <c r="T590" s="5" t="str">
        <f t="shared" si="39"/>
        <v>Q1</v>
      </c>
      <c r="U590" s="14" t="str">
        <f t="shared" si="36"/>
        <v>Mar</v>
      </c>
    </row>
    <row r="591" spans="1:21" x14ac:dyDescent="0.25">
      <c r="A591" s="12" t="s">
        <v>30</v>
      </c>
      <c r="B591" s="2" t="s">
        <v>94</v>
      </c>
      <c r="C591" s="2" t="s">
        <v>36</v>
      </c>
      <c r="D591" s="2" t="s">
        <v>20</v>
      </c>
      <c r="E591" s="2" t="s">
        <v>21</v>
      </c>
      <c r="F591" s="2" t="s">
        <v>2568</v>
      </c>
      <c r="G591" s="2" t="s">
        <v>2569</v>
      </c>
      <c r="H591" s="2" t="s">
        <v>142</v>
      </c>
      <c r="I591" s="2" t="s">
        <v>2570</v>
      </c>
      <c r="J591" s="2" t="s">
        <v>2571</v>
      </c>
      <c r="K591" s="3">
        <v>11</v>
      </c>
      <c r="L591" s="4">
        <v>2012</v>
      </c>
      <c r="M591" s="9">
        <v>56790.080000000002</v>
      </c>
      <c r="N591" s="9" t="str">
        <f t="shared" si="37"/>
        <v>High Value</v>
      </c>
      <c r="O591" s="11">
        <v>62520.800000000003</v>
      </c>
      <c r="P591" s="11">
        <v>44686.79</v>
      </c>
      <c r="Q591" s="11">
        <v>12103.29</v>
      </c>
      <c r="R591" s="5">
        <v>45190</v>
      </c>
      <c r="S591" s="5" t="str">
        <f t="shared" si="38"/>
        <v>Thursday</v>
      </c>
      <c r="T591" s="5" t="str">
        <f t="shared" si="39"/>
        <v>Q3</v>
      </c>
      <c r="U591" s="14" t="str">
        <f t="shared" si="36"/>
        <v>Sep</v>
      </c>
    </row>
    <row r="592" spans="1:21" x14ac:dyDescent="0.25">
      <c r="A592" s="13" t="s">
        <v>30</v>
      </c>
      <c r="B592" s="6" t="s">
        <v>94</v>
      </c>
      <c r="C592" s="6" t="s">
        <v>36</v>
      </c>
      <c r="D592" s="6" t="s">
        <v>20</v>
      </c>
      <c r="E592" s="6" t="s">
        <v>21</v>
      </c>
      <c r="F592" s="6" t="s">
        <v>2572</v>
      </c>
      <c r="G592" s="6" t="s">
        <v>2573</v>
      </c>
      <c r="H592" s="6" t="s">
        <v>162</v>
      </c>
      <c r="I592" s="6" t="s">
        <v>2574</v>
      </c>
      <c r="J592" s="6" t="s">
        <v>2575</v>
      </c>
      <c r="K592" s="7">
        <v>7</v>
      </c>
      <c r="L592" s="4">
        <v>2016</v>
      </c>
      <c r="M592" s="9">
        <v>7547.41</v>
      </c>
      <c r="N592" s="9" t="str">
        <f t="shared" si="37"/>
        <v>Normal</v>
      </c>
      <c r="O592" s="11">
        <v>33638.699999999997</v>
      </c>
      <c r="P592" s="11">
        <v>6110.49</v>
      </c>
      <c r="Q592" s="11">
        <v>1436.92</v>
      </c>
      <c r="R592" s="8">
        <v>45107</v>
      </c>
      <c r="S592" s="5" t="str">
        <f t="shared" si="38"/>
        <v>Friday</v>
      </c>
      <c r="T592" s="5" t="str">
        <f t="shared" si="39"/>
        <v>Q2</v>
      </c>
      <c r="U592" s="14" t="str">
        <f t="shared" si="36"/>
        <v>Jun</v>
      </c>
    </row>
    <row r="593" spans="1:21" x14ac:dyDescent="0.25">
      <c r="A593" s="12" t="s">
        <v>62</v>
      </c>
      <c r="B593" s="2" t="s">
        <v>63</v>
      </c>
      <c r="C593" s="2" t="s">
        <v>36</v>
      </c>
      <c r="D593" s="2" t="s">
        <v>20</v>
      </c>
      <c r="E593" s="2" t="s">
        <v>21</v>
      </c>
      <c r="F593" s="2" t="s">
        <v>2576</v>
      </c>
      <c r="G593" s="2" t="s">
        <v>2577</v>
      </c>
      <c r="H593" s="2" t="s">
        <v>93</v>
      </c>
      <c r="I593" s="2" t="s">
        <v>2578</v>
      </c>
      <c r="J593" s="2" t="s">
        <v>2579</v>
      </c>
      <c r="K593" s="3">
        <v>20</v>
      </c>
      <c r="L593" s="4">
        <v>2004</v>
      </c>
      <c r="M593" s="9">
        <v>8226.08</v>
      </c>
      <c r="N593" s="9" t="str">
        <f t="shared" si="37"/>
        <v>Normal</v>
      </c>
      <c r="O593" s="11">
        <v>9315.5</v>
      </c>
      <c r="P593" s="11">
        <v>7782.35</v>
      </c>
      <c r="Q593" s="11">
        <v>443.73</v>
      </c>
      <c r="R593" s="5">
        <v>45338</v>
      </c>
      <c r="S593" s="5" t="str">
        <f t="shared" si="38"/>
        <v>Friday</v>
      </c>
      <c r="T593" s="5" t="str">
        <f t="shared" si="39"/>
        <v>Q1</v>
      </c>
      <c r="U593" s="14" t="str">
        <f t="shared" si="36"/>
        <v>Feb</v>
      </c>
    </row>
    <row r="594" spans="1:21" x14ac:dyDescent="0.25">
      <c r="A594" s="13" t="s">
        <v>62</v>
      </c>
      <c r="B594" s="6" t="s">
        <v>63</v>
      </c>
      <c r="C594" s="6" t="s">
        <v>36</v>
      </c>
      <c r="D594" s="6" t="s">
        <v>20</v>
      </c>
      <c r="E594" s="6" t="s">
        <v>21</v>
      </c>
      <c r="F594" s="6" t="s">
        <v>2580</v>
      </c>
      <c r="G594" s="6" t="s">
        <v>2581</v>
      </c>
      <c r="H594" s="6" t="s">
        <v>118</v>
      </c>
      <c r="I594" s="6" t="s">
        <v>2582</v>
      </c>
      <c r="J594" s="6" t="s">
        <v>2583</v>
      </c>
      <c r="K594" s="7">
        <v>4</v>
      </c>
      <c r="L594" s="4">
        <v>2018</v>
      </c>
      <c r="M594" s="9">
        <v>5527.75</v>
      </c>
      <c r="N594" s="9" t="str">
        <f t="shared" si="37"/>
        <v>Normal</v>
      </c>
      <c r="O594" s="11">
        <v>83818.5</v>
      </c>
      <c r="P594" s="11">
        <v>4698.9799999999996</v>
      </c>
      <c r="Q594" s="11">
        <v>828.77</v>
      </c>
      <c r="R594" s="8">
        <v>44687</v>
      </c>
      <c r="S594" s="5" t="str">
        <f t="shared" si="38"/>
        <v>Friday</v>
      </c>
      <c r="T594" s="5" t="str">
        <f t="shared" si="39"/>
        <v>Q2</v>
      </c>
      <c r="U594" s="14" t="str">
        <f t="shared" si="36"/>
        <v>May</v>
      </c>
    </row>
    <row r="595" spans="1:21" x14ac:dyDescent="0.25">
      <c r="A595" s="12" t="s">
        <v>54</v>
      </c>
      <c r="B595" s="2" t="s">
        <v>99</v>
      </c>
      <c r="C595" s="2" t="s">
        <v>36</v>
      </c>
      <c r="D595" s="2" t="s">
        <v>20</v>
      </c>
      <c r="E595" s="2" t="s">
        <v>21</v>
      </c>
      <c r="F595" s="2" t="s">
        <v>2584</v>
      </c>
      <c r="G595" s="2" t="s">
        <v>2585</v>
      </c>
      <c r="H595" s="2" t="s">
        <v>61</v>
      </c>
      <c r="I595" s="2" t="s">
        <v>2586</v>
      </c>
      <c r="J595" s="2" t="s">
        <v>2587</v>
      </c>
      <c r="K595" s="3">
        <v>15</v>
      </c>
      <c r="L595" s="4">
        <v>2009</v>
      </c>
      <c r="M595" s="9">
        <v>10478.26</v>
      </c>
      <c r="N595" s="9" t="str">
        <f t="shared" si="37"/>
        <v>Normal</v>
      </c>
      <c r="O595" s="11">
        <v>70226.100000000006</v>
      </c>
      <c r="P595" s="11">
        <v>7641.07</v>
      </c>
      <c r="Q595" s="11">
        <v>2837.19</v>
      </c>
      <c r="R595" s="5">
        <v>45484</v>
      </c>
      <c r="S595" s="5" t="str">
        <f t="shared" si="38"/>
        <v>Thursday</v>
      </c>
      <c r="T595" s="5" t="str">
        <f t="shared" si="39"/>
        <v>Q3</v>
      </c>
      <c r="U595" s="14" t="str">
        <f t="shared" si="36"/>
        <v>Jul</v>
      </c>
    </row>
    <row r="596" spans="1:21" x14ac:dyDescent="0.25">
      <c r="A596" s="13" t="s">
        <v>34</v>
      </c>
      <c r="B596" s="6" t="s">
        <v>97</v>
      </c>
      <c r="C596" s="6" t="s">
        <v>36</v>
      </c>
      <c r="D596" s="6" t="s">
        <v>20</v>
      </c>
      <c r="E596" s="6" t="s">
        <v>21</v>
      </c>
      <c r="F596" s="6" t="s">
        <v>2588</v>
      </c>
      <c r="G596" s="6" t="s">
        <v>2589</v>
      </c>
      <c r="H596" s="6" t="s">
        <v>37</v>
      </c>
      <c r="I596" s="6" t="s">
        <v>2590</v>
      </c>
      <c r="J596" s="6" t="s">
        <v>2591</v>
      </c>
      <c r="K596" s="7">
        <v>24</v>
      </c>
      <c r="L596" s="4">
        <v>2000</v>
      </c>
      <c r="M596" s="9">
        <v>12818.41</v>
      </c>
      <c r="N596" s="9" t="str">
        <f t="shared" si="37"/>
        <v>Normal</v>
      </c>
      <c r="O596" s="11">
        <v>40050</v>
      </c>
      <c r="P596" s="11">
        <v>9021.52</v>
      </c>
      <c r="Q596" s="11">
        <v>3796.89</v>
      </c>
      <c r="R596" s="8">
        <v>45505</v>
      </c>
      <c r="S596" s="5" t="str">
        <f t="shared" si="38"/>
        <v>Thursday</v>
      </c>
      <c r="T596" s="5" t="str">
        <f t="shared" si="39"/>
        <v>Q3</v>
      </c>
      <c r="U596" s="14" t="str">
        <f t="shared" ref="U596:U658" si="40">TEXT(R596,"MMM")</f>
        <v>Aug</v>
      </c>
    </row>
    <row r="597" spans="1:21" x14ac:dyDescent="0.25">
      <c r="A597" s="12" t="s">
        <v>71</v>
      </c>
      <c r="B597" s="2" t="s">
        <v>83</v>
      </c>
      <c r="C597" s="2" t="s">
        <v>36</v>
      </c>
      <c r="D597" s="2" t="s">
        <v>20</v>
      </c>
      <c r="E597" s="2" t="s">
        <v>21</v>
      </c>
      <c r="F597" s="2" t="s">
        <v>2592</v>
      </c>
      <c r="G597" s="2" t="s">
        <v>2593</v>
      </c>
      <c r="H597" s="2" t="s">
        <v>120</v>
      </c>
      <c r="I597" s="2" t="s">
        <v>2594</v>
      </c>
      <c r="J597" s="2" t="s">
        <v>2595</v>
      </c>
      <c r="K597" s="3">
        <v>1</v>
      </c>
      <c r="L597" s="4">
        <v>2021</v>
      </c>
      <c r="M597" s="9">
        <v>11598.11</v>
      </c>
      <c r="N597" s="9" t="str">
        <f t="shared" si="37"/>
        <v>Normal</v>
      </c>
      <c r="O597" s="11">
        <v>132052.4</v>
      </c>
      <c r="P597" s="11">
        <v>10147.450000000001</v>
      </c>
      <c r="Q597" s="11">
        <v>1450.66</v>
      </c>
      <c r="R597" s="5">
        <v>44921</v>
      </c>
      <c r="S597" s="5" t="str">
        <f t="shared" si="38"/>
        <v>Monday</v>
      </c>
      <c r="T597" s="5" t="str">
        <f t="shared" si="39"/>
        <v>Q4</v>
      </c>
      <c r="U597" s="14" t="str">
        <f t="shared" si="40"/>
        <v>Dec</v>
      </c>
    </row>
    <row r="598" spans="1:21" x14ac:dyDescent="0.25">
      <c r="A598" s="13" t="s">
        <v>30</v>
      </c>
      <c r="B598" s="6" t="s">
        <v>31</v>
      </c>
      <c r="C598" s="6" t="s">
        <v>36</v>
      </c>
      <c r="D598" s="6" t="s">
        <v>20</v>
      </c>
      <c r="E598" s="6" t="s">
        <v>21</v>
      </c>
      <c r="F598" s="6" t="s">
        <v>2596</v>
      </c>
      <c r="G598" s="6" t="s">
        <v>105</v>
      </c>
      <c r="H598" s="6" t="s">
        <v>93</v>
      </c>
      <c r="I598" s="6" t="s">
        <v>2597</v>
      </c>
      <c r="J598" s="6" t="s">
        <v>2598</v>
      </c>
      <c r="K598" s="7">
        <v>19</v>
      </c>
      <c r="L598" s="4">
        <v>2005</v>
      </c>
      <c r="M598" s="9">
        <v>16351.44</v>
      </c>
      <c r="N598" s="9" t="str">
        <f t="shared" si="37"/>
        <v>Normal</v>
      </c>
      <c r="O598" s="11">
        <v>193233.5</v>
      </c>
      <c r="P598" s="11">
        <v>11966.68</v>
      </c>
      <c r="Q598" s="11">
        <v>4384.76</v>
      </c>
      <c r="R598" s="8">
        <v>45322</v>
      </c>
      <c r="S598" s="5" t="str">
        <f t="shared" si="38"/>
        <v>Wednesday</v>
      </c>
      <c r="T598" s="5" t="str">
        <f t="shared" si="39"/>
        <v>Q1</v>
      </c>
      <c r="U598" s="14" t="str">
        <f t="shared" si="40"/>
        <v>Jan</v>
      </c>
    </row>
    <row r="599" spans="1:21" x14ac:dyDescent="0.25">
      <c r="A599" s="12" t="s">
        <v>30</v>
      </c>
      <c r="B599" s="2" t="s">
        <v>31</v>
      </c>
      <c r="C599" s="2" t="s">
        <v>36</v>
      </c>
      <c r="D599" s="2" t="s">
        <v>20</v>
      </c>
      <c r="E599" s="2" t="s">
        <v>21</v>
      </c>
      <c r="F599" s="2" t="s">
        <v>2599</v>
      </c>
      <c r="G599" s="2" t="s">
        <v>2600</v>
      </c>
      <c r="H599" s="2" t="s">
        <v>95</v>
      </c>
      <c r="I599" s="2" t="s">
        <v>2601</v>
      </c>
      <c r="J599" s="2" t="s">
        <v>2602</v>
      </c>
      <c r="K599" s="3">
        <v>20</v>
      </c>
      <c r="L599" s="4">
        <v>2002</v>
      </c>
      <c r="M599" s="9">
        <v>26694.61</v>
      </c>
      <c r="N599" s="9" t="str">
        <f t="shared" si="37"/>
        <v>Normal</v>
      </c>
      <c r="O599" s="11">
        <v>109955.8</v>
      </c>
      <c r="P599" s="11">
        <v>23132.67</v>
      </c>
      <c r="Q599" s="11">
        <v>3561.94</v>
      </c>
      <c r="R599" s="5">
        <v>44664</v>
      </c>
      <c r="S599" s="5" t="str">
        <f t="shared" si="38"/>
        <v>Wednesday</v>
      </c>
      <c r="T599" s="5" t="str">
        <f t="shared" si="39"/>
        <v>Q2</v>
      </c>
      <c r="U599" s="14" t="str">
        <f t="shared" si="40"/>
        <v>Apr</v>
      </c>
    </row>
    <row r="600" spans="1:21" x14ac:dyDescent="0.25">
      <c r="A600" s="13" t="s">
        <v>30</v>
      </c>
      <c r="B600" s="6" t="s">
        <v>65</v>
      </c>
      <c r="C600" s="6" t="s">
        <v>36</v>
      </c>
      <c r="D600" s="6" t="s">
        <v>20</v>
      </c>
      <c r="E600" s="6" t="s">
        <v>21</v>
      </c>
      <c r="F600" s="6" t="s">
        <v>2603</v>
      </c>
      <c r="G600" s="6" t="s">
        <v>2604</v>
      </c>
      <c r="H600" s="6" t="s">
        <v>87</v>
      </c>
      <c r="I600" s="6" t="s">
        <v>2605</v>
      </c>
      <c r="J600" s="6" t="s">
        <v>2606</v>
      </c>
      <c r="K600" s="7">
        <v>5</v>
      </c>
      <c r="L600" s="4">
        <v>2016</v>
      </c>
      <c r="M600" s="9">
        <v>51043</v>
      </c>
      <c r="N600" s="9" t="str">
        <f t="shared" si="37"/>
        <v>High Value</v>
      </c>
      <c r="O600" s="11">
        <v>66129.5</v>
      </c>
      <c r="P600" s="11">
        <v>46317.99</v>
      </c>
      <c r="Q600" s="11">
        <v>4725.01</v>
      </c>
      <c r="R600" s="8">
        <v>44402</v>
      </c>
      <c r="S600" s="5" t="str">
        <f t="shared" si="38"/>
        <v>Sunday</v>
      </c>
      <c r="T600" s="5" t="str">
        <f t="shared" si="39"/>
        <v>Q3</v>
      </c>
      <c r="U600" s="14" t="str">
        <f t="shared" si="40"/>
        <v>Jul</v>
      </c>
    </row>
    <row r="601" spans="1:21" x14ac:dyDescent="0.25">
      <c r="A601" s="12" t="s">
        <v>17</v>
      </c>
      <c r="B601" s="2" t="s">
        <v>38</v>
      </c>
      <c r="C601" s="2" t="s">
        <v>36</v>
      </c>
      <c r="D601" s="2" t="s">
        <v>20</v>
      </c>
      <c r="E601" s="2" t="s">
        <v>21</v>
      </c>
      <c r="F601" s="2" t="s">
        <v>2607</v>
      </c>
      <c r="G601" s="2" t="s">
        <v>2608</v>
      </c>
      <c r="H601" s="2" t="s">
        <v>152</v>
      </c>
      <c r="I601" s="2" t="s">
        <v>2609</v>
      </c>
      <c r="J601" s="2" t="s">
        <v>2610</v>
      </c>
      <c r="K601" s="3">
        <v>17</v>
      </c>
      <c r="L601" s="4">
        <v>2007</v>
      </c>
      <c r="M601" s="9">
        <v>42040.73</v>
      </c>
      <c r="N601" s="9" t="str">
        <f t="shared" si="37"/>
        <v>High Value</v>
      </c>
      <c r="O601" s="11">
        <v>189522.2</v>
      </c>
      <c r="P601" s="11">
        <v>30349.73</v>
      </c>
      <c r="Q601" s="11">
        <v>11691</v>
      </c>
      <c r="R601" s="5">
        <v>45567</v>
      </c>
      <c r="S601" s="5" t="str">
        <f t="shared" si="38"/>
        <v>Wednesday</v>
      </c>
      <c r="T601" s="5" t="str">
        <f t="shared" si="39"/>
        <v>Q4</v>
      </c>
      <c r="U601" s="14" t="str">
        <f t="shared" si="40"/>
        <v>Oct</v>
      </c>
    </row>
    <row r="602" spans="1:21" x14ac:dyDescent="0.25">
      <c r="A602" s="13" t="s">
        <v>56</v>
      </c>
      <c r="B602" s="6" t="s">
        <v>78</v>
      </c>
      <c r="C602" s="6" t="s">
        <v>36</v>
      </c>
      <c r="D602" s="6" t="s">
        <v>20</v>
      </c>
      <c r="E602" s="6" t="s">
        <v>21</v>
      </c>
      <c r="F602" s="6" t="s">
        <v>2611</v>
      </c>
      <c r="G602" s="6" t="s">
        <v>2612</v>
      </c>
      <c r="H602" s="6" t="s">
        <v>136</v>
      </c>
      <c r="I602" s="6" t="s">
        <v>2613</v>
      </c>
      <c r="J602" s="6" t="s">
        <v>2614</v>
      </c>
      <c r="K602" s="7">
        <v>20</v>
      </c>
      <c r="L602" s="4">
        <v>2002</v>
      </c>
      <c r="M602" s="9">
        <v>31645.07</v>
      </c>
      <c r="N602" s="9" t="str">
        <f t="shared" si="37"/>
        <v>Normal</v>
      </c>
      <c r="O602" s="11">
        <v>8405.1</v>
      </c>
      <c r="P602" s="11">
        <v>27481.38</v>
      </c>
      <c r="Q602" s="11">
        <v>4163.6899999999996</v>
      </c>
      <c r="R602" s="8">
        <v>44578</v>
      </c>
      <c r="S602" s="5" t="str">
        <f t="shared" si="38"/>
        <v>Monday</v>
      </c>
      <c r="T602" s="5" t="str">
        <f t="shared" si="39"/>
        <v>Q1</v>
      </c>
      <c r="U602" s="14" t="str">
        <f t="shared" si="40"/>
        <v>Jan</v>
      </c>
    </row>
    <row r="603" spans="1:21" x14ac:dyDescent="0.25">
      <c r="A603" s="12" t="s">
        <v>54</v>
      </c>
      <c r="B603" s="2" t="s">
        <v>99</v>
      </c>
      <c r="C603" s="2" t="s">
        <v>36</v>
      </c>
      <c r="D603" s="2" t="s">
        <v>20</v>
      </c>
      <c r="E603" s="2" t="s">
        <v>21</v>
      </c>
      <c r="F603" s="2" t="s">
        <v>2615</v>
      </c>
      <c r="G603" s="2" t="s">
        <v>2616</v>
      </c>
      <c r="H603" s="2" t="s">
        <v>109</v>
      </c>
      <c r="I603" s="2" t="s">
        <v>2617</v>
      </c>
      <c r="J603" s="2" t="s">
        <v>2618</v>
      </c>
      <c r="K603" s="3">
        <v>23</v>
      </c>
      <c r="L603" s="4">
        <v>2001</v>
      </c>
      <c r="M603" s="9">
        <v>62935.25</v>
      </c>
      <c r="N603" s="9" t="str">
        <f t="shared" si="37"/>
        <v>High Value</v>
      </c>
      <c r="O603" s="11">
        <v>16676.599999999999</v>
      </c>
      <c r="P603" s="11">
        <v>44653.919999999998</v>
      </c>
      <c r="Q603" s="11">
        <v>18281.330000000002</v>
      </c>
      <c r="R603" s="5">
        <v>45358</v>
      </c>
      <c r="S603" s="5" t="str">
        <f t="shared" si="38"/>
        <v>Thursday</v>
      </c>
      <c r="T603" s="5" t="str">
        <f t="shared" si="39"/>
        <v>Q1</v>
      </c>
      <c r="U603" s="14" t="str">
        <f t="shared" si="40"/>
        <v>Mar</v>
      </c>
    </row>
    <row r="604" spans="1:21" x14ac:dyDescent="0.25">
      <c r="A604" s="13" t="s">
        <v>30</v>
      </c>
      <c r="B604" s="6" t="s">
        <v>31</v>
      </c>
      <c r="C604" s="6" t="s">
        <v>36</v>
      </c>
      <c r="D604" s="6" t="s">
        <v>20</v>
      </c>
      <c r="E604" s="6" t="s">
        <v>21</v>
      </c>
      <c r="F604" s="6" t="s">
        <v>2619</v>
      </c>
      <c r="G604" s="6" t="s">
        <v>2620</v>
      </c>
      <c r="H604" s="6" t="s">
        <v>96</v>
      </c>
      <c r="I604" s="6" t="s">
        <v>2621</v>
      </c>
      <c r="J604" s="6" t="s">
        <v>2622</v>
      </c>
      <c r="K604" s="7">
        <v>5</v>
      </c>
      <c r="L604" s="4">
        <v>2015</v>
      </c>
      <c r="M604" s="9">
        <v>11990</v>
      </c>
      <c r="N604" s="9" t="str">
        <f t="shared" si="37"/>
        <v>Normal</v>
      </c>
      <c r="O604" s="11">
        <v>61828.5</v>
      </c>
      <c r="P604" s="11">
        <v>10426.780000000001</v>
      </c>
      <c r="Q604" s="11">
        <v>1563.22</v>
      </c>
      <c r="R604" s="8">
        <v>44105</v>
      </c>
      <c r="S604" s="5" t="str">
        <f t="shared" si="38"/>
        <v>Thursday</v>
      </c>
      <c r="T604" s="5" t="str">
        <f t="shared" si="39"/>
        <v>Q4</v>
      </c>
      <c r="U604" s="14" t="str">
        <f t="shared" si="40"/>
        <v>Oct</v>
      </c>
    </row>
    <row r="605" spans="1:21" x14ac:dyDescent="0.25">
      <c r="A605" s="12" t="s">
        <v>71</v>
      </c>
      <c r="B605" s="2" t="s">
        <v>72</v>
      </c>
      <c r="C605" s="2" t="s">
        <v>36</v>
      </c>
      <c r="D605" s="2" t="s">
        <v>20</v>
      </c>
      <c r="E605" s="2" t="s">
        <v>21</v>
      </c>
      <c r="F605" s="2" t="s">
        <v>2623</v>
      </c>
      <c r="G605" s="2" t="s">
        <v>2624</v>
      </c>
      <c r="H605" s="2" t="s">
        <v>128</v>
      </c>
      <c r="I605" s="2" t="s">
        <v>2625</v>
      </c>
      <c r="J605" s="2" t="s">
        <v>2626</v>
      </c>
      <c r="K605" s="3">
        <v>21</v>
      </c>
      <c r="L605" s="4">
        <v>2001</v>
      </c>
      <c r="M605" s="9">
        <v>32932</v>
      </c>
      <c r="N605" s="9" t="str">
        <f t="shared" si="37"/>
        <v>Normal</v>
      </c>
      <c r="O605" s="11">
        <v>135042</v>
      </c>
      <c r="P605" s="11">
        <v>29244.68</v>
      </c>
      <c r="Q605" s="11">
        <v>3687.32</v>
      </c>
      <c r="R605" s="5">
        <v>44882</v>
      </c>
      <c r="S605" s="5" t="str">
        <f t="shared" si="38"/>
        <v>Thursday</v>
      </c>
      <c r="T605" s="5" t="str">
        <f t="shared" si="39"/>
        <v>Q4</v>
      </c>
      <c r="U605" s="14" t="str">
        <f t="shared" si="40"/>
        <v>Nov</v>
      </c>
    </row>
    <row r="606" spans="1:21" x14ac:dyDescent="0.25">
      <c r="A606" s="13" t="s">
        <v>47</v>
      </c>
      <c r="B606" s="6" t="s">
        <v>48</v>
      </c>
      <c r="C606" s="6" t="s">
        <v>36</v>
      </c>
      <c r="D606" s="6" t="s">
        <v>20</v>
      </c>
      <c r="E606" s="6" t="s">
        <v>21</v>
      </c>
      <c r="F606" s="6" t="s">
        <v>2627</v>
      </c>
      <c r="G606" s="6" t="s">
        <v>2628</v>
      </c>
      <c r="H606" s="6" t="s">
        <v>136</v>
      </c>
      <c r="I606" s="6" t="s">
        <v>2629</v>
      </c>
      <c r="J606" s="6" t="s">
        <v>2630</v>
      </c>
      <c r="K606" s="7">
        <v>16</v>
      </c>
      <c r="L606" s="4">
        <v>2005</v>
      </c>
      <c r="M606" s="9">
        <v>45788.76</v>
      </c>
      <c r="N606" s="9" t="str">
        <f t="shared" si="37"/>
        <v>High Value</v>
      </c>
      <c r="O606" s="11">
        <v>5657.3</v>
      </c>
      <c r="P606" s="11">
        <v>34549.620000000003</v>
      </c>
      <c r="Q606" s="11">
        <v>11239.15</v>
      </c>
      <c r="R606" s="8">
        <v>44560</v>
      </c>
      <c r="S606" s="5" t="str">
        <f t="shared" si="38"/>
        <v>Thursday</v>
      </c>
      <c r="T606" s="5" t="str">
        <f t="shared" si="39"/>
        <v>Q4</v>
      </c>
      <c r="U606" s="14" t="str">
        <f t="shared" si="40"/>
        <v>Dec</v>
      </c>
    </row>
    <row r="607" spans="1:21" x14ac:dyDescent="0.25">
      <c r="A607" s="12" t="s">
        <v>71</v>
      </c>
      <c r="B607" s="2" t="s">
        <v>83</v>
      </c>
      <c r="C607" s="2" t="s">
        <v>36</v>
      </c>
      <c r="D607" s="2" t="s">
        <v>20</v>
      </c>
      <c r="E607" s="2" t="s">
        <v>21</v>
      </c>
      <c r="F607" s="2" t="s">
        <v>2631</v>
      </c>
      <c r="G607" s="2" t="s">
        <v>105</v>
      </c>
      <c r="H607" s="2" t="s">
        <v>29</v>
      </c>
      <c r="I607" s="2" t="s">
        <v>2632</v>
      </c>
      <c r="J607" s="2" t="s">
        <v>2633</v>
      </c>
      <c r="K607" s="3">
        <v>21</v>
      </c>
      <c r="L607" s="4">
        <v>2004</v>
      </c>
      <c r="M607" s="9">
        <v>5022.3100000000004</v>
      </c>
      <c r="N607" s="9" t="str">
        <f t="shared" si="37"/>
        <v>Normal</v>
      </c>
      <c r="O607" s="11">
        <v>192230</v>
      </c>
      <c r="P607" s="11">
        <v>4554.6099999999997</v>
      </c>
      <c r="Q607" s="11">
        <v>467.7</v>
      </c>
      <c r="R607" s="5">
        <v>45746</v>
      </c>
      <c r="S607" s="5" t="str">
        <f t="shared" si="38"/>
        <v>Sunday</v>
      </c>
      <c r="T607" s="5" t="str">
        <f t="shared" si="39"/>
        <v>Q1</v>
      </c>
      <c r="U607" s="14" t="str">
        <f t="shared" si="40"/>
        <v>Mar</v>
      </c>
    </row>
    <row r="608" spans="1:21" x14ac:dyDescent="0.25">
      <c r="A608" s="13" t="s">
        <v>30</v>
      </c>
      <c r="B608" s="6" t="s">
        <v>31</v>
      </c>
      <c r="C608" s="6" t="s">
        <v>36</v>
      </c>
      <c r="D608" s="6" t="s">
        <v>20</v>
      </c>
      <c r="E608" s="6" t="s">
        <v>21</v>
      </c>
      <c r="F608" s="6" t="s">
        <v>2634</v>
      </c>
      <c r="G608" s="6" t="s">
        <v>2635</v>
      </c>
      <c r="H608" s="6" t="s">
        <v>81</v>
      </c>
      <c r="I608" s="6" t="s">
        <v>2636</v>
      </c>
      <c r="J608" s="6" t="s">
        <v>2637</v>
      </c>
      <c r="K608" s="7">
        <v>20</v>
      </c>
      <c r="L608" s="4">
        <v>2004</v>
      </c>
      <c r="M608" s="9">
        <v>13021.38</v>
      </c>
      <c r="N608" s="9" t="str">
        <f t="shared" si="37"/>
        <v>Normal</v>
      </c>
      <c r="O608" s="11">
        <v>140469.6</v>
      </c>
      <c r="P608" s="11">
        <v>9904.64</v>
      </c>
      <c r="Q608" s="11">
        <v>3116.74</v>
      </c>
      <c r="R608" s="8">
        <v>45469</v>
      </c>
      <c r="S608" s="5" t="str">
        <f t="shared" si="38"/>
        <v>Wednesday</v>
      </c>
      <c r="T608" s="5" t="str">
        <f t="shared" si="39"/>
        <v>Q2</v>
      </c>
      <c r="U608" s="14" t="str">
        <f t="shared" si="40"/>
        <v>Jun</v>
      </c>
    </row>
    <row r="609" spans="1:21" x14ac:dyDescent="0.25">
      <c r="A609" s="12" t="s">
        <v>47</v>
      </c>
      <c r="B609" s="2" t="s">
        <v>110</v>
      </c>
      <c r="C609" s="2" t="s">
        <v>36</v>
      </c>
      <c r="D609" s="2" t="s">
        <v>20</v>
      </c>
      <c r="E609" s="2" t="s">
        <v>21</v>
      </c>
      <c r="F609" s="2" t="s">
        <v>2638</v>
      </c>
      <c r="G609" s="2" t="s">
        <v>2639</v>
      </c>
      <c r="H609" s="2" t="s">
        <v>64</v>
      </c>
      <c r="I609" s="2" t="s">
        <v>2640</v>
      </c>
      <c r="J609" s="2" t="s">
        <v>2641</v>
      </c>
      <c r="K609" s="3">
        <v>17</v>
      </c>
      <c r="L609" s="4">
        <v>2003</v>
      </c>
      <c r="M609" s="9">
        <v>48746.75</v>
      </c>
      <c r="N609" s="9" t="str">
        <f t="shared" si="37"/>
        <v>High Value</v>
      </c>
      <c r="O609" s="11">
        <v>147562.5</v>
      </c>
      <c r="P609" s="11">
        <v>37874.69</v>
      </c>
      <c r="Q609" s="11">
        <v>10872.06</v>
      </c>
      <c r="R609" s="5">
        <v>44024</v>
      </c>
      <c r="S609" s="5" t="str">
        <f t="shared" si="38"/>
        <v>Sunday</v>
      </c>
      <c r="T609" s="5" t="str">
        <f t="shared" si="39"/>
        <v>Q3</v>
      </c>
      <c r="U609" s="14" t="str">
        <f t="shared" si="40"/>
        <v>Jul</v>
      </c>
    </row>
    <row r="610" spans="1:21" x14ac:dyDescent="0.25">
      <c r="A610" s="13" t="s">
        <v>34</v>
      </c>
      <c r="B610" s="6" t="s">
        <v>43</v>
      </c>
      <c r="C610" s="6" t="s">
        <v>36</v>
      </c>
      <c r="D610" s="6" t="s">
        <v>20</v>
      </c>
      <c r="E610" s="6" t="s">
        <v>21</v>
      </c>
      <c r="F610" s="6" t="s">
        <v>2642</v>
      </c>
      <c r="G610" s="6" t="s">
        <v>216</v>
      </c>
      <c r="H610" s="6" t="s">
        <v>162</v>
      </c>
      <c r="I610" s="6" t="s">
        <v>2643</v>
      </c>
      <c r="J610" s="6" t="s">
        <v>2644</v>
      </c>
      <c r="K610" s="7">
        <v>11</v>
      </c>
      <c r="L610" s="4">
        <v>2013</v>
      </c>
      <c r="M610" s="9">
        <v>55206.06</v>
      </c>
      <c r="N610" s="9" t="str">
        <f t="shared" si="37"/>
        <v>High Value</v>
      </c>
      <c r="O610" s="11">
        <v>130294.9</v>
      </c>
      <c r="P610" s="11">
        <v>47334.07</v>
      </c>
      <c r="Q610" s="11">
        <v>7871.99</v>
      </c>
      <c r="R610" s="8">
        <v>45571</v>
      </c>
      <c r="S610" s="5" t="str">
        <f t="shared" si="38"/>
        <v>Sunday</v>
      </c>
      <c r="T610" s="5" t="str">
        <f t="shared" si="39"/>
        <v>Q4</v>
      </c>
      <c r="U610" s="14" t="str">
        <f t="shared" si="40"/>
        <v>Oct</v>
      </c>
    </row>
    <row r="611" spans="1:21" x14ac:dyDescent="0.25">
      <c r="A611" s="12" t="s">
        <v>40</v>
      </c>
      <c r="B611" s="2" t="s">
        <v>59</v>
      </c>
      <c r="C611" s="2" t="s">
        <v>36</v>
      </c>
      <c r="D611" s="2" t="s">
        <v>20</v>
      </c>
      <c r="E611" s="2" t="s">
        <v>21</v>
      </c>
      <c r="F611" s="2" t="s">
        <v>2645</v>
      </c>
      <c r="G611" s="2" t="s">
        <v>2646</v>
      </c>
      <c r="H611" s="2" t="s">
        <v>159</v>
      </c>
      <c r="I611" s="2" t="s">
        <v>2647</v>
      </c>
      <c r="J611" s="2" t="s">
        <v>2648</v>
      </c>
      <c r="K611" s="3">
        <v>11</v>
      </c>
      <c r="L611" s="4">
        <v>2011</v>
      </c>
      <c r="M611" s="9">
        <v>20729.64</v>
      </c>
      <c r="N611" s="9" t="str">
        <f t="shared" si="37"/>
        <v>Normal</v>
      </c>
      <c r="O611" s="11">
        <v>16769</v>
      </c>
      <c r="P611" s="11">
        <v>19015.169999999998</v>
      </c>
      <c r="Q611" s="11">
        <v>1714.47</v>
      </c>
      <c r="R611" s="5">
        <v>44612</v>
      </c>
      <c r="S611" s="5" t="str">
        <f t="shared" si="38"/>
        <v>Sunday</v>
      </c>
      <c r="T611" s="5" t="str">
        <f t="shared" si="39"/>
        <v>Q1</v>
      </c>
      <c r="U611" s="14" t="str">
        <f t="shared" si="40"/>
        <v>Feb</v>
      </c>
    </row>
    <row r="612" spans="1:21" x14ac:dyDescent="0.25">
      <c r="A612" s="13" t="s">
        <v>56</v>
      </c>
      <c r="B612" s="6" t="s">
        <v>78</v>
      </c>
      <c r="C612" s="6" t="s">
        <v>36</v>
      </c>
      <c r="D612" s="6" t="s">
        <v>20</v>
      </c>
      <c r="E612" s="6" t="s">
        <v>21</v>
      </c>
      <c r="F612" s="6" t="s">
        <v>2649</v>
      </c>
      <c r="G612" s="6" t="s">
        <v>2650</v>
      </c>
      <c r="H612" s="6" t="s">
        <v>33</v>
      </c>
      <c r="I612" s="6" t="s">
        <v>2651</v>
      </c>
      <c r="J612" s="6" t="s">
        <v>2652</v>
      </c>
      <c r="K612" s="7">
        <v>14</v>
      </c>
      <c r="L612" s="4">
        <v>2011</v>
      </c>
      <c r="M612" s="9">
        <v>17778.599999999999</v>
      </c>
      <c r="N612" s="9" t="str">
        <f t="shared" si="37"/>
        <v>Normal</v>
      </c>
      <c r="O612" s="11">
        <v>118761.5</v>
      </c>
      <c r="P612" s="11">
        <v>14118.05</v>
      </c>
      <c r="Q612" s="11">
        <v>3660.55</v>
      </c>
      <c r="R612" s="8">
        <v>45791</v>
      </c>
      <c r="S612" s="5" t="str">
        <f t="shared" si="38"/>
        <v>Wednesday</v>
      </c>
      <c r="T612" s="5" t="str">
        <f t="shared" si="39"/>
        <v>Q2</v>
      </c>
      <c r="U612" s="14" t="str">
        <f t="shared" si="40"/>
        <v>May</v>
      </c>
    </row>
    <row r="613" spans="1:21" x14ac:dyDescent="0.25">
      <c r="A613" s="12" t="s">
        <v>47</v>
      </c>
      <c r="B613" s="2" t="s">
        <v>48</v>
      </c>
      <c r="C613" s="2" t="s">
        <v>36</v>
      </c>
      <c r="D613" s="2" t="s">
        <v>20</v>
      </c>
      <c r="E613" s="2" t="s">
        <v>21</v>
      </c>
      <c r="F613" s="2" t="s">
        <v>2653</v>
      </c>
      <c r="G613" s="2" t="s">
        <v>2654</v>
      </c>
      <c r="H613" s="2" t="s">
        <v>109</v>
      </c>
      <c r="I613" s="2" t="s">
        <v>2655</v>
      </c>
      <c r="J613" s="2" t="s">
        <v>2656</v>
      </c>
      <c r="K613" s="3">
        <v>7</v>
      </c>
      <c r="L613" s="4">
        <v>2014</v>
      </c>
      <c r="M613" s="9">
        <v>53100.82</v>
      </c>
      <c r="N613" s="9" t="str">
        <f t="shared" si="37"/>
        <v>High Value</v>
      </c>
      <c r="O613" s="11">
        <v>13722.2</v>
      </c>
      <c r="P613" s="11">
        <v>40385.49</v>
      </c>
      <c r="Q613" s="11">
        <v>12715.33</v>
      </c>
      <c r="R613" s="5">
        <v>44236</v>
      </c>
      <c r="S613" s="5" t="str">
        <f t="shared" si="38"/>
        <v>Tuesday</v>
      </c>
      <c r="T613" s="5" t="str">
        <f t="shared" si="39"/>
        <v>Q1</v>
      </c>
      <c r="U613" s="14" t="str">
        <f t="shared" si="40"/>
        <v>Feb</v>
      </c>
    </row>
    <row r="614" spans="1:21" x14ac:dyDescent="0.25">
      <c r="A614" s="13" t="s">
        <v>30</v>
      </c>
      <c r="B614" s="6" t="s">
        <v>65</v>
      </c>
      <c r="C614" s="6" t="s">
        <v>36</v>
      </c>
      <c r="D614" s="6" t="s">
        <v>20</v>
      </c>
      <c r="E614" s="6" t="s">
        <v>21</v>
      </c>
      <c r="F614" s="6" t="s">
        <v>2657</v>
      </c>
      <c r="G614" s="6" t="s">
        <v>2658</v>
      </c>
      <c r="H614" s="6" t="s">
        <v>109</v>
      </c>
      <c r="I614" s="6" t="s">
        <v>2659</v>
      </c>
      <c r="J614" s="6" t="s">
        <v>2660</v>
      </c>
      <c r="K614" s="7">
        <v>5</v>
      </c>
      <c r="L614" s="4">
        <v>2019</v>
      </c>
      <c r="M614" s="9">
        <v>27098.61</v>
      </c>
      <c r="N614" s="9" t="str">
        <f t="shared" si="37"/>
        <v>Normal</v>
      </c>
      <c r="O614" s="11">
        <v>90641.9</v>
      </c>
      <c r="P614" s="11">
        <v>25410.49</v>
      </c>
      <c r="Q614" s="11">
        <v>1688.12</v>
      </c>
      <c r="R614" s="8">
        <v>45493</v>
      </c>
      <c r="S614" s="5" t="str">
        <f t="shared" si="38"/>
        <v>Saturday</v>
      </c>
      <c r="T614" s="5" t="str">
        <f t="shared" si="39"/>
        <v>Q3</v>
      </c>
      <c r="U614" s="14" t="str">
        <f t="shared" si="40"/>
        <v>Jul</v>
      </c>
    </row>
    <row r="615" spans="1:21" x14ac:dyDescent="0.25">
      <c r="A615" s="12" t="s">
        <v>17</v>
      </c>
      <c r="B615" s="2" t="s">
        <v>38</v>
      </c>
      <c r="C615" s="2" t="s">
        <v>36</v>
      </c>
      <c r="D615" s="2" t="s">
        <v>20</v>
      </c>
      <c r="E615" s="2" t="s">
        <v>21</v>
      </c>
      <c r="F615" s="2" t="s">
        <v>2661</v>
      </c>
      <c r="G615" s="2" t="s">
        <v>2662</v>
      </c>
      <c r="H615" s="2" t="s">
        <v>29</v>
      </c>
      <c r="I615" s="2" t="s">
        <v>2663</v>
      </c>
      <c r="J615" s="2" t="s">
        <v>2664</v>
      </c>
      <c r="K615" s="3">
        <v>16</v>
      </c>
      <c r="L615" s="4">
        <v>2008</v>
      </c>
      <c r="M615" s="9">
        <v>19192.23</v>
      </c>
      <c r="N615" s="9" t="str">
        <f t="shared" si="37"/>
        <v>Normal</v>
      </c>
      <c r="O615" s="11">
        <v>79389.600000000006</v>
      </c>
      <c r="P615" s="11">
        <v>16821.78</v>
      </c>
      <c r="Q615" s="11">
        <v>2370.4499999999998</v>
      </c>
      <c r="R615" s="5">
        <v>45376</v>
      </c>
      <c r="S615" s="5" t="str">
        <f t="shared" si="38"/>
        <v>Monday</v>
      </c>
      <c r="T615" s="5" t="str">
        <f t="shared" si="39"/>
        <v>Q1</v>
      </c>
      <c r="U615" s="14" t="str">
        <f t="shared" si="40"/>
        <v>Mar</v>
      </c>
    </row>
    <row r="616" spans="1:21" x14ac:dyDescent="0.25">
      <c r="A616" s="13" t="s">
        <v>74</v>
      </c>
      <c r="B616" s="6" t="s">
        <v>153</v>
      </c>
      <c r="C616" s="6" t="s">
        <v>36</v>
      </c>
      <c r="D616" s="6" t="s">
        <v>20</v>
      </c>
      <c r="E616" s="6" t="s">
        <v>21</v>
      </c>
      <c r="F616" s="6" t="s">
        <v>2665</v>
      </c>
      <c r="G616" s="6" t="s">
        <v>2666</v>
      </c>
      <c r="H616" s="6" t="s">
        <v>120</v>
      </c>
      <c r="I616" s="6" t="s">
        <v>2667</v>
      </c>
      <c r="J616" s="6" t="s">
        <v>2668</v>
      </c>
      <c r="K616" s="7">
        <v>19</v>
      </c>
      <c r="L616" s="4">
        <v>2003</v>
      </c>
      <c r="M616" s="9">
        <v>59535.1</v>
      </c>
      <c r="N616" s="9" t="str">
        <f t="shared" si="37"/>
        <v>High Value</v>
      </c>
      <c r="O616" s="11">
        <v>35593.800000000003</v>
      </c>
      <c r="P616" s="11">
        <v>45619.98</v>
      </c>
      <c r="Q616" s="11">
        <v>13915.12</v>
      </c>
      <c r="R616" s="8">
        <v>44863</v>
      </c>
      <c r="S616" s="5" t="str">
        <f t="shared" si="38"/>
        <v>Saturday</v>
      </c>
      <c r="T616" s="5" t="str">
        <f t="shared" si="39"/>
        <v>Q4</v>
      </c>
      <c r="U616" s="14" t="str">
        <f t="shared" si="40"/>
        <v>Oct</v>
      </c>
    </row>
    <row r="617" spans="1:21" x14ac:dyDescent="0.25">
      <c r="A617" s="12" t="s">
        <v>74</v>
      </c>
      <c r="B617" s="2" t="s">
        <v>75</v>
      </c>
      <c r="C617" s="2" t="s">
        <v>36</v>
      </c>
      <c r="D617" s="2" t="s">
        <v>20</v>
      </c>
      <c r="E617" s="2" t="s">
        <v>21</v>
      </c>
      <c r="F617" s="2" t="s">
        <v>2669</v>
      </c>
      <c r="G617" s="2" t="s">
        <v>2670</v>
      </c>
      <c r="H617" s="2" t="s">
        <v>87</v>
      </c>
      <c r="I617" s="2" t="s">
        <v>2671</v>
      </c>
      <c r="J617" s="2" t="s">
        <v>2672</v>
      </c>
      <c r="K617" s="3">
        <v>23</v>
      </c>
      <c r="L617" s="4">
        <v>2001</v>
      </c>
      <c r="M617" s="9">
        <v>19087.91</v>
      </c>
      <c r="N617" s="9" t="str">
        <f t="shared" si="37"/>
        <v>Normal</v>
      </c>
      <c r="O617" s="11">
        <v>148080.9</v>
      </c>
      <c r="P617" s="11">
        <v>14012.29</v>
      </c>
      <c r="Q617" s="11">
        <v>5075.62</v>
      </c>
      <c r="R617" s="5">
        <v>45549</v>
      </c>
      <c r="S617" s="5" t="str">
        <f t="shared" si="38"/>
        <v>Saturday</v>
      </c>
      <c r="T617" s="5" t="str">
        <f t="shared" si="39"/>
        <v>Q3</v>
      </c>
      <c r="U617" s="14" t="str">
        <f t="shared" si="40"/>
        <v>Sep</v>
      </c>
    </row>
    <row r="618" spans="1:21" x14ac:dyDescent="0.25">
      <c r="A618" s="13" t="s">
        <v>30</v>
      </c>
      <c r="B618" s="6" t="s">
        <v>94</v>
      </c>
      <c r="C618" s="6" t="s">
        <v>36</v>
      </c>
      <c r="D618" s="6" t="s">
        <v>20</v>
      </c>
      <c r="E618" s="6" t="s">
        <v>21</v>
      </c>
      <c r="F618" s="6" t="s">
        <v>2673</v>
      </c>
      <c r="G618" s="6" t="s">
        <v>2674</v>
      </c>
      <c r="H618" s="6" t="s">
        <v>39</v>
      </c>
      <c r="I618" s="6" t="s">
        <v>2675</v>
      </c>
      <c r="J618" s="6" t="s">
        <v>2676</v>
      </c>
      <c r="K618" s="7">
        <v>21</v>
      </c>
      <c r="L618" s="4">
        <v>2003</v>
      </c>
      <c r="M618" s="9">
        <v>36782.36</v>
      </c>
      <c r="N618" s="9" t="str">
        <f t="shared" si="37"/>
        <v>Normal</v>
      </c>
      <c r="O618" s="11">
        <v>68934.3</v>
      </c>
      <c r="P618" s="11">
        <v>31527.1</v>
      </c>
      <c r="Q618" s="11">
        <v>5255.26</v>
      </c>
      <c r="R618" s="8">
        <v>45297</v>
      </c>
      <c r="S618" s="5" t="str">
        <f t="shared" si="38"/>
        <v>Saturday</v>
      </c>
      <c r="T618" s="5" t="str">
        <f t="shared" si="39"/>
        <v>Q1</v>
      </c>
      <c r="U618" s="14" t="str">
        <f t="shared" si="40"/>
        <v>Jan</v>
      </c>
    </row>
    <row r="619" spans="1:21" x14ac:dyDescent="0.25">
      <c r="A619" s="12" t="s">
        <v>47</v>
      </c>
      <c r="B619" s="2" t="s">
        <v>110</v>
      </c>
      <c r="C619" s="2" t="s">
        <v>36</v>
      </c>
      <c r="D619" s="2" t="s">
        <v>20</v>
      </c>
      <c r="E619" s="2" t="s">
        <v>21</v>
      </c>
      <c r="F619" s="2" t="s">
        <v>2677</v>
      </c>
      <c r="G619" s="2" t="s">
        <v>2678</v>
      </c>
      <c r="H619" s="2" t="s">
        <v>95</v>
      </c>
      <c r="I619" s="2" t="s">
        <v>2679</v>
      </c>
      <c r="J619" s="2" t="s">
        <v>2680</v>
      </c>
      <c r="K619" s="3">
        <v>0</v>
      </c>
      <c r="L619" s="4">
        <v>2022</v>
      </c>
      <c r="M619" s="9">
        <v>27539.38</v>
      </c>
      <c r="N619" s="9" t="str">
        <f t="shared" si="37"/>
        <v>Normal</v>
      </c>
      <c r="O619" s="11">
        <v>96417.9</v>
      </c>
      <c r="P619" s="11">
        <v>24730.32</v>
      </c>
      <c r="Q619" s="11">
        <v>2809.06</v>
      </c>
      <c r="R619" s="5">
        <v>44571</v>
      </c>
      <c r="S619" s="5" t="str">
        <f t="shared" si="38"/>
        <v>Monday</v>
      </c>
      <c r="T619" s="5" t="str">
        <f t="shared" si="39"/>
        <v>Q1</v>
      </c>
      <c r="U619" s="14" t="str">
        <f t="shared" si="40"/>
        <v>Jan</v>
      </c>
    </row>
    <row r="620" spans="1:21" x14ac:dyDescent="0.25">
      <c r="A620" s="13" t="s">
        <v>56</v>
      </c>
      <c r="B620" s="6" t="s">
        <v>57</v>
      </c>
      <c r="C620" s="6" t="s">
        <v>36</v>
      </c>
      <c r="D620" s="6" t="s">
        <v>20</v>
      </c>
      <c r="E620" s="6" t="s">
        <v>21</v>
      </c>
      <c r="F620" s="6" t="s">
        <v>2681</v>
      </c>
      <c r="G620" s="6" t="s">
        <v>2682</v>
      </c>
      <c r="H620" s="6" t="s">
        <v>93</v>
      </c>
      <c r="I620" s="6" t="s">
        <v>2683</v>
      </c>
      <c r="J620" s="6" t="s">
        <v>2684</v>
      </c>
      <c r="K620" s="7">
        <v>8</v>
      </c>
      <c r="L620" s="4">
        <v>2016</v>
      </c>
      <c r="M620" s="9">
        <v>35753.589999999997</v>
      </c>
      <c r="N620" s="9" t="str">
        <f t="shared" si="37"/>
        <v>Normal</v>
      </c>
      <c r="O620" s="11">
        <v>148102.5</v>
      </c>
      <c r="P620" s="11">
        <v>32986.629999999997</v>
      </c>
      <c r="Q620" s="11">
        <v>2766.96</v>
      </c>
      <c r="R620" s="8">
        <v>45519</v>
      </c>
      <c r="S620" s="5" t="str">
        <f t="shared" si="38"/>
        <v>Thursday</v>
      </c>
      <c r="T620" s="5" t="str">
        <f t="shared" si="39"/>
        <v>Q3</v>
      </c>
      <c r="U620" s="14" t="str">
        <f t="shared" si="40"/>
        <v>Aug</v>
      </c>
    </row>
    <row r="621" spans="1:21" x14ac:dyDescent="0.25">
      <c r="A621" s="12" t="s">
        <v>71</v>
      </c>
      <c r="B621" s="2" t="s">
        <v>83</v>
      </c>
      <c r="C621" s="2" t="s">
        <v>36</v>
      </c>
      <c r="D621" s="2" t="s">
        <v>20</v>
      </c>
      <c r="E621" s="2" t="s">
        <v>21</v>
      </c>
      <c r="F621" s="2" t="s">
        <v>2685</v>
      </c>
      <c r="G621" s="2" t="s">
        <v>2686</v>
      </c>
      <c r="H621" s="2" t="s">
        <v>33</v>
      </c>
      <c r="I621" s="2" t="s">
        <v>2687</v>
      </c>
      <c r="J621" s="2" t="s">
        <v>2688</v>
      </c>
      <c r="K621" s="3">
        <v>20</v>
      </c>
      <c r="L621" s="4">
        <v>2005</v>
      </c>
      <c r="M621" s="9">
        <v>55193.18</v>
      </c>
      <c r="N621" s="9" t="str">
        <f t="shared" si="37"/>
        <v>High Value</v>
      </c>
      <c r="O621" s="11">
        <v>177099.5</v>
      </c>
      <c r="P621" s="11">
        <v>39660.92</v>
      </c>
      <c r="Q621" s="11">
        <v>15532.26</v>
      </c>
      <c r="R621" s="5">
        <v>45736</v>
      </c>
      <c r="S621" s="5" t="str">
        <f t="shared" si="38"/>
        <v>Thursday</v>
      </c>
      <c r="T621" s="5" t="str">
        <f t="shared" si="39"/>
        <v>Q1</v>
      </c>
      <c r="U621" s="14" t="str">
        <f t="shared" si="40"/>
        <v>Mar</v>
      </c>
    </row>
    <row r="622" spans="1:21" x14ac:dyDescent="0.25">
      <c r="A622" s="13" t="s">
        <v>30</v>
      </c>
      <c r="B622" s="6" t="s">
        <v>94</v>
      </c>
      <c r="C622" s="6" t="s">
        <v>36</v>
      </c>
      <c r="D622" s="6" t="s">
        <v>20</v>
      </c>
      <c r="E622" s="6" t="s">
        <v>21</v>
      </c>
      <c r="F622" s="6" t="s">
        <v>2689</v>
      </c>
      <c r="G622" s="6" t="s">
        <v>2690</v>
      </c>
      <c r="H622" s="6" t="s">
        <v>122</v>
      </c>
      <c r="I622" s="6" t="s">
        <v>2691</v>
      </c>
      <c r="J622" s="6" t="s">
        <v>2692</v>
      </c>
      <c r="K622" s="7">
        <v>8</v>
      </c>
      <c r="L622" s="4">
        <v>2012</v>
      </c>
      <c r="M622" s="9">
        <v>55907.78</v>
      </c>
      <c r="N622" s="9" t="str">
        <f t="shared" si="37"/>
        <v>High Value</v>
      </c>
      <c r="O622" s="11">
        <v>33607.699999999997</v>
      </c>
      <c r="P622" s="11">
        <v>40622.76</v>
      </c>
      <c r="Q622" s="11">
        <v>15285.02</v>
      </c>
      <c r="R622" s="8">
        <v>44163</v>
      </c>
      <c r="S622" s="5" t="str">
        <f t="shared" si="38"/>
        <v>Saturday</v>
      </c>
      <c r="T622" s="5" t="str">
        <f t="shared" si="39"/>
        <v>Q4</v>
      </c>
      <c r="U622" s="14" t="str">
        <f t="shared" si="40"/>
        <v>Nov</v>
      </c>
    </row>
    <row r="623" spans="1:21" x14ac:dyDescent="0.25">
      <c r="A623" s="12" t="s">
        <v>56</v>
      </c>
      <c r="B623" s="2" t="s">
        <v>69</v>
      </c>
      <c r="C623" s="2" t="s">
        <v>36</v>
      </c>
      <c r="D623" s="2" t="s">
        <v>20</v>
      </c>
      <c r="E623" s="2" t="s">
        <v>21</v>
      </c>
      <c r="F623" s="2" t="s">
        <v>2693</v>
      </c>
      <c r="G623" s="2" t="s">
        <v>2694</v>
      </c>
      <c r="H623" s="2" t="s">
        <v>42</v>
      </c>
      <c r="I623" s="2" t="s">
        <v>2695</v>
      </c>
      <c r="J623" s="2" t="s">
        <v>2696</v>
      </c>
      <c r="K623" s="3">
        <v>11</v>
      </c>
      <c r="L623" s="4">
        <v>2011</v>
      </c>
      <c r="M623" s="9">
        <v>46968.53</v>
      </c>
      <c r="N623" s="9" t="str">
        <f t="shared" si="37"/>
        <v>High Value</v>
      </c>
      <c r="O623" s="11">
        <v>127057.7</v>
      </c>
      <c r="P623" s="11">
        <v>42550.51</v>
      </c>
      <c r="Q623" s="11">
        <v>4418.0200000000004</v>
      </c>
      <c r="R623" s="5">
        <v>44648</v>
      </c>
      <c r="S623" s="5" t="str">
        <f t="shared" si="38"/>
        <v>Monday</v>
      </c>
      <c r="T623" s="5" t="str">
        <f t="shared" si="39"/>
        <v>Q1</v>
      </c>
      <c r="U623" s="14" t="str">
        <f t="shared" si="40"/>
        <v>Mar</v>
      </c>
    </row>
    <row r="624" spans="1:21" x14ac:dyDescent="0.25">
      <c r="A624" s="13" t="s">
        <v>17</v>
      </c>
      <c r="B624" s="6" t="s">
        <v>18</v>
      </c>
      <c r="C624" s="6" t="s">
        <v>36</v>
      </c>
      <c r="D624" s="6" t="s">
        <v>20</v>
      </c>
      <c r="E624" s="6" t="s">
        <v>21</v>
      </c>
      <c r="F624" s="6" t="s">
        <v>2697</v>
      </c>
      <c r="G624" s="6" t="s">
        <v>2698</v>
      </c>
      <c r="H624" s="6" t="s">
        <v>77</v>
      </c>
      <c r="I624" s="6" t="s">
        <v>2699</v>
      </c>
      <c r="J624" s="6" t="s">
        <v>2700</v>
      </c>
      <c r="K624" s="7">
        <v>17</v>
      </c>
      <c r="L624" s="4">
        <v>2005</v>
      </c>
      <c r="M624" s="9">
        <v>16061.96</v>
      </c>
      <c r="N624" s="9" t="str">
        <f t="shared" si="37"/>
        <v>Normal</v>
      </c>
      <c r="O624" s="11">
        <v>173243.5</v>
      </c>
      <c r="P624" s="11">
        <v>12139.17</v>
      </c>
      <c r="Q624" s="11">
        <v>3922.79</v>
      </c>
      <c r="R624" s="8">
        <v>44696</v>
      </c>
      <c r="S624" s="5" t="str">
        <f t="shared" si="38"/>
        <v>Sunday</v>
      </c>
      <c r="T624" s="5" t="str">
        <f t="shared" si="39"/>
        <v>Q2</v>
      </c>
      <c r="U624" s="14" t="str">
        <f t="shared" si="40"/>
        <v>May</v>
      </c>
    </row>
    <row r="625" spans="1:21" x14ac:dyDescent="0.25">
      <c r="A625" s="12" t="s">
        <v>34</v>
      </c>
      <c r="B625" s="2" t="s">
        <v>97</v>
      </c>
      <c r="C625" s="2" t="s">
        <v>36</v>
      </c>
      <c r="D625" s="2" t="s">
        <v>20</v>
      </c>
      <c r="E625" s="2" t="s">
        <v>21</v>
      </c>
      <c r="F625" s="2" t="s">
        <v>2701</v>
      </c>
      <c r="G625" s="2" t="s">
        <v>2702</v>
      </c>
      <c r="H625" s="2" t="s">
        <v>88</v>
      </c>
      <c r="I625" s="2" t="s">
        <v>2703</v>
      </c>
      <c r="J625" s="2" t="s">
        <v>2704</v>
      </c>
      <c r="K625" s="3">
        <v>4</v>
      </c>
      <c r="L625" s="4">
        <v>2019</v>
      </c>
      <c r="M625" s="9">
        <v>62092.78</v>
      </c>
      <c r="N625" s="9" t="str">
        <f t="shared" si="37"/>
        <v>High Value</v>
      </c>
      <c r="O625" s="11">
        <v>187032.2</v>
      </c>
      <c r="P625" s="11">
        <v>56149.06</v>
      </c>
      <c r="Q625" s="11">
        <v>5943.72</v>
      </c>
      <c r="R625" s="5">
        <v>45035</v>
      </c>
      <c r="S625" s="5" t="str">
        <f t="shared" si="38"/>
        <v>Wednesday</v>
      </c>
      <c r="T625" s="5" t="str">
        <f t="shared" si="39"/>
        <v>Q2</v>
      </c>
      <c r="U625" s="14" t="str">
        <f t="shared" si="40"/>
        <v>Apr</v>
      </c>
    </row>
    <row r="626" spans="1:21" x14ac:dyDescent="0.25">
      <c r="A626" s="13" t="s">
        <v>40</v>
      </c>
      <c r="B626" s="6" t="s">
        <v>41</v>
      </c>
      <c r="C626" s="6" t="s">
        <v>36</v>
      </c>
      <c r="D626" s="6" t="s">
        <v>20</v>
      </c>
      <c r="E626" s="6" t="s">
        <v>21</v>
      </c>
      <c r="F626" s="6" t="s">
        <v>2705</v>
      </c>
      <c r="G626" s="6" t="s">
        <v>2706</v>
      </c>
      <c r="H626" s="6" t="s">
        <v>116</v>
      </c>
      <c r="I626" s="6" t="s">
        <v>2707</v>
      </c>
      <c r="J626" s="6" t="s">
        <v>2708</v>
      </c>
      <c r="K626" s="7">
        <v>15</v>
      </c>
      <c r="L626" s="4">
        <v>2006</v>
      </c>
      <c r="M626" s="9">
        <v>56911.41</v>
      </c>
      <c r="N626" s="9" t="str">
        <f t="shared" si="37"/>
        <v>High Value</v>
      </c>
      <c r="O626" s="11">
        <v>150270.20000000001</v>
      </c>
      <c r="P626" s="11">
        <v>41656.480000000003</v>
      </c>
      <c r="Q626" s="11">
        <v>15254.93</v>
      </c>
      <c r="R626" s="8">
        <v>44427</v>
      </c>
      <c r="S626" s="5" t="str">
        <f t="shared" si="38"/>
        <v>Thursday</v>
      </c>
      <c r="T626" s="5" t="str">
        <f t="shared" si="39"/>
        <v>Q3</v>
      </c>
      <c r="U626" s="14" t="str">
        <f t="shared" si="40"/>
        <v>Aug</v>
      </c>
    </row>
    <row r="627" spans="1:21" x14ac:dyDescent="0.25">
      <c r="A627" s="12" t="s">
        <v>54</v>
      </c>
      <c r="B627" s="2" t="s">
        <v>55</v>
      </c>
      <c r="C627" s="2" t="s">
        <v>36</v>
      </c>
      <c r="D627" s="2" t="s">
        <v>20</v>
      </c>
      <c r="E627" s="2" t="s">
        <v>21</v>
      </c>
      <c r="F627" s="2" t="s">
        <v>2709</v>
      </c>
      <c r="G627" s="2" t="s">
        <v>227</v>
      </c>
      <c r="H627" s="2" t="s">
        <v>101</v>
      </c>
      <c r="I627" s="2" t="s">
        <v>2710</v>
      </c>
      <c r="J627" s="2" t="s">
        <v>2711</v>
      </c>
      <c r="K627" s="3">
        <v>15</v>
      </c>
      <c r="L627" s="4">
        <v>2005</v>
      </c>
      <c r="M627" s="9">
        <v>43131.33</v>
      </c>
      <c r="N627" s="9" t="str">
        <f t="shared" si="37"/>
        <v>High Value</v>
      </c>
      <c r="O627" s="11">
        <v>198186</v>
      </c>
      <c r="P627" s="11">
        <v>33329.730000000003</v>
      </c>
      <c r="Q627" s="11">
        <v>9801.6</v>
      </c>
      <c r="R627" s="5">
        <v>44055</v>
      </c>
      <c r="S627" s="5" t="str">
        <f t="shared" si="38"/>
        <v>Wednesday</v>
      </c>
      <c r="T627" s="5" t="str">
        <f t="shared" si="39"/>
        <v>Q3</v>
      </c>
      <c r="U627" s="14" t="str">
        <f t="shared" si="40"/>
        <v>Aug</v>
      </c>
    </row>
    <row r="628" spans="1:21" x14ac:dyDescent="0.25">
      <c r="A628" s="13" t="s">
        <v>17</v>
      </c>
      <c r="B628" s="6" t="s">
        <v>38</v>
      </c>
      <c r="C628" s="6" t="s">
        <v>36</v>
      </c>
      <c r="D628" s="6" t="s">
        <v>20</v>
      </c>
      <c r="E628" s="6" t="s">
        <v>21</v>
      </c>
      <c r="F628" s="6" t="s">
        <v>2712</v>
      </c>
      <c r="G628" s="6" t="s">
        <v>2713</v>
      </c>
      <c r="H628" s="6" t="s">
        <v>90</v>
      </c>
      <c r="I628" s="6" t="s">
        <v>2714</v>
      </c>
      <c r="J628" s="6" t="s">
        <v>2715</v>
      </c>
      <c r="K628" s="7">
        <v>6</v>
      </c>
      <c r="L628" s="4">
        <v>2018</v>
      </c>
      <c r="M628" s="9">
        <v>24070.639999999999</v>
      </c>
      <c r="N628" s="9" t="str">
        <f t="shared" si="37"/>
        <v>Normal</v>
      </c>
      <c r="O628" s="11">
        <v>73062.8</v>
      </c>
      <c r="P628" s="11">
        <v>19596.560000000001</v>
      </c>
      <c r="Q628" s="11">
        <v>4474.08</v>
      </c>
      <c r="R628" s="8">
        <v>45365</v>
      </c>
      <c r="S628" s="5" t="str">
        <f t="shared" si="38"/>
        <v>Thursday</v>
      </c>
      <c r="T628" s="5" t="str">
        <f t="shared" si="39"/>
        <v>Q1</v>
      </c>
      <c r="U628" s="14" t="str">
        <f t="shared" si="40"/>
        <v>Mar</v>
      </c>
    </row>
    <row r="629" spans="1:21" x14ac:dyDescent="0.25">
      <c r="A629" s="12" t="s">
        <v>62</v>
      </c>
      <c r="B629" s="2" t="s">
        <v>63</v>
      </c>
      <c r="C629" s="2" t="s">
        <v>36</v>
      </c>
      <c r="D629" s="2" t="s">
        <v>20</v>
      </c>
      <c r="E629" s="2" t="s">
        <v>21</v>
      </c>
      <c r="F629" s="2" t="s">
        <v>2716</v>
      </c>
      <c r="G629" s="2" t="s">
        <v>2717</v>
      </c>
      <c r="H629" s="2" t="s">
        <v>89</v>
      </c>
      <c r="I629" s="2" t="s">
        <v>2718</v>
      </c>
      <c r="J629" s="2" t="s">
        <v>2719</v>
      </c>
      <c r="K629" s="3">
        <v>1</v>
      </c>
      <c r="L629" s="4">
        <v>2023</v>
      </c>
      <c r="M629" s="9">
        <v>13331.36</v>
      </c>
      <c r="N629" s="9" t="str">
        <f t="shared" si="37"/>
        <v>Normal</v>
      </c>
      <c r="O629" s="11">
        <v>141047.4</v>
      </c>
      <c r="P629" s="11">
        <v>10296.6</v>
      </c>
      <c r="Q629" s="11">
        <v>3034.76</v>
      </c>
      <c r="R629" s="5">
        <v>45334</v>
      </c>
      <c r="S629" s="5" t="str">
        <f t="shared" si="38"/>
        <v>Monday</v>
      </c>
      <c r="T629" s="5" t="str">
        <f t="shared" si="39"/>
        <v>Q1</v>
      </c>
      <c r="U629" s="14" t="str">
        <f t="shared" si="40"/>
        <v>Feb</v>
      </c>
    </row>
    <row r="630" spans="1:21" x14ac:dyDescent="0.25">
      <c r="A630" s="13" t="s">
        <v>54</v>
      </c>
      <c r="B630" s="6" t="s">
        <v>55</v>
      </c>
      <c r="C630" s="6" t="s">
        <v>36</v>
      </c>
      <c r="D630" s="6" t="s">
        <v>20</v>
      </c>
      <c r="E630" s="6" t="s">
        <v>21</v>
      </c>
      <c r="F630" s="6" t="s">
        <v>195</v>
      </c>
      <c r="G630" s="6" t="s">
        <v>2720</v>
      </c>
      <c r="H630" s="6" t="s">
        <v>77</v>
      </c>
      <c r="I630" s="6" t="s">
        <v>2721</v>
      </c>
      <c r="J630" s="6" t="s">
        <v>2722</v>
      </c>
      <c r="K630" s="7">
        <v>14</v>
      </c>
      <c r="L630" s="4">
        <v>2007</v>
      </c>
      <c r="M630" s="9">
        <v>56177.52</v>
      </c>
      <c r="N630" s="9" t="str">
        <f t="shared" si="37"/>
        <v>High Value</v>
      </c>
      <c r="O630" s="11">
        <v>173597.2</v>
      </c>
      <c r="P630" s="11">
        <v>46936.7</v>
      </c>
      <c r="Q630" s="11">
        <v>9240.82</v>
      </c>
      <c r="R630" s="8">
        <v>44498</v>
      </c>
      <c r="S630" s="5" t="str">
        <f t="shared" si="38"/>
        <v>Friday</v>
      </c>
      <c r="T630" s="5" t="str">
        <f t="shared" si="39"/>
        <v>Q4</v>
      </c>
      <c r="U630" s="14" t="str">
        <f t="shared" si="40"/>
        <v>Oct</v>
      </c>
    </row>
    <row r="631" spans="1:21" x14ac:dyDescent="0.25">
      <c r="A631" s="12" t="s">
        <v>56</v>
      </c>
      <c r="B631" s="2" t="s">
        <v>69</v>
      </c>
      <c r="C631" s="2" t="s">
        <v>36</v>
      </c>
      <c r="D631" s="2" t="s">
        <v>20</v>
      </c>
      <c r="E631" s="2" t="s">
        <v>21</v>
      </c>
      <c r="F631" s="2" t="s">
        <v>2723</v>
      </c>
      <c r="G631" s="2" t="s">
        <v>2724</v>
      </c>
      <c r="H631" s="2" t="s">
        <v>128</v>
      </c>
      <c r="I631" s="2" t="s">
        <v>2725</v>
      </c>
      <c r="J631" s="2" t="s">
        <v>2726</v>
      </c>
      <c r="K631" s="3">
        <v>-3</v>
      </c>
      <c r="L631" s="4">
        <v>2024</v>
      </c>
      <c r="M631" s="9">
        <v>28567.040000000001</v>
      </c>
      <c r="N631" s="9" t="str">
        <f t="shared" si="37"/>
        <v>Normal</v>
      </c>
      <c r="O631" s="11">
        <v>142789.6</v>
      </c>
      <c r="P631" s="11">
        <v>25209.87</v>
      </c>
      <c r="Q631" s="11">
        <v>3357.17</v>
      </c>
      <c r="R631" s="5">
        <v>44300</v>
      </c>
      <c r="S631" s="5" t="str">
        <f t="shared" si="38"/>
        <v>Wednesday</v>
      </c>
      <c r="T631" s="5" t="str">
        <f t="shared" si="39"/>
        <v>Q2</v>
      </c>
      <c r="U631" s="14" t="str">
        <f t="shared" si="40"/>
        <v>Apr</v>
      </c>
    </row>
    <row r="632" spans="1:21" x14ac:dyDescent="0.25">
      <c r="A632" s="13" t="s">
        <v>74</v>
      </c>
      <c r="B632" s="6" t="s">
        <v>75</v>
      </c>
      <c r="C632" s="6" t="s">
        <v>36</v>
      </c>
      <c r="D632" s="6" t="s">
        <v>20</v>
      </c>
      <c r="E632" s="6" t="s">
        <v>21</v>
      </c>
      <c r="F632" s="6" t="s">
        <v>2727</v>
      </c>
      <c r="G632" s="6" t="s">
        <v>2349</v>
      </c>
      <c r="H632" s="6" t="s">
        <v>112</v>
      </c>
      <c r="I632" s="6" t="s">
        <v>2728</v>
      </c>
      <c r="J632" s="6" t="s">
        <v>2729</v>
      </c>
      <c r="K632" s="7">
        <v>9</v>
      </c>
      <c r="L632" s="4">
        <v>2011</v>
      </c>
      <c r="M632" s="9">
        <v>36401.019999999997</v>
      </c>
      <c r="N632" s="9" t="str">
        <f t="shared" si="37"/>
        <v>Normal</v>
      </c>
      <c r="O632" s="11">
        <v>34866.400000000001</v>
      </c>
      <c r="P632" s="11">
        <v>26298.12</v>
      </c>
      <c r="Q632" s="11">
        <v>10102.9</v>
      </c>
      <c r="R632" s="8">
        <v>44119</v>
      </c>
      <c r="S632" s="5" t="str">
        <f t="shared" si="38"/>
        <v>Thursday</v>
      </c>
      <c r="T632" s="5" t="str">
        <f t="shared" si="39"/>
        <v>Q4</v>
      </c>
      <c r="U632" s="14" t="str">
        <f t="shared" si="40"/>
        <v>Oct</v>
      </c>
    </row>
    <row r="633" spans="1:21" x14ac:dyDescent="0.25">
      <c r="A633" s="12" t="s">
        <v>40</v>
      </c>
      <c r="B633" s="2" t="s">
        <v>125</v>
      </c>
      <c r="C633" s="2" t="s">
        <v>36</v>
      </c>
      <c r="D633" s="2" t="s">
        <v>20</v>
      </c>
      <c r="E633" s="2" t="s">
        <v>21</v>
      </c>
      <c r="F633" s="2" t="s">
        <v>2730</v>
      </c>
      <c r="G633" s="2" t="s">
        <v>2731</v>
      </c>
      <c r="H633" s="2" t="s">
        <v>39</v>
      </c>
      <c r="I633" s="2" t="s">
        <v>2732</v>
      </c>
      <c r="J633" s="2" t="s">
        <v>2733</v>
      </c>
      <c r="K633" s="3">
        <v>17</v>
      </c>
      <c r="L633" s="4">
        <v>2003</v>
      </c>
      <c r="M633" s="9">
        <v>53294.23</v>
      </c>
      <c r="N633" s="9" t="str">
        <f t="shared" si="37"/>
        <v>High Value</v>
      </c>
      <c r="O633" s="11">
        <v>110244.8</v>
      </c>
      <c r="P633" s="11">
        <v>50118.06</v>
      </c>
      <c r="Q633" s="11">
        <v>3176.17</v>
      </c>
      <c r="R633" s="5">
        <v>44119</v>
      </c>
      <c r="S633" s="5" t="str">
        <f t="shared" si="38"/>
        <v>Thursday</v>
      </c>
      <c r="T633" s="5" t="str">
        <f t="shared" si="39"/>
        <v>Q4</v>
      </c>
      <c r="U633" s="14" t="str">
        <f t="shared" si="40"/>
        <v>Oct</v>
      </c>
    </row>
    <row r="634" spans="1:21" x14ac:dyDescent="0.25">
      <c r="A634" s="13" t="s">
        <v>74</v>
      </c>
      <c r="B634" s="6" t="s">
        <v>75</v>
      </c>
      <c r="C634" s="6" t="s">
        <v>36</v>
      </c>
      <c r="D634" s="6" t="s">
        <v>20</v>
      </c>
      <c r="E634" s="6" t="s">
        <v>21</v>
      </c>
      <c r="F634" s="6" t="s">
        <v>2734</v>
      </c>
      <c r="G634" s="6" t="s">
        <v>2735</v>
      </c>
      <c r="H634" s="6" t="s">
        <v>73</v>
      </c>
      <c r="I634" s="6" t="s">
        <v>2736</v>
      </c>
      <c r="J634" s="6" t="s">
        <v>2737</v>
      </c>
      <c r="K634" s="7">
        <v>7</v>
      </c>
      <c r="L634" s="4">
        <v>2014</v>
      </c>
      <c r="M634" s="9">
        <v>6920.27</v>
      </c>
      <c r="N634" s="9" t="str">
        <f t="shared" si="37"/>
        <v>Normal</v>
      </c>
      <c r="O634" s="11">
        <v>160442.79999999999</v>
      </c>
      <c r="P634" s="11">
        <v>6058.97</v>
      </c>
      <c r="Q634" s="11">
        <v>861.3</v>
      </c>
      <c r="R634" s="8">
        <v>44280</v>
      </c>
      <c r="S634" s="5" t="str">
        <f t="shared" si="38"/>
        <v>Thursday</v>
      </c>
      <c r="T634" s="5" t="str">
        <f t="shared" si="39"/>
        <v>Q1</v>
      </c>
      <c r="U634" s="14" t="str">
        <f t="shared" si="40"/>
        <v>Mar</v>
      </c>
    </row>
    <row r="635" spans="1:21" x14ac:dyDescent="0.25">
      <c r="A635" s="12" t="s">
        <v>56</v>
      </c>
      <c r="B635" s="2" t="s">
        <v>57</v>
      </c>
      <c r="C635" s="2" t="s">
        <v>36</v>
      </c>
      <c r="D635" s="2" t="s">
        <v>20</v>
      </c>
      <c r="E635" s="2" t="s">
        <v>21</v>
      </c>
      <c r="F635" s="2" t="s">
        <v>2738</v>
      </c>
      <c r="G635" s="2" t="s">
        <v>2739</v>
      </c>
      <c r="H635" s="2" t="s">
        <v>109</v>
      </c>
      <c r="I635" s="2" t="s">
        <v>2740</v>
      </c>
      <c r="J635" s="2" t="s">
        <v>2741</v>
      </c>
      <c r="K635" s="3">
        <v>0</v>
      </c>
      <c r="L635" s="4">
        <v>2024</v>
      </c>
      <c r="M635" s="9">
        <v>60160.24</v>
      </c>
      <c r="N635" s="9" t="str">
        <f t="shared" si="37"/>
        <v>High Value</v>
      </c>
      <c r="O635" s="11">
        <v>149959</v>
      </c>
      <c r="P635" s="11">
        <v>45683.97</v>
      </c>
      <c r="Q635" s="11">
        <v>14476.27</v>
      </c>
      <c r="R635" s="5">
        <v>45548</v>
      </c>
      <c r="S635" s="5" t="str">
        <f t="shared" si="38"/>
        <v>Friday</v>
      </c>
      <c r="T635" s="5" t="str">
        <f t="shared" si="39"/>
        <v>Q3</v>
      </c>
      <c r="U635" s="14" t="str">
        <f t="shared" si="40"/>
        <v>Sep</v>
      </c>
    </row>
    <row r="636" spans="1:21" x14ac:dyDescent="0.25">
      <c r="A636" s="13" t="s">
        <v>30</v>
      </c>
      <c r="B636" s="6" t="s">
        <v>94</v>
      </c>
      <c r="C636" s="6" t="s">
        <v>36</v>
      </c>
      <c r="D636" s="6" t="s">
        <v>20</v>
      </c>
      <c r="E636" s="6" t="s">
        <v>21</v>
      </c>
      <c r="F636" s="6" t="s">
        <v>2742</v>
      </c>
      <c r="G636" s="6" t="s">
        <v>2743</v>
      </c>
      <c r="H636" s="6" t="s">
        <v>66</v>
      </c>
      <c r="I636" s="6" t="s">
        <v>2744</v>
      </c>
      <c r="J636" s="6" t="s">
        <v>2745</v>
      </c>
      <c r="K636" s="7">
        <v>13</v>
      </c>
      <c r="L636" s="4">
        <v>2009</v>
      </c>
      <c r="M636" s="9">
        <v>5166.01</v>
      </c>
      <c r="N636" s="9" t="str">
        <f t="shared" si="37"/>
        <v>Normal</v>
      </c>
      <c r="O636" s="11">
        <v>198603.3</v>
      </c>
      <c r="P636" s="11">
        <v>4260.8900000000003</v>
      </c>
      <c r="Q636" s="11">
        <v>905.12</v>
      </c>
      <c r="R636" s="8">
        <v>44590</v>
      </c>
      <c r="S636" s="5" t="str">
        <f t="shared" si="38"/>
        <v>Saturday</v>
      </c>
      <c r="T636" s="5" t="str">
        <f t="shared" si="39"/>
        <v>Q1</v>
      </c>
      <c r="U636" s="14" t="str">
        <f t="shared" si="40"/>
        <v>Jan</v>
      </c>
    </row>
    <row r="637" spans="1:21" x14ac:dyDescent="0.25">
      <c r="A637" s="12" t="s">
        <v>62</v>
      </c>
      <c r="B637" s="2" t="s">
        <v>91</v>
      </c>
      <c r="C637" s="2" t="s">
        <v>36</v>
      </c>
      <c r="D637" s="2" t="s">
        <v>20</v>
      </c>
      <c r="E637" s="2" t="s">
        <v>21</v>
      </c>
      <c r="F637" s="2" t="s">
        <v>2746</v>
      </c>
      <c r="G637" s="2" t="s">
        <v>2747</v>
      </c>
      <c r="H637" s="2" t="s">
        <v>159</v>
      </c>
      <c r="I637" s="2" t="s">
        <v>2748</v>
      </c>
      <c r="J637" s="2" t="s">
        <v>2749</v>
      </c>
      <c r="K637" s="3">
        <v>1</v>
      </c>
      <c r="L637" s="4">
        <v>2019</v>
      </c>
      <c r="M637" s="9">
        <v>35096.47</v>
      </c>
      <c r="N637" s="9" t="str">
        <f t="shared" si="37"/>
        <v>Normal</v>
      </c>
      <c r="O637" s="11">
        <v>22823.599999999999</v>
      </c>
      <c r="P637" s="11">
        <v>33182.81</v>
      </c>
      <c r="Q637" s="11">
        <v>1913.66</v>
      </c>
      <c r="R637" s="5">
        <v>44164</v>
      </c>
      <c r="S637" s="5" t="str">
        <f t="shared" si="38"/>
        <v>Sunday</v>
      </c>
      <c r="T637" s="5" t="str">
        <f t="shared" si="39"/>
        <v>Q4</v>
      </c>
      <c r="U637" s="14" t="str">
        <f t="shared" si="40"/>
        <v>Nov</v>
      </c>
    </row>
    <row r="638" spans="1:21" x14ac:dyDescent="0.25">
      <c r="A638" s="13" t="s">
        <v>71</v>
      </c>
      <c r="B638" s="6" t="s">
        <v>86</v>
      </c>
      <c r="C638" s="6" t="s">
        <v>36</v>
      </c>
      <c r="D638" s="6" t="s">
        <v>20</v>
      </c>
      <c r="E638" s="6" t="s">
        <v>21</v>
      </c>
      <c r="F638" s="6" t="s">
        <v>2750</v>
      </c>
      <c r="G638" s="6" t="s">
        <v>2751</v>
      </c>
      <c r="H638" s="6" t="s">
        <v>132</v>
      </c>
      <c r="I638" s="6" t="s">
        <v>2752</v>
      </c>
      <c r="J638" s="6" t="s">
        <v>2753</v>
      </c>
      <c r="K638" s="7">
        <v>-1</v>
      </c>
      <c r="L638" s="4">
        <v>2024</v>
      </c>
      <c r="M638" s="9">
        <v>25814.44</v>
      </c>
      <c r="N638" s="9" t="str">
        <f t="shared" si="37"/>
        <v>Normal</v>
      </c>
      <c r="O638" s="11">
        <v>12058.5</v>
      </c>
      <c r="P638" s="11">
        <v>24189.41</v>
      </c>
      <c r="Q638" s="11">
        <v>1625.03</v>
      </c>
      <c r="R638" s="8">
        <v>45242</v>
      </c>
      <c r="S638" s="5" t="str">
        <f t="shared" si="38"/>
        <v>Sunday</v>
      </c>
      <c r="T638" s="5" t="str">
        <f t="shared" si="39"/>
        <v>Q4</v>
      </c>
      <c r="U638" s="14" t="str">
        <f t="shared" si="40"/>
        <v>Nov</v>
      </c>
    </row>
    <row r="639" spans="1:21" x14ac:dyDescent="0.25">
      <c r="A639" s="12" t="s">
        <v>40</v>
      </c>
      <c r="B639" s="2" t="s">
        <v>59</v>
      </c>
      <c r="C639" s="2" t="s">
        <v>36</v>
      </c>
      <c r="D639" s="2" t="s">
        <v>20</v>
      </c>
      <c r="E639" s="2" t="s">
        <v>21</v>
      </c>
      <c r="F639" s="2" t="s">
        <v>260</v>
      </c>
      <c r="G639" s="2" t="s">
        <v>261</v>
      </c>
      <c r="H639" s="2" t="s">
        <v>66</v>
      </c>
      <c r="I639" s="2" t="s">
        <v>2754</v>
      </c>
      <c r="J639" s="2" t="s">
        <v>2755</v>
      </c>
      <c r="K639" s="3">
        <v>10</v>
      </c>
      <c r="L639" s="4">
        <v>2011</v>
      </c>
      <c r="M639" s="9">
        <v>44432.1</v>
      </c>
      <c r="N639" s="9" t="str">
        <f t="shared" si="37"/>
        <v>High Value</v>
      </c>
      <c r="O639" s="11">
        <v>39409.800000000003</v>
      </c>
      <c r="P639" s="11">
        <v>36652.959999999999</v>
      </c>
      <c r="Q639" s="11">
        <v>7779.14</v>
      </c>
      <c r="R639" s="5">
        <v>44275</v>
      </c>
      <c r="S639" s="5" t="str">
        <f t="shared" si="38"/>
        <v>Saturday</v>
      </c>
      <c r="T639" s="5" t="str">
        <f t="shared" si="39"/>
        <v>Q1</v>
      </c>
      <c r="U639" s="14" t="str">
        <f t="shared" si="40"/>
        <v>Mar</v>
      </c>
    </row>
    <row r="640" spans="1:21" x14ac:dyDescent="0.25">
      <c r="A640" s="13" t="s">
        <v>74</v>
      </c>
      <c r="B640" s="6" t="s">
        <v>153</v>
      </c>
      <c r="C640" s="6" t="s">
        <v>36</v>
      </c>
      <c r="D640" s="6" t="s">
        <v>20</v>
      </c>
      <c r="E640" s="6" t="s">
        <v>21</v>
      </c>
      <c r="F640" s="6" t="s">
        <v>2756</v>
      </c>
      <c r="G640" s="6" t="s">
        <v>2757</v>
      </c>
      <c r="H640" s="6" t="s">
        <v>90</v>
      </c>
      <c r="I640" s="6" t="s">
        <v>2758</v>
      </c>
      <c r="J640" s="6" t="s">
        <v>2759</v>
      </c>
      <c r="K640" s="7">
        <v>13</v>
      </c>
      <c r="L640" s="4">
        <v>2007</v>
      </c>
      <c r="M640" s="9">
        <v>40171.21</v>
      </c>
      <c r="N640" s="9" t="str">
        <f t="shared" si="37"/>
        <v>High Value</v>
      </c>
      <c r="O640" s="11">
        <v>90974.5</v>
      </c>
      <c r="P640" s="11">
        <v>30761.91</v>
      </c>
      <c r="Q640" s="11">
        <v>9409.2999999999993</v>
      </c>
      <c r="R640" s="8">
        <v>44082</v>
      </c>
      <c r="S640" s="5" t="str">
        <f t="shared" si="38"/>
        <v>Tuesday</v>
      </c>
      <c r="T640" s="5" t="str">
        <f t="shared" si="39"/>
        <v>Q3</v>
      </c>
      <c r="U640" s="14" t="str">
        <f t="shared" si="40"/>
        <v>Sep</v>
      </c>
    </row>
    <row r="641" spans="1:21" x14ac:dyDescent="0.25">
      <c r="A641" s="12" t="s">
        <v>30</v>
      </c>
      <c r="B641" s="2" t="s">
        <v>65</v>
      </c>
      <c r="C641" s="2" t="s">
        <v>36</v>
      </c>
      <c r="D641" s="2" t="s">
        <v>20</v>
      </c>
      <c r="E641" s="2" t="s">
        <v>21</v>
      </c>
      <c r="F641" s="2" t="s">
        <v>2760</v>
      </c>
      <c r="G641" s="2" t="s">
        <v>2761</v>
      </c>
      <c r="H641" s="2" t="s">
        <v>142</v>
      </c>
      <c r="I641" s="2" t="s">
        <v>2762</v>
      </c>
      <c r="J641" s="2" t="s">
        <v>2763</v>
      </c>
      <c r="K641" s="3">
        <v>0</v>
      </c>
      <c r="L641" s="4">
        <v>2021</v>
      </c>
      <c r="M641" s="9">
        <v>8191.15</v>
      </c>
      <c r="N641" s="9" t="str">
        <f t="shared" si="37"/>
        <v>Normal</v>
      </c>
      <c r="O641" s="11">
        <v>56090.7</v>
      </c>
      <c r="P641" s="11">
        <v>5882.98</v>
      </c>
      <c r="Q641" s="11">
        <v>2308.17</v>
      </c>
      <c r="R641" s="5">
        <v>44532</v>
      </c>
      <c r="S641" s="5" t="str">
        <f t="shared" si="38"/>
        <v>Thursday</v>
      </c>
      <c r="T641" s="5" t="str">
        <f t="shared" si="39"/>
        <v>Q4</v>
      </c>
      <c r="U641" s="14" t="str">
        <f t="shared" si="40"/>
        <v>Dec</v>
      </c>
    </row>
    <row r="642" spans="1:21" x14ac:dyDescent="0.25">
      <c r="A642" s="13" t="s">
        <v>47</v>
      </c>
      <c r="B642" s="6" t="s">
        <v>51</v>
      </c>
      <c r="C642" s="6" t="s">
        <v>36</v>
      </c>
      <c r="D642" s="6" t="s">
        <v>20</v>
      </c>
      <c r="E642" s="6" t="s">
        <v>21</v>
      </c>
      <c r="F642" s="6" t="s">
        <v>2764</v>
      </c>
      <c r="G642" s="6" t="s">
        <v>2765</v>
      </c>
      <c r="H642" s="6" t="s">
        <v>90</v>
      </c>
      <c r="I642" s="6" t="s">
        <v>2766</v>
      </c>
      <c r="J642" s="6" t="s">
        <v>2767</v>
      </c>
      <c r="K642" s="7">
        <v>10</v>
      </c>
      <c r="L642" s="4">
        <v>2012</v>
      </c>
      <c r="M642" s="9">
        <v>38873.75</v>
      </c>
      <c r="N642" s="9" t="str">
        <f t="shared" si="37"/>
        <v>Normal</v>
      </c>
      <c r="O642" s="11">
        <v>142341.9</v>
      </c>
      <c r="P642" s="11">
        <v>32701</v>
      </c>
      <c r="Q642" s="11">
        <v>6172.75</v>
      </c>
      <c r="R642" s="8">
        <v>44616</v>
      </c>
      <c r="S642" s="5" t="str">
        <f t="shared" si="38"/>
        <v>Thursday</v>
      </c>
      <c r="T642" s="5" t="str">
        <f t="shared" si="39"/>
        <v>Q1</v>
      </c>
      <c r="U642" s="14" t="str">
        <f t="shared" si="40"/>
        <v>Feb</v>
      </c>
    </row>
    <row r="643" spans="1:21" x14ac:dyDescent="0.25">
      <c r="A643" s="12" t="s">
        <v>56</v>
      </c>
      <c r="B643" s="2" t="s">
        <v>57</v>
      </c>
      <c r="C643" s="2" t="s">
        <v>36</v>
      </c>
      <c r="D643" s="2" t="s">
        <v>20</v>
      </c>
      <c r="E643" s="2" t="s">
        <v>21</v>
      </c>
      <c r="F643" s="2" t="s">
        <v>2768</v>
      </c>
      <c r="G643" s="2" t="s">
        <v>2769</v>
      </c>
      <c r="H643" s="2" t="s">
        <v>33</v>
      </c>
      <c r="I643" s="2" t="s">
        <v>2770</v>
      </c>
      <c r="J643" s="2" t="s">
        <v>2771</v>
      </c>
      <c r="K643" s="3">
        <v>7</v>
      </c>
      <c r="L643" s="4">
        <v>2016</v>
      </c>
      <c r="M643" s="9">
        <v>35162.31</v>
      </c>
      <c r="N643" s="9" t="str">
        <f t="shared" ref="N643:N706" si="41">IF(M643&gt;40000,"High Value","Normal")</f>
        <v>Normal</v>
      </c>
      <c r="O643" s="11">
        <v>171334.6</v>
      </c>
      <c r="P643" s="11">
        <v>31186.34</v>
      </c>
      <c r="Q643" s="11">
        <v>3975.97</v>
      </c>
      <c r="R643" s="5">
        <v>45095</v>
      </c>
      <c r="S643" s="5" t="str">
        <f t="shared" ref="S643:S706" si="42">TEXT(R643,"dddd")</f>
        <v>Sunday</v>
      </c>
      <c r="T643" s="5" t="str">
        <f t="shared" ref="T643:T706" si="43">"Q" &amp; ROUNDUP(MONTH(R643)/3,0)</f>
        <v>Q2</v>
      </c>
      <c r="U643" s="14" t="str">
        <f t="shared" si="40"/>
        <v>Jun</v>
      </c>
    </row>
    <row r="644" spans="1:21" x14ac:dyDescent="0.25">
      <c r="A644" s="13" t="s">
        <v>40</v>
      </c>
      <c r="B644" s="6" t="s">
        <v>59</v>
      </c>
      <c r="C644" s="6" t="s">
        <v>36</v>
      </c>
      <c r="D644" s="6" t="s">
        <v>20</v>
      </c>
      <c r="E644" s="6" t="s">
        <v>21</v>
      </c>
      <c r="F644" s="6" t="s">
        <v>2772</v>
      </c>
      <c r="G644" s="6" t="s">
        <v>2773</v>
      </c>
      <c r="H644" s="6" t="s">
        <v>68</v>
      </c>
      <c r="I644" s="6" t="s">
        <v>2774</v>
      </c>
      <c r="J644" s="6" t="s">
        <v>2775</v>
      </c>
      <c r="K644" s="7">
        <v>-2</v>
      </c>
      <c r="L644" s="4">
        <v>2023</v>
      </c>
      <c r="M644" s="9">
        <v>62333.7</v>
      </c>
      <c r="N644" s="9" t="str">
        <f t="shared" si="41"/>
        <v>High Value</v>
      </c>
      <c r="O644" s="11">
        <v>91380.1</v>
      </c>
      <c r="P644" s="11">
        <v>53087.45</v>
      </c>
      <c r="Q644" s="11">
        <v>9246.25</v>
      </c>
      <c r="R644" s="8">
        <v>44411</v>
      </c>
      <c r="S644" s="5" t="str">
        <f t="shared" si="42"/>
        <v>Tuesday</v>
      </c>
      <c r="T644" s="5" t="str">
        <f t="shared" si="43"/>
        <v>Q3</v>
      </c>
      <c r="U644" s="14" t="str">
        <f t="shared" si="40"/>
        <v>Aug</v>
      </c>
    </row>
    <row r="645" spans="1:21" x14ac:dyDescent="0.25">
      <c r="A645" s="13" t="s">
        <v>56</v>
      </c>
      <c r="B645" s="6" t="s">
        <v>78</v>
      </c>
      <c r="C645" s="6" t="s">
        <v>36</v>
      </c>
      <c r="D645" s="6" t="s">
        <v>20</v>
      </c>
      <c r="E645" s="6" t="s">
        <v>21</v>
      </c>
      <c r="F645" s="6" t="s">
        <v>2776</v>
      </c>
      <c r="G645" s="6" t="s">
        <v>2777</v>
      </c>
      <c r="H645" s="6" t="s">
        <v>119</v>
      </c>
      <c r="I645" s="6" t="s">
        <v>2778</v>
      </c>
      <c r="J645" s="6" t="s">
        <v>2779</v>
      </c>
      <c r="K645" s="7">
        <v>12</v>
      </c>
      <c r="L645" s="4">
        <v>2011</v>
      </c>
      <c r="M645" s="9">
        <v>44975.85</v>
      </c>
      <c r="N645" s="9" t="str">
        <f t="shared" si="41"/>
        <v>High Value</v>
      </c>
      <c r="O645" s="11">
        <v>176665.2</v>
      </c>
      <c r="P645" s="11">
        <v>37376.67</v>
      </c>
      <c r="Q645" s="11">
        <v>7599.18</v>
      </c>
      <c r="R645" s="8">
        <v>45065</v>
      </c>
      <c r="S645" s="5" t="str">
        <f t="shared" si="42"/>
        <v>Friday</v>
      </c>
      <c r="T645" s="5" t="str">
        <f t="shared" si="43"/>
        <v>Q2</v>
      </c>
      <c r="U645" s="14" t="str">
        <f t="shared" si="40"/>
        <v>May</v>
      </c>
    </row>
    <row r="646" spans="1:21" x14ac:dyDescent="0.25">
      <c r="A646" s="12" t="s">
        <v>34</v>
      </c>
      <c r="B646" s="2" t="s">
        <v>43</v>
      </c>
      <c r="C646" s="2" t="s">
        <v>36</v>
      </c>
      <c r="D646" s="2" t="s">
        <v>20</v>
      </c>
      <c r="E646" s="2" t="s">
        <v>21</v>
      </c>
      <c r="F646" s="2" t="s">
        <v>2780</v>
      </c>
      <c r="G646" s="2" t="s">
        <v>2781</v>
      </c>
      <c r="H646" s="2" t="s">
        <v>128</v>
      </c>
      <c r="I646" s="2" t="s">
        <v>2782</v>
      </c>
      <c r="J646" s="2" t="s">
        <v>2783</v>
      </c>
      <c r="K646" s="3">
        <v>4</v>
      </c>
      <c r="L646" s="4">
        <v>2017</v>
      </c>
      <c r="M646" s="9">
        <v>9986.32</v>
      </c>
      <c r="N646" s="9" t="str">
        <f t="shared" si="41"/>
        <v>Normal</v>
      </c>
      <c r="O646" s="11">
        <v>43757.8</v>
      </c>
      <c r="P646" s="11">
        <v>8203.8700000000008</v>
      </c>
      <c r="Q646" s="11">
        <v>1782.45</v>
      </c>
      <c r="R646" s="5">
        <v>44304</v>
      </c>
      <c r="S646" s="5" t="str">
        <f t="shared" si="42"/>
        <v>Sunday</v>
      </c>
      <c r="T646" s="5" t="str">
        <f t="shared" si="43"/>
        <v>Q2</v>
      </c>
      <c r="U646" s="14" t="str">
        <f t="shared" si="40"/>
        <v>Apr</v>
      </c>
    </row>
    <row r="647" spans="1:21" x14ac:dyDescent="0.25">
      <c r="A647" s="13" t="s">
        <v>62</v>
      </c>
      <c r="B647" s="6" t="s">
        <v>138</v>
      </c>
      <c r="C647" s="6" t="s">
        <v>36</v>
      </c>
      <c r="D647" s="6" t="s">
        <v>20</v>
      </c>
      <c r="E647" s="6" t="s">
        <v>21</v>
      </c>
      <c r="F647" s="6" t="s">
        <v>2784</v>
      </c>
      <c r="G647" s="6" t="s">
        <v>2785</v>
      </c>
      <c r="H647" s="6" t="s">
        <v>81</v>
      </c>
      <c r="I647" s="6" t="s">
        <v>2786</v>
      </c>
      <c r="J647" s="6" t="s">
        <v>2787</v>
      </c>
      <c r="K647" s="7">
        <v>6</v>
      </c>
      <c r="L647" s="4">
        <v>2017</v>
      </c>
      <c r="M647" s="9">
        <v>64930.07</v>
      </c>
      <c r="N647" s="9" t="str">
        <f t="shared" si="41"/>
        <v>High Value</v>
      </c>
      <c r="O647" s="11">
        <v>112911</v>
      </c>
      <c r="P647" s="11">
        <v>50121.440000000002</v>
      </c>
      <c r="Q647" s="11">
        <v>14808.63</v>
      </c>
      <c r="R647" s="8">
        <v>44953</v>
      </c>
      <c r="S647" s="5" t="str">
        <f t="shared" si="42"/>
        <v>Friday</v>
      </c>
      <c r="T647" s="5" t="str">
        <f t="shared" si="43"/>
        <v>Q1</v>
      </c>
      <c r="U647" s="14" t="str">
        <f t="shared" si="40"/>
        <v>Jan</v>
      </c>
    </row>
    <row r="648" spans="1:21" x14ac:dyDescent="0.25">
      <c r="A648" s="12" t="s">
        <v>56</v>
      </c>
      <c r="B648" s="2" t="s">
        <v>57</v>
      </c>
      <c r="C648" s="2" t="s">
        <v>36</v>
      </c>
      <c r="D648" s="2" t="s">
        <v>20</v>
      </c>
      <c r="E648" s="2" t="s">
        <v>21</v>
      </c>
      <c r="F648" s="2" t="s">
        <v>2788</v>
      </c>
      <c r="G648" s="2" t="s">
        <v>2789</v>
      </c>
      <c r="H648" s="2" t="s">
        <v>88</v>
      </c>
      <c r="I648" s="2" t="s">
        <v>2790</v>
      </c>
      <c r="J648" s="2" t="s">
        <v>2791</v>
      </c>
      <c r="K648" s="3">
        <v>6</v>
      </c>
      <c r="L648" s="4">
        <v>2019</v>
      </c>
      <c r="M648" s="9">
        <v>61282.76</v>
      </c>
      <c r="N648" s="9" t="str">
        <f t="shared" si="41"/>
        <v>High Value</v>
      </c>
      <c r="O648" s="11">
        <v>185575.1</v>
      </c>
      <c r="P648" s="11">
        <v>54841.22</v>
      </c>
      <c r="Q648" s="11">
        <v>6441.54</v>
      </c>
      <c r="R648" s="5">
        <v>45699</v>
      </c>
      <c r="S648" s="5" t="str">
        <f t="shared" si="42"/>
        <v>Tuesday</v>
      </c>
      <c r="T648" s="5" t="str">
        <f t="shared" si="43"/>
        <v>Q1</v>
      </c>
      <c r="U648" s="14" t="str">
        <f t="shared" si="40"/>
        <v>Feb</v>
      </c>
    </row>
    <row r="649" spans="1:21" x14ac:dyDescent="0.25">
      <c r="A649" s="13" t="s">
        <v>71</v>
      </c>
      <c r="B649" s="6" t="s">
        <v>72</v>
      </c>
      <c r="C649" s="6" t="s">
        <v>36</v>
      </c>
      <c r="D649" s="6" t="s">
        <v>20</v>
      </c>
      <c r="E649" s="6" t="s">
        <v>21</v>
      </c>
      <c r="F649" s="6" t="s">
        <v>2792</v>
      </c>
      <c r="G649" s="6" t="s">
        <v>2793</v>
      </c>
      <c r="H649" s="6" t="s">
        <v>42</v>
      </c>
      <c r="I649" s="6" t="s">
        <v>2794</v>
      </c>
      <c r="J649" s="6" t="s">
        <v>2795</v>
      </c>
      <c r="K649" s="7">
        <v>13</v>
      </c>
      <c r="L649" s="4">
        <v>2011</v>
      </c>
      <c r="M649" s="9">
        <v>59439.11</v>
      </c>
      <c r="N649" s="9" t="str">
        <f t="shared" si="41"/>
        <v>High Value</v>
      </c>
      <c r="O649" s="11">
        <v>195279.7</v>
      </c>
      <c r="P649" s="11">
        <v>53873.5</v>
      </c>
      <c r="Q649" s="11">
        <v>5565.61</v>
      </c>
      <c r="R649" s="8">
        <v>45628</v>
      </c>
      <c r="S649" s="5" t="str">
        <f t="shared" si="42"/>
        <v>Monday</v>
      </c>
      <c r="T649" s="5" t="str">
        <f t="shared" si="43"/>
        <v>Q4</v>
      </c>
      <c r="U649" s="14" t="str">
        <f t="shared" si="40"/>
        <v>Dec</v>
      </c>
    </row>
    <row r="650" spans="1:21" x14ac:dyDescent="0.25">
      <c r="A650" s="12" t="s">
        <v>34</v>
      </c>
      <c r="B650" s="2" t="s">
        <v>35</v>
      </c>
      <c r="C650" s="2" t="s">
        <v>36</v>
      </c>
      <c r="D650" s="2" t="s">
        <v>20</v>
      </c>
      <c r="E650" s="2" t="s">
        <v>21</v>
      </c>
      <c r="F650" s="2" t="s">
        <v>2796</v>
      </c>
      <c r="G650" s="2" t="s">
        <v>2797</v>
      </c>
      <c r="H650" s="2" t="s">
        <v>50</v>
      </c>
      <c r="I650" s="2" t="s">
        <v>2798</v>
      </c>
      <c r="J650" s="2" t="s">
        <v>2799</v>
      </c>
      <c r="K650" s="3">
        <v>-4</v>
      </c>
      <c r="L650" s="4">
        <v>2024</v>
      </c>
      <c r="M650" s="9">
        <v>53869.11</v>
      </c>
      <c r="N650" s="9" t="str">
        <f t="shared" si="41"/>
        <v>High Value</v>
      </c>
      <c r="O650" s="11">
        <v>79292.100000000006</v>
      </c>
      <c r="P650" s="11">
        <v>41339.620000000003</v>
      </c>
      <c r="Q650" s="11">
        <v>12529.49</v>
      </c>
      <c r="R650" s="5">
        <v>44154</v>
      </c>
      <c r="S650" s="5" t="str">
        <f t="shared" si="42"/>
        <v>Thursday</v>
      </c>
      <c r="T650" s="5" t="str">
        <f t="shared" si="43"/>
        <v>Q4</v>
      </c>
      <c r="U650" s="14" t="str">
        <f t="shared" si="40"/>
        <v>Nov</v>
      </c>
    </row>
    <row r="651" spans="1:21" x14ac:dyDescent="0.25">
      <c r="A651" s="13" t="s">
        <v>62</v>
      </c>
      <c r="B651" s="6" t="s">
        <v>91</v>
      </c>
      <c r="C651" s="6" t="s">
        <v>36</v>
      </c>
      <c r="D651" s="6" t="s">
        <v>20</v>
      </c>
      <c r="E651" s="6" t="s">
        <v>21</v>
      </c>
      <c r="F651" s="6" t="s">
        <v>2800</v>
      </c>
      <c r="G651" s="6" t="s">
        <v>2801</v>
      </c>
      <c r="H651" s="6" t="s">
        <v>111</v>
      </c>
      <c r="I651" s="6" t="s">
        <v>2802</v>
      </c>
      <c r="J651" s="6" t="s">
        <v>2803</v>
      </c>
      <c r="K651" s="7">
        <v>8</v>
      </c>
      <c r="L651" s="4">
        <v>2014</v>
      </c>
      <c r="M651" s="9">
        <v>5231.49</v>
      </c>
      <c r="N651" s="9" t="str">
        <f t="shared" si="41"/>
        <v>Normal</v>
      </c>
      <c r="O651" s="11">
        <v>118133.2</v>
      </c>
      <c r="P651" s="11">
        <v>4731.3100000000004</v>
      </c>
      <c r="Q651" s="11">
        <v>500.18</v>
      </c>
      <c r="R651" s="8">
        <v>44691</v>
      </c>
      <c r="S651" s="5" t="str">
        <f t="shared" si="42"/>
        <v>Tuesday</v>
      </c>
      <c r="T651" s="5" t="str">
        <f t="shared" si="43"/>
        <v>Q2</v>
      </c>
      <c r="U651" s="14" t="str">
        <f t="shared" si="40"/>
        <v>May</v>
      </c>
    </row>
    <row r="652" spans="1:21" x14ac:dyDescent="0.25">
      <c r="A652" s="12" t="s">
        <v>74</v>
      </c>
      <c r="B652" s="2" t="s">
        <v>75</v>
      </c>
      <c r="C652" s="2" t="s">
        <v>36</v>
      </c>
      <c r="D652" s="2" t="s">
        <v>20</v>
      </c>
      <c r="E652" s="2" t="s">
        <v>21</v>
      </c>
      <c r="F652" s="2" t="s">
        <v>2804</v>
      </c>
      <c r="G652" s="2" t="s">
        <v>2805</v>
      </c>
      <c r="H652" s="2" t="s">
        <v>66</v>
      </c>
      <c r="I652" s="2" t="s">
        <v>2806</v>
      </c>
      <c r="J652" s="2" t="s">
        <v>2807</v>
      </c>
      <c r="K652" s="3">
        <v>15</v>
      </c>
      <c r="L652" s="4">
        <v>2007</v>
      </c>
      <c r="M652" s="9">
        <v>33002.35</v>
      </c>
      <c r="N652" s="9" t="str">
        <f t="shared" si="41"/>
        <v>Normal</v>
      </c>
      <c r="O652" s="11">
        <v>154454.29999999999</v>
      </c>
      <c r="P652" s="11">
        <v>24858.15</v>
      </c>
      <c r="Q652" s="11">
        <v>8144.2</v>
      </c>
      <c r="R652" s="5">
        <v>44716</v>
      </c>
      <c r="S652" s="5" t="str">
        <f t="shared" si="42"/>
        <v>Saturday</v>
      </c>
      <c r="T652" s="5" t="str">
        <f t="shared" si="43"/>
        <v>Q2</v>
      </c>
      <c r="U652" s="14" t="str">
        <f t="shared" si="40"/>
        <v>Jun</v>
      </c>
    </row>
    <row r="653" spans="1:21" x14ac:dyDescent="0.25">
      <c r="A653" s="13" t="s">
        <v>34</v>
      </c>
      <c r="B653" s="6" t="s">
        <v>43</v>
      </c>
      <c r="C653" s="6" t="s">
        <v>36</v>
      </c>
      <c r="D653" s="6" t="s">
        <v>20</v>
      </c>
      <c r="E653" s="6" t="s">
        <v>21</v>
      </c>
      <c r="F653" s="6" t="s">
        <v>2808</v>
      </c>
      <c r="G653" s="6" t="s">
        <v>2809</v>
      </c>
      <c r="H653" s="6" t="s">
        <v>81</v>
      </c>
      <c r="I653" s="6" t="s">
        <v>2810</v>
      </c>
      <c r="J653" s="6" t="s">
        <v>2811</v>
      </c>
      <c r="K653" s="7">
        <v>1</v>
      </c>
      <c r="L653" s="4">
        <v>2022</v>
      </c>
      <c r="M653" s="9">
        <v>42702.11</v>
      </c>
      <c r="N653" s="9" t="str">
        <f t="shared" si="41"/>
        <v>High Value</v>
      </c>
      <c r="O653" s="11">
        <v>98462.7</v>
      </c>
      <c r="P653" s="11">
        <v>37643.93</v>
      </c>
      <c r="Q653" s="11">
        <v>5058.18</v>
      </c>
      <c r="R653" s="8">
        <v>44989</v>
      </c>
      <c r="S653" s="5" t="str">
        <f t="shared" si="42"/>
        <v>Saturday</v>
      </c>
      <c r="T653" s="5" t="str">
        <f t="shared" si="43"/>
        <v>Q1</v>
      </c>
      <c r="U653" s="14" t="str">
        <f t="shared" si="40"/>
        <v>Mar</v>
      </c>
    </row>
    <row r="654" spans="1:21" x14ac:dyDescent="0.25">
      <c r="A654" s="12" t="s">
        <v>30</v>
      </c>
      <c r="B654" s="2" t="s">
        <v>65</v>
      </c>
      <c r="C654" s="2" t="s">
        <v>36</v>
      </c>
      <c r="D654" s="2" t="s">
        <v>20</v>
      </c>
      <c r="E654" s="2" t="s">
        <v>21</v>
      </c>
      <c r="F654" s="2" t="s">
        <v>2812</v>
      </c>
      <c r="G654" s="2" t="s">
        <v>1679</v>
      </c>
      <c r="H654" s="2" t="s">
        <v>112</v>
      </c>
      <c r="I654" s="2" t="s">
        <v>2813</v>
      </c>
      <c r="J654" s="2" t="s">
        <v>2814</v>
      </c>
      <c r="K654" s="3">
        <v>14</v>
      </c>
      <c r="L654" s="4">
        <v>2009</v>
      </c>
      <c r="M654" s="9">
        <v>19949.12</v>
      </c>
      <c r="N654" s="9" t="str">
        <f t="shared" si="41"/>
        <v>Normal</v>
      </c>
      <c r="O654" s="11">
        <v>199443.4</v>
      </c>
      <c r="P654" s="11">
        <v>15543.35</v>
      </c>
      <c r="Q654" s="11">
        <v>4405.7700000000004</v>
      </c>
      <c r="R654" s="5">
        <v>44963</v>
      </c>
      <c r="S654" s="5" t="str">
        <f t="shared" si="42"/>
        <v>Monday</v>
      </c>
      <c r="T654" s="5" t="str">
        <f t="shared" si="43"/>
        <v>Q1</v>
      </c>
      <c r="U654" s="14" t="str">
        <f t="shared" si="40"/>
        <v>Feb</v>
      </c>
    </row>
    <row r="655" spans="1:21" x14ac:dyDescent="0.25">
      <c r="A655" s="13" t="s">
        <v>56</v>
      </c>
      <c r="B655" s="6" t="s">
        <v>78</v>
      </c>
      <c r="C655" s="6" t="s">
        <v>36</v>
      </c>
      <c r="D655" s="6" t="s">
        <v>20</v>
      </c>
      <c r="E655" s="6" t="s">
        <v>21</v>
      </c>
      <c r="F655" s="6" t="s">
        <v>2815</v>
      </c>
      <c r="G655" s="6" t="s">
        <v>2816</v>
      </c>
      <c r="H655" s="6" t="s">
        <v>135</v>
      </c>
      <c r="I655" s="6" t="s">
        <v>2817</v>
      </c>
      <c r="J655" s="6" t="s">
        <v>2818</v>
      </c>
      <c r="K655" s="7">
        <v>20</v>
      </c>
      <c r="L655" s="4">
        <v>2004</v>
      </c>
      <c r="M655" s="9">
        <v>29739.05</v>
      </c>
      <c r="N655" s="9" t="str">
        <f t="shared" si="41"/>
        <v>Normal</v>
      </c>
      <c r="O655" s="11">
        <v>49155.1</v>
      </c>
      <c r="P655" s="11">
        <v>22099.43</v>
      </c>
      <c r="Q655" s="11">
        <v>7639.62</v>
      </c>
      <c r="R655" s="8">
        <v>45484</v>
      </c>
      <c r="S655" s="5" t="str">
        <f t="shared" si="42"/>
        <v>Thursday</v>
      </c>
      <c r="T655" s="5" t="str">
        <f t="shared" si="43"/>
        <v>Q3</v>
      </c>
      <c r="U655" s="14" t="str">
        <f t="shared" si="40"/>
        <v>Jul</v>
      </c>
    </row>
    <row r="656" spans="1:21" x14ac:dyDescent="0.25">
      <c r="A656" s="12" t="s">
        <v>40</v>
      </c>
      <c r="B656" s="2" t="s">
        <v>125</v>
      </c>
      <c r="C656" s="2" t="s">
        <v>36</v>
      </c>
      <c r="D656" s="2" t="s">
        <v>20</v>
      </c>
      <c r="E656" s="2" t="s">
        <v>21</v>
      </c>
      <c r="F656" s="2" t="s">
        <v>2819</v>
      </c>
      <c r="G656" s="2" t="s">
        <v>2820</v>
      </c>
      <c r="H656" s="2" t="s">
        <v>136</v>
      </c>
      <c r="I656" s="2" t="s">
        <v>2821</v>
      </c>
      <c r="J656" s="2" t="s">
        <v>2822</v>
      </c>
      <c r="K656" s="3">
        <v>14</v>
      </c>
      <c r="L656" s="4">
        <v>2010</v>
      </c>
      <c r="M656" s="9">
        <v>46301.37</v>
      </c>
      <c r="N656" s="9" t="str">
        <f t="shared" si="41"/>
        <v>High Value</v>
      </c>
      <c r="O656" s="11">
        <v>116255.6</v>
      </c>
      <c r="P656" s="11">
        <v>39597.15</v>
      </c>
      <c r="Q656" s="11">
        <v>6704.22</v>
      </c>
      <c r="R656" s="5">
        <v>45623</v>
      </c>
      <c r="S656" s="5" t="str">
        <f t="shared" si="42"/>
        <v>Wednesday</v>
      </c>
      <c r="T656" s="5" t="str">
        <f t="shared" si="43"/>
        <v>Q4</v>
      </c>
      <c r="U656" s="14" t="str">
        <f t="shared" si="40"/>
        <v>Nov</v>
      </c>
    </row>
    <row r="657" spans="1:21" x14ac:dyDescent="0.25">
      <c r="A657" s="13" t="s">
        <v>30</v>
      </c>
      <c r="B657" s="6" t="s">
        <v>94</v>
      </c>
      <c r="C657" s="6" t="s">
        <v>36</v>
      </c>
      <c r="D657" s="6" t="s">
        <v>20</v>
      </c>
      <c r="E657" s="6" t="s">
        <v>21</v>
      </c>
      <c r="F657" s="6" t="s">
        <v>2823</v>
      </c>
      <c r="G657" s="6" t="s">
        <v>2824</v>
      </c>
      <c r="H657" s="6" t="s">
        <v>104</v>
      </c>
      <c r="I657" s="6" t="s">
        <v>2825</v>
      </c>
      <c r="J657" s="6" t="s">
        <v>2826</v>
      </c>
      <c r="K657" s="7">
        <v>9</v>
      </c>
      <c r="L657" s="4">
        <v>2013</v>
      </c>
      <c r="M657" s="9">
        <v>14373.76</v>
      </c>
      <c r="N657" s="9" t="str">
        <f t="shared" si="41"/>
        <v>Normal</v>
      </c>
      <c r="O657" s="11">
        <v>192452.9</v>
      </c>
      <c r="P657" s="11">
        <v>12087.85</v>
      </c>
      <c r="Q657" s="11">
        <v>2285.91</v>
      </c>
      <c r="R657" s="8">
        <v>44746</v>
      </c>
      <c r="S657" s="5" t="str">
        <f t="shared" si="42"/>
        <v>Monday</v>
      </c>
      <c r="T657" s="5" t="str">
        <f t="shared" si="43"/>
        <v>Q3</v>
      </c>
      <c r="U657" s="14" t="str">
        <f t="shared" si="40"/>
        <v>Jul</v>
      </c>
    </row>
    <row r="658" spans="1:21" x14ac:dyDescent="0.25">
      <c r="A658" s="12" t="s">
        <v>40</v>
      </c>
      <c r="B658" s="2" t="s">
        <v>41</v>
      </c>
      <c r="C658" s="2" t="s">
        <v>36</v>
      </c>
      <c r="D658" s="2" t="s">
        <v>20</v>
      </c>
      <c r="E658" s="2" t="s">
        <v>21</v>
      </c>
      <c r="F658" s="2" t="s">
        <v>2827</v>
      </c>
      <c r="G658" s="2" t="s">
        <v>2828</v>
      </c>
      <c r="H658" s="2" t="s">
        <v>98</v>
      </c>
      <c r="I658" s="2" t="s">
        <v>2829</v>
      </c>
      <c r="J658" s="2" t="s">
        <v>2830</v>
      </c>
      <c r="K658" s="3">
        <v>-1</v>
      </c>
      <c r="L658" s="4">
        <v>2024</v>
      </c>
      <c r="M658" s="9">
        <v>19053.72</v>
      </c>
      <c r="N658" s="9" t="str">
        <f t="shared" si="41"/>
        <v>Normal</v>
      </c>
      <c r="O658" s="11">
        <v>130843.2</v>
      </c>
      <c r="P658" s="11">
        <v>16973.57</v>
      </c>
      <c r="Q658" s="11">
        <v>2080.15</v>
      </c>
      <c r="R658" s="5">
        <v>45202</v>
      </c>
      <c r="S658" s="5" t="str">
        <f t="shared" si="42"/>
        <v>Tuesday</v>
      </c>
      <c r="T658" s="5" t="str">
        <f t="shared" si="43"/>
        <v>Q4</v>
      </c>
      <c r="U658" s="14" t="str">
        <f t="shared" si="40"/>
        <v>Oct</v>
      </c>
    </row>
    <row r="659" spans="1:21" x14ac:dyDescent="0.25">
      <c r="A659" s="13" t="s">
        <v>47</v>
      </c>
      <c r="B659" s="6" t="s">
        <v>48</v>
      </c>
      <c r="C659" s="6" t="s">
        <v>36</v>
      </c>
      <c r="D659" s="6" t="s">
        <v>20</v>
      </c>
      <c r="E659" s="6" t="s">
        <v>21</v>
      </c>
      <c r="F659" s="6" t="s">
        <v>2831</v>
      </c>
      <c r="G659" s="6" t="s">
        <v>2832</v>
      </c>
      <c r="H659" s="6" t="s">
        <v>46</v>
      </c>
      <c r="I659" s="6" t="s">
        <v>2833</v>
      </c>
      <c r="J659" s="6" t="s">
        <v>2834</v>
      </c>
      <c r="K659" s="7">
        <v>-1</v>
      </c>
      <c r="L659" s="4">
        <v>2022</v>
      </c>
      <c r="M659" s="9">
        <v>10442.35</v>
      </c>
      <c r="N659" s="9" t="str">
        <f t="shared" si="41"/>
        <v>Normal</v>
      </c>
      <c r="O659" s="11">
        <v>151552.20000000001</v>
      </c>
      <c r="P659" s="11">
        <v>7490.23</v>
      </c>
      <c r="Q659" s="11">
        <v>2952.12</v>
      </c>
      <c r="R659" s="8">
        <v>44553</v>
      </c>
      <c r="S659" s="5" t="str">
        <f t="shared" si="42"/>
        <v>Thursday</v>
      </c>
      <c r="T659" s="5" t="str">
        <f t="shared" si="43"/>
        <v>Q4</v>
      </c>
      <c r="U659" s="14" t="str">
        <f t="shared" ref="U659:U720" si="44">TEXT(R659,"MMM")</f>
        <v>Dec</v>
      </c>
    </row>
    <row r="660" spans="1:21" x14ac:dyDescent="0.25">
      <c r="A660" s="12" t="s">
        <v>71</v>
      </c>
      <c r="B660" s="2" t="s">
        <v>72</v>
      </c>
      <c r="C660" s="2" t="s">
        <v>36</v>
      </c>
      <c r="D660" s="2" t="s">
        <v>20</v>
      </c>
      <c r="E660" s="2" t="s">
        <v>21</v>
      </c>
      <c r="F660" s="2" t="s">
        <v>2835</v>
      </c>
      <c r="G660" s="2" t="s">
        <v>2836</v>
      </c>
      <c r="H660" s="2" t="s">
        <v>120</v>
      </c>
      <c r="I660" s="2" t="s">
        <v>2837</v>
      </c>
      <c r="J660" s="2" t="s">
        <v>2838</v>
      </c>
      <c r="K660" s="3">
        <v>14</v>
      </c>
      <c r="L660" s="4">
        <v>2006</v>
      </c>
      <c r="M660" s="9">
        <v>55109.61</v>
      </c>
      <c r="N660" s="9" t="str">
        <f t="shared" si="41"/>
        <v>High Value</v>
      </c>
      <c r="O660" s="11">
        <v>41089.800000000003</v>
      </c>
      <c r="P660" s="11">
        <v>40031.599999999999</v>
      </c>
      <c r="Q660" s="11">
        <v>15078.01</v>
      </c>
      <c r="R660" s="5">
        <v>44167</v>
      </c>
      <c r="S660" s="5" t="str">
        <f t="shared" si="42"/>
        <v>Wednesday</v>
      </c>
      <c r="T660" s="5" t="str">
        <f t="shared" si="43"/>
        <v>Q4</v>
      </c>
      <c r="U660" s="14" t="str">
        <f t="shared" si="44"/>
        <v>Dec</v>
      </c>
    </row>
    <row r="661" spans="1:21" x14ac:dyDescent="0.25">
      <c r="A661" s="13" t="s">
        <v>17</v>
      </c>
      <c r="B661" s="6" t="s">
        <v>38</v>
      </c>
      <c r="C661" s="6" t="s">
        <v>36</v>
      </c>
      <c r="D661" s="6" t="s">
        <v>20</v>
      </c>
      <c r="E661" s="6" t="s">
        <v>21</v>
      </c>
      <c r="F661" s="6" t="s">
        <v>2839</v>
      </c>
      <c r="G661" s="6" t="s">
        <v>2840</v>
      </c>
      <c r="H661" s="6" t="s">
        <v>104</v>
      </c>
      <c r="I661" s="6" t="s">
        <v>2841</v>
      </c>
      <c r="J661" s="6" t="s">
        <v>2842</v>
      </c>
      <c r="K661" s="7">
        <v>1</v>
      </c>
      <c r="L661" s="4">
        <v>2019</v>
      </c>
      <c r="M661" s="9">
        <v>49019.93</v>
      </c>
      <c r="N661" s="9" t="str">
        <f t="shared" si="41"/>
        <v>High Value</v>
      </c>
      <c r="O661" s="11">
        <v>93965.1</v>
      </c>
      <c r="P661" s="11">
        <v>36740.82</v>
      </c>
      <c r="Q661" s="11">
        <v>12279.11</v>
      </c>
      <c r="R661" s="8">
        <v>44183</v>
      </c>
      <c r="S661" s="5" t="str">
        <f t="shared" si="42"/>
        <v>Friday</v>
      </c>
      <c r="T661" s="5" t="str">
        <f t="shared" si="43"/>
        <v>Q4</v>
      </c>
      <c r="U661" s="14" t="str">
        <f t="shared" si="44"/>
        <v>Dec</v>
      </c>
    </row>
    <row r="662" spans="1:21" x14ac:dyDescent="0.25">
      <c r="A662" s="13" t="s">
        <v>74</v>
      </c>
      <c r="B662" s="6" t="s">
        <v>153</v>
      </c>
      <c r="C662" s="6" t="s">
        <v>19</v>
      </c>
      <c r="D662" s="6" t="s">
        <v>20</v>
      </c>
      <c r="E662" s="6" t="s">
        <v>21</v>
      </c>
      <c r="F662" s="6" t="s">
        <v>2843</v>
      </c>
      <c r="G662" s="6" t="s">
        <v>2844</v>
      </c>
      <c r="H662" s="6" t="s">
        <v>135</v>
      </c>
      <c r="I662" s="6" t="s">
        <v>2845</v>
      </c>
      <c r="J662" s="6" t="s">
        <v>2846</v>
      </c>
      <c r="K662" s="7">
        <v>22</v>
      </c>
      <c r="L662" s="4">
        <v>2001</v>
      </c>
      <c r="M662" s="9">
        <v>57327.98</v>
      </c>
      <c r="N662" s="9" t="str">
        <f t="shared" si="41"/>
        <v>High Value</v>
      </c>
      <c r="O662" s="11">
        <v>57209.5</v>
      </c>
      <c r="P662" s="11">
        <v>44383.13</v>
      </c>
      <c r="Q662" s="11">
        <v>12944.85</v>
      </c>
      <c r="R662" s="8">
        <v>45193</v>
      </c>
      <c r="S662" s="5" t="str">
        <f t="shared" si="42"/>
        <v>Sunday</v>
      </c>
      <c r="T662" s="5" t="str">
        <f t="shared" si="43"/>
        <v>Q3</v>
      </c>
      <c r="U662" s="14" t="str">
        <f t="shared" si="44"/>
        <v>Sep</v>
      </c>
    </row>
    <row r="663" spans="1:21" x14ac:dyDescent="0.25">
      <c r="A663" s="12" t="s">
        <v>30</v>
      </c>
      <c r="B663" s="2" t="s">
        <v>65</v>
      </c>
      <c r="C663" s="2" t="s">
        <v>19</v>
      </c>
      <c r="D663" s="2" t="s">
        <v>20</v>
      </c>
      <c r="E663" s="2" t="s">
        <v>21</v>
      </c>
      <c r="F663" s="2" t="s">
        <v>2847</v>
      </c>
      <c r="G663" s="2" t="s">
        <v>2848</v>
      </c>
      <c r="H663" s="2" t="s">
        <v>124</v>
      </c>
      <c r="I663" s="2" t="s">
        <v>2849</v>
      </c>
      <c r="J663" s="2" t="s">
        <v>2850</v>
      </c>
      <c r="K663" s="3">
        <v>15</v>
      </c>
      <c r="L663" s="4">
        <v>2009</v>
      </c>
      <c r="M663" s="9">
        <v>26236.74</v>
      </c>
      <c r="N663" s="9" t="str">
        <f t="shared" si="41"/>
        <v>Normal</v>
      </c>
      <c r="O663" s="11">
        <v>39249.800000000003</v>
      </c>
      <c r="P663" s="11">
        <v>18467.439999999999</v>
      </c>
      <c r="Q663" s="11">
        <v>7769.3</v>
      </c>
      <c r="R663" s="5">
        <v>45603</v>
      </c>
      <c r="S663" s="5" t="str">
        <f t="shared" si="42"/>
        <v>Thursday</v>
      </c>
      <c r="T663" s="5" t="str">
        <f t="shared" si="43"/>
        <v>Q4</v>
      </c>
      <c r="U663" s="14" t="str">
        <f t="shared" si="44"/>
        <v>Nov</v>
      </c>
    </row>
    <row r="664" spans="1:21" x14ac:dyDescent="0.25">
      <c r="A664" s="13" t="s">
        <v>40</v>
      </c>
      <c r="B664" s="6" t="s">
        <v>59</v>
      </c>
      <c r="C664" s="6" t="s">
        <v>19</v>
      </c>
      <c r="D664" s="6" t="s">
        <v>20</v>
      </c>
      <c r="E664" s="6" t="s">
        <v>21</v>
      </c>
      <c r="F664" s="6" t="s">
        <v>2851</v>
      </c>
      <c r="G664" s="6" t="s">
        <v>2852</v>
      </c>
      <c r="H664" s="6" t="s">
        <v>88</v>
      </c>
      <c r="I664" s="6" t="s">
        <v>2853</v>
      </c>
      <c r="J664" s="6" t="s">
        <v>2854</v>
      </c>
      <c r="K664" s="7">
        <v>25</v>
      </c>
      <c r="L664" s="4">
        <v>2000</v>
      </c>
      <c r="M664" s="9">
        <v>52818.87</v>
      </c>
      <c r="N664" s="9" t="str">
        <f t="shared" si="41"/>
        <v>High Value</v>
      </c>
      <c r="O664" s="11">
        <v>105960.3</v>
      </c>
      <c r="P664" s="11">
        <v>42133.02</v>
      </c>
      <c r="Q664" s="11">
        <v>10685.85</v>
      </c>
      <c r="R664" s="8">
        <v>45692</v>
      </c>
      <c r="S664" s="5" t="str">
        <f t="shared" si="42"/>
        <v>Tuesday</v>
      </c>
      <c r="T664" s="5" t="str">
        <f t="shared" si="43"/>
        <v>Q1</v>
      </c>
      <c r="U664" s="14" t="str">
        <f t="shared" si="44"/>
        <v>Feb</v>
      </c>
    </row>
    <row r="665" spans="1:21" x14ac:dyDescent="0.25">
      <c r="A665" s="12" t="s">
        <v>71</v>
      </c>
      <c r="B665" s="2" t="s">
        <v>72</v>
      </c>
      <c r="C665" s="2" t="s">
        <v>19</v>
      </c>
      <c r="D665" s="2" t="s">
        <v>20</v>
      </c>
      <c r="E665" s="2" t="s">
        <v>21</v>
      </c>
      <c r="F665" s="2" t="s">
        <v>2855</v>
      </c>
      <c r="G665" s="2" t="s">
        <v>2856</v>
      </c>
      <c r="H665" s="2" t="s">
        <v>37</v>
      </c>
      <c r="I665" s="2" t="s">
        <v>2857</v>
      </c>
      <c r="J665" s="2" t="s">
        <v>2858</v>
      </c>
      <c r="K665" s="3">
        <v>12</v>
      </c>
      <c r="L665" s="4">
        <v>2013</v>
      </c>
      <c r="M665" s="9">
        <v>47438.03</v>
      </c>
      <c r="N665" s="9" t="str">
        <f t="shared" si="41"/>
        <v>High Value</v>
      </c>
      <c r="O665" s="11">
        <v>98102.5</v>
      </c>
      <c r="P665" s="11">
        <v>34791.65</v>
      </c>
      <c r="Q665" s="11">
        <v>12646.38</v>
      </c>
      <c r="R665" s="5">
        <v>45824</v>
      </c>
      <c r="S665" s="5" t="str">
        <f t="shared" si="42"/>
        <v>Monday</v>
      </c>
      <c r="T665" s="5" t="str">
        <f t="shared" si="43"/>
        <v>Q2</v>
      </c>
      <c r="U665" s="14" t="str">
        <f t="shared" si="44"/>
        <v>Jun</v>
      </c>
    </row>
    <row r="666" spans="1:21" x14ac:dyDescent="0.25">
      <c r="A666" s="13" t="s">
        <v>17</v>
      </c>
      <c r="B666" s="6" t="s">
        <v>18</v>
      </c>
      <c r="C666" s="6" t="s">
        <v>19</v>
      </c>
      <c r="D666" s="6" t="s">
        <v>20</v>
      </c>
      <c r="E666" s="6" t="s">
        <v>21</v>
      </c>
      <c r="F666" s="6" t="s">
        <v>2859</v>
      </c>
      <c r="G666" s="6" t="s">
        <v>207</v>
      </c>
      <c r="H666" s="6" t="s">
        <v>159</v>
      </c>
      <c r="I666" s="6" t="s">
        <v>2860</v>
      </c>
      <c r="J666" s="6" t="s">
        <v>2861</v>
      </c>
      <c r="K666" s="7">
        <v>7</v>
      </c>
      <c r="L666" s="4">
        <v>2018</v>
      </c>
      <c r="M666" s="9">
        <v>42644.29</v>
      </c>
      <c r="N666" s="9" t="str">
        <f t="shared" si="41"/>
        <v>High Value</v>
      </c>
      <c r="O666" s="11">
        <v>62562.5</v>
      </c>
      <c r="P666" s="11">
        <v>38238.160000000003</v>
      </c>
      <c r="Q666" s="11">
        <v>4406.13</v>
      </c>
      <c r="R666" s="8">
        <v>45686</v>
      </c>
      <c r="S666" s="5" t="str">
        <f t="shared" si="42"/>
        <v>Wednesday</v>
      </c>
      <c r="T666" s="5" t="str">
        <f t="shared" si="43"/>
        <v>Q1</v>
      </c>
      <c r="U666" s="14" t="str">
        <f t="shared" si="44"/>
        <v>Jan</v>
      </c>
    </row>
    <row r="667" spans="1:21" x14ac:dyDescent="0.25">
      <c r="A667" s="12" t="s">
        <v>17</v>
      </c>
      <c r="B667" s="2" t="s">
        <v>18</v>
      </c>
      <c r="C667" s="2" t="s">
        <v>19</v>
      </c>
      <c r="D667" s="2" t="s">
        <v>20</v>
      </c>
      <c r="E667" s="2" t="s">
        <v>21</v>
      </c>
      <c r="F667" s="2" t="s">
        <v>2862</v>
      </c>
      <c r="G667" s="2" t="s">
        <v>2863</v>
      </c>
      <c r="H667" s="2" t="s">
        <v>93</v>
      </c>
      <c r="I667" s="2" t="s">
        <v>2864</v>
      </c>
      <c r="J667" s="2" t="s">
        <v>2865</v>
      </c>
      <c r="K667" s="3">
        <v>19</v>
      </c>
      <c r="L667" s="4">
        <v>2002</v>
      </c>
      <c r="M667" s="9">
        <v>58232.76</v>
      </c>
      <c r="N667" s="9" t="str">
        <f t="shared" si="41"/>
        <v>High Value</v>
      </c>
      <c r="O667" s="11">
        <v>136230.6</v>
      </c>
      <c r="P667" s="11">
        <v>47116.41</v>
      </c>
      <c r="Q667" s="11">
        <v>11116.35</v>
      </c>
      <c r="R667" s="5">
        <v>44279</v>
      </c>
      <c r="S667" s="5" t="str">
        <f t="shared" si="42"/>
        <v>Wednesday</v>
      </c>
      <c r="T667" s="5" t="str">
        <f t="shared" si="43"/>
        <v>Q1</v>
      </c>
      <c r="U667" s="14" t="str">
        <f t="shared" si="44"/>
        <v>Mar</v>
      </c>
    </row>
    <row r="668" spans="1:21" x14ac:dyDescent="0.25">
      <c r="A668" s="12" t="s">
        <v>17</v>
      </c>
      <c r="B668" s="2" t="s">
        <v>80</v>
      </c>
      <c r="C668" s="2" t="s">
        <v>19</v>
      </c>
      <c r="D668" s="2" t="s">
        <v>20</v>
      </c>
      <c r="E668" s="2" t="s">
        <v>21</v>
      </c>
      <c r="F668" s="2" t="s">
        <v>2866</v>
      </c>
      <c r="G668" s="2" t="s">
        <v>2867</v>
      </c>
      <c r="H668" s="2" t="s">
        <v>135</v>
      </c>
      <c r="I668" s="2" t="s">
        <v>2868</v>
      </c>
      <c r="J668" s="2" t="s">
        <v>2869</v>
      </c>
      <c r="K668" s="3">
        <v>2</v>
      </c>
      <c r="L668" s="4">
        <v>2019</v>
      </c>
      <c r="M668" s="9">
        <v>67598.710000000006</v>
      </c>
      <c r="N668" s="9" t="str">
        <f t="shared" si="41"/>
        <v>High Value</v>
      </c>
      <c r="O668" s="11">
        <v>186294.2</v>
      </c>
      <c r="P668" s="11">
        <v>53296.46</v>
      </c>
      <c r="Q668" s="11">
        <v>14302.25</v>
      </c>
      <c r="R668" s="5">
        <v>44206</v>
      </c>
      <c r="S668" s="5" t="str">
        <f t="shared" si="42"/>
        <v>Sunday</v>
      </c>
      <c r="T668" s="5" t="str">
        <f t="shared" si="43"/>
        <v>Q1</v>
      </c>
      <c r="U668" s="14" t="str">
        <f t="shared" si="44"/>
        <v>Jan</v>
      </c>
    </row>
    <row r="669" spans="1:21" x14ac:dyDescent="0.25">
      <c r="A669" s="13" t="s">
        <v>17</v>
      </c>
      <c r="B669" s="6" t="s">
        <v>38</v>
      </c>
      <c r="C669" s="6" t="s">
        <v>19</v>
      </c>
      <c r="D669" s="6" t="s">
        <v>20</v>
      </c>
      <c r="E669" s="6" t="s">
        <v>21</v>
      </c>
      <c r="F669" s="6" t="s">
        <v>2870</v>
      </c>
      <c r="G669" s="6" t="s">
        <v>2871</v>
      </c>
      <c r="H669" s="6" t="s">
        <v>90</v>
      </c>
      <c r="I669" s="6" t="s">
        <v>2872</v>
      </c>
      <c r="J669" s="6" t="s">
        <v>2873</v>
      </c>
      <c r="K669" s="7">
        <v>6</v>
      </c>
      <c r="L669" s="4">
        <v>2014</v>
      </c>
      <c r="M669" s="9">
        <v>34087.49</v>
      </c>
      <c r="N669" s="9" t="str">
        <f t="shared" si="41"/>
        <v>Normal</v>
      </c>
      <c r="O669" s="11">
        <v>5038.1000000000004</v>
      </c>
      <c r="P669" s="11">
        <v>23996.09</v>
      </c>
      <c r="Q669" s="11">
        <v>10091.4</v>
      </c>
      <c r="R669" s="8">
        <v>44175</v>
      </c>
      <c r="S669" s="5" t="str">
        <f t="shared" si="42"/>
        <v>Thursday</v>
      </c>
      <c r="T669" s="5" t="str">
        <f t="shared" si="43"/>
        <v>Q4</v>
      </c>
      <c r="U669" s="14" t="str">
        <f t="shared" si="44"/>
        <v>Dec</v>
      </c>
    </row>
    <row r="670" spans="1:21" x14ac:dyDescent="0.25">
      <c r="A670" s="12" t="s">
        <v>47</v>
      </c>
      <c r="B670" s="2" t="s">
        <v>110</v>
      </c>
      <c r="C670" s="2" t="s">
        <v>19</v>
      </c>
      <c r="D670" s="2" t="s">
        <v>20</v>
      </c>
      <c r="E670" s="2" t="s">
        <v>21</v>
      </c>
      <c r="F670" s="2" t="s">
        <v>2874</v>
      </c>
      <c r="G670" s="2" t="s">
        <v>2875</v>
      </c>
      <c r="H670" s="2" t="s">
        <v>79</v>
      </c>
      <c r="I670" s="2" t="s">
        <v>2876</v>
      </c>
      <c r="J670" s="2" t="s">
        <v>2877</v>
      </c>
      <c r="K670" s="3">
        <v>3</v>
      </c>
      <c r="L670" s="4">
        <v>2020</v>
      </c>
      <c r="M670" s="9">
        <v>55532.21</v>
      </c>
      <c r="N670" s="9" t="str">
        <f t="shared" si="41"/>
        <v>High Value</v>
      </c>
      <c r="O670" s="11">
        <v>15555</v>
      </c>
      <c r="P670" s="11">
        <v>46641.21</v>
      </c>
      <c r="Q670" s="11">
        <v>8891</v>
      </c>
      <c r="R670" s="5">
        <v>45209</v>
      </c>
      <c r="S670" s="5" t="str">
        <f t="shared" si="42"/>
        <v>Tuesday</v>
      </c>
      <c r="T670" s="5" t="str">
        <f t="shared" si="43"/>
        <v>Q4</v>
      </c>
      <c r="U670" s="14" t="str">
        <f t="shared" si="44"/>
        <v>Oct</v>
      </c>
    </row>
    <row r="671" spans="1:21" x14ac:dyDescent="0.25">
      <c r="A671" s="13" t="s">
        <v>30</v>
      </c>
      <c r="B671" s="6" t="s">
        <v>65</v>
      </c>
      <c r="C671" s="6" t="s">
        <v>19</v>
      </c>
      <c r="D671" s="6" t="s">
        <v>20</v>
      </c>
      <c r="E671" s="6" t="s">
        <v>21</v>
      </c>
      <c r="F671" s="6" t="s">
        <v>2878</v>
      </c>
      <c r="G671" s="6" t="s">
        <v>2879</v>
      </c>
      <c r="H671" s="6" t="s">
        <v>89</v>
      </c>
      <c r="I671" s="6" t="s">
        <v>2880</v>
      </c>
      <c r="J671" s="6" t="s">
        <v>2881</v>
      </c>
      <c r="K671" s="7">
        <v>14</v>
      </c>
      <c r="L671" s="4">
        <v>2008</v>
      </c>
      <c r="M671" s="9">
        <v>55511.89</v>
      </c>
      <c r="N671" s="9" t="str">
        <f t="shared" si="41"/>
        <v>High Value</v>
      </c>
      <c r="O671" s="11">
        <v>80775.100000000006</v>
      </c>
      <c r="P671" s="11">
        <v>48607.44</v>
      </c>
      <c r="Q671" s="11">
        <v>6904.45</v>
      </c>
      <c r="R671" s="8">
        <v>44911</v>
      </c>
      <c r="S671" s="5" t="str">
        <f t="shared" si="42"/>
        <v>Friday</v>
      </c>
      <c r="T671" s="5" t="str">
        <f t="shared" si="43"/>
        <v>Q4</v>
      </c>
      <c r="U671" s="14" t="str">
        <f t="shared" si="44"/>
        <v>Dec</v>
      </c>
    </row>
    <row r="672" spans="1:21" x14ac:dyDescent="0.25">
      <c r="A672" s="12" t="s">
        <v>47</v>
      </c>
      <c r="B672" s="2" t="s">
        <v>51</v>
      </c>
      <c r="C672" s="2" t="s">
        <v>19</v>
      </c>
      <c r="D672" s="2" t="s">
        <v>20</v>
      </c>
      <c r="E672" s="2" t="s">
        <v>21</v>
      </c>
      <c r="F672" s="2" t="s">
        <v>2882</v>
      </c>
      <c r="G672" s="2" t="s">
        <v>2883</v>
      </c>
      <c r="H672" s="2" t="s">
        <v>109</v>
      </c>
      <c r="I672" s="2" t="s">
        <v>2884</v>
      </c>
      <c r="J672" s="2" t="s">
        <v>2885</v>
      </c>
      <c r="K672" s="3">
        <v>10</v>
      </c>
      <c r="L672" s="4">
        <v>2012</v>
      </c>
      <c r="M672" s="9">
        <v>43278.05</v>
      </c>
      <c r="N672" s="9" t="str">
        <f t="shared" si="41"/>
        <v>High Value</v>
      </c>
      <c r="O672" s="11">
        <v>173085</v>
      </c>
      <c r="P672" s="11">
        <v>36585.279999999999</v>
      </c>
      <c r="Q672" s="11">
        <v>6692.77</v>
      </c>
      <c r="R672" s="5">
        <v>44721</v>
      </c>
      <c r="S672" s="5" t="str">
        <f t="shared" si="42"/>
        <v>Thursday</v>
      </c>
      <c r="T672" s="5" t="str">
        <f t="shared" si="43"/>
        <v>Q2</v>
      </c>
      <c r="U672" s="14" t="str">
        <f t="shared" si="44"/>
        <v>Jun</v>
      </c>
    </row>
    <row r="673" spans="1:21" x14ac:dyDescent="0.25">
      <c r="A673" s="13" t="s">
        <v>40</v>
      </c>
      <c r="B673" s="6" t="s">
        <v>41</v>
      </c>
      <c r="C673" s="6" t="s">
        <v>19</v>
      </c>
      <c r="D673" s="6" t="s">
        <v>20</v>
      </c>
      <c r="E673" s="6" t="s">
        <v>21</v>
      </c>
      <c r="F673" s="6" t="s">
        <v>2886</v>
      </c>
      <c r="G673" s="6" t="s">
        <v>2887</v>
      </c>
      <c r="H673" s="6" t="s">
        <v>142</v>
      </c>
      <c r="I673" s="6" t="s">
        <v>2888</v>
      </c>
      <c r="J673" s="6" t="s">
        <v>2889</v>
      </c>
      <c r="K673" s="7">
        <v>21</v>
      </c>
      <c r="L673" s="4">
        <v>2004</v>
      </c>
      <c r="M673" s="9">
        <v>41533.199999999997</v>
      </c>
      <c r="N673" s="9" t="str">
        <f t="shared" si="41"/>
        <v>High Value</v>
      </c>
      <c r="O673" s="11">
        <v>31598.5</v>
      </c>
      <c r="P673" s="11">
        <v>31079.81</v>
      </c>
      <c r="Q673" s="11">
        <v>10453.39</v>
      </c>
      <c r="R673" s="8">
        <v>45714</v>
      </c>
      <c r="S673" s="5" t="str">
        <f t="shared" si="42"/>
        <v>Wednesday</v>
      </c>
      <c r="T673" s="5" t="str">
        <f t="shared" si="43"/>
        <v>Q1</v>
      </c>
      <c r="U673" s="14" t="str">
        <f t="shared" si="44"/>
        <v>Feb</v>
      </c>
    </row>
    <row r="674" spans="1:21" x14ac:dyDescent="0.25">
      <c r="A674" s="12" t="s">
        <v>40</v>
      </c>
      <c r="B674" s="2" t="s">
        <v>41</v>
      </c>
      <c r="C674" s="2" t="s">
        <v>19</v>
      </c>
      <c r="D674" s="2" t="s">
        <v>20</v>
      </c>
      <c r="E674" s="2" t="s">
        <v>21</v>
      </c>
      <c r="F674" s="2" t="s">
        <v>2890</v>
      </c>
      <c r="G674" s="2" t="s">
        <v>2891</v>
      </c>
      <c r="H674" s="2" t="s">
        <v>93</v>
      </c>
      <c r="I674" s="2" t="s">
        <v>2892</v>
      </c>
      <c r="J674" s="2" t="s">
        <v>2893</v>
      </c>
      <c r="K674" s="3">
        <v>14</v>
      </c>
      <c r="L674" s="4">
        <v>2009</v>
      </c>
      <c r="M674" s="9">
        <v>56010.16</v>
      </c>
      <c r="N674" s="9" t="str">
        <f t="shared" si="41"/>
        <v>High Value</v>
      </c>
      <c r="O674" s="11">
        <v>104909.3</v>
      </c>
      <c r="P674" s="11">
        <v>46218.34</v>
      </c>
      <c r="Q674" s="11">
        <v>9791.82</v>
      </c>
      <c r="R674" s="5">
        <v>45264</v>
      </c>
      <c r="S674" s="5" t="str">
        <f t="shared" si="42"/>
        <v>Monday</v>
      </c>
      <c r="T674" s="5" t="str">
        <f t="shared" si="43"/>
        <v>Q4</v>
      </c>
      <c r="U674" s="14" t="str">
        <f t="shared" si="44"/>
        <v>Dec</v>
      </c>
    </row>
    <row r="675" spans="1:21" x14ac:dyDescent="0.25">
      <c r="A675" s="13" t="s">
        <v>40</v>
      </c>
      <c r="B675" s="6" t="s">
        <v>125</v>
      </c>
      <c r="C675" s="6" t="s">
        <v>19</v>
      </c>
      <c r="D675" s="6" t="s">
        <v>20</v>
      </c>
      <c r="E675" s="6" t="s">
        <v>21</v>
      </c>
      <c r="F675" s="6" t="s">
        <v>2894</v>
      </c>
      <c r="G675" s="6" t="s">
        <v>2895</v>
      </c>
      <c r="H675" s="6" t="s">
        <v>37</v>
      </c>
      <c r="I675" s="6" t="s">
        <v>2896</v>
      </c>
      <c r="J675" s="6" t="s">
        <v>2897</v>
      </c>
      <c r="K675" s="7">
        <v>20</v>
      </c>
      <c r="L675" s="4">
        <v>2005</v>
      </c>
      <c r="M675" s="9">
        <v>46995.5</v>
      </c>
      <c r="N675" s="9" t="str">
        <f t="shared" si="41"/>
        <v>High Value</v>
      </c>
      <c r="O675" s="11">
        <v>120326.2</v>
      </c>
      <c r="P675" s="11">
        <v>39409.919999999998</v>
      </c>
      <c r="Q675" s="11">
        <v>7585.58</v>
      </c>
      <c r="R675" s="8">
        <v>45790</v>
      </c>
      <c r="S675" s="5" t="str">
        <f t="shared" si="42"/>
        <v>Tuesday</v>
      </c>
      <c r="T675" s="5" t="str">
        <f t="shared" si="43"/>
        <v>Q2</v>
      </c>
      <c r="U675" s="14" t="str">
        <f t="shared" si="44"/>
        <v>May</v>
      </c>
    </row>
    <row r="676" spans="1:21" x14ac:dyDescent="0.25">
      <c r="A676" s="12" t="s">
        <v>34</v>
      </c>
      <c r="B676" s="2" t="s">
        <v>35</v>
      </c>
      <c r="C676" s="2" t="s">
        <v>19</v>
      </c>
      <c r="D676" s="2" t="s">
        <v>20</v>
      </c>
      <c r="E676" s="2" t="s">
        <v>21</v>
      </c>
      <c r="F676" s="2" t="s">
        <v>2898</v>
      </c>
      <c r="G676" s="2" t="s">
        <v>2899</v>
      </c>
      <c r="H676" s="2" t="s">
        <v>50</v>
      </c>
      <c r="I676" s="2" t="s">
        <v>2900</v>
      </c>
      <c r="J676" s="2" t="s">
        <v>2901</v>
      </c>
      <c r="K676" s="3">
        <v>16</v>
      </c>
      <c r="L676" s="4">
        <v>2006</v>
      </c>
      <c r="M676" s="9">
        <v>50909.29</v>
      </c>
      <c r="N676" s="9" t="str">
        <f t="shared" si="41"/>
        <v>High Value</v>
      </c>
      <c r="O676" s="11">
        <v>60528.7</v>
      </c>
      <c r="P676" s="11">
        <v>42378.34</v>
      </c>
      <c r="Q676" s="11">
        <v>8530.9500000000007</v>
      </c>
      <c r="R676" s="5">
        <v>44732</v>
      </c>
      <c r="S676" s="5" t="str">
        <f t="shared" si="42"/>
        <v>Monday</v>
      </c>
      <c r="T676" s="5" t="str">
        <f t="shared" si="43"/>
        <v>Q2</v>
      </c>
      <c r="U676" s="14" t="str">
        <f t="shared" si="44"/>
        <v>Jun</v>
      </c>
    </row>
    <row r="677" spans="1:21" x14ac:dyDescent="0.25">
      <c r="A677" s="13" t="s">
        <v>54</v>
      </c>
      <c r="B677" s="6" t="s">
        <v>99</v>
      </c>
      <c r="C677" s="6" t="s">
        <v>19</v>
      </c>
      <c r="D677" s="6" t="s">
        <v>20</v>
      </c>
      <c r="E677" s="6" t="s">
        <v>21</v>
      </c>
      <c r="F677" s="6" t="s">
        <v>2435</v>
      </c>
      <c r="G677" s="6" t="s">
        <v>2902</v>
      </c>
      <c r="H677" s="6" t="s">
        <v>82</v>
      </c>
      <c r="I677" s="6" t="s">
        <v>2903</v>
      </c>
      <c r="J677" s="6" t="s">
        <v>2904</v>
      </c>
      <c r="K677" s="7">
        <v>12</v>
      </c>
      <c r="L677" s="4">
        <v>2010</v>
      </c>
      <c r="M677" s="9">
        <v>47044.79</v>
      </c>
      <c r="N677" s="9" t="str">
        <f t="shared" si="41"/>
        <v>High Value</v>
      </c>
      <c r="O677" s="11">
        <v>9034.7000000000007</v>
      </c>
      <c r="P677" s="11">
        <v>42174.78</v>
      </c>
      <c r="Q677" s="11">
        <v>4870.01</v>
      </c>
      <c r="R677" s="8">
        <v>44598</v>
      </c>
      <c r="S677" s="5" t="str">
        <f t="shared" si="42"/>
        <v>Sunday</v>
      </c>
      <c r="T677" s="5" t="str">
        <f t="shared" si="43"/>
        <v>Q1</v>
      </c>
      <c r="U677" s="14" t="str">
        <f t="shared" si="44"/>
        <v>Feb</v>
      </c>
    </row>
    <row r="678" spans="1:21" x14ac:dyDescent="0.25">
      <c r="A678" s="12" t="s">
        <v>74</v>
      </c>
      <c r="B678" s="2" t="s">
        <v>113</v>
      </c>
      <c r="C678" s="2" t="s">
        <v>19</v>
      </c>
      <c r="D678" s="2" t="s">
        <v>20</v>
      </c>
      <c r="E678" s="2" t="s">
        <v>21</v>
      </c>
      <c r="F678" s="2" t="s">
        <v>2905</v>
      </c>
      <c r="G678" s="2" t="s">
        <v>2906</v>
      </c>
      <c r="H678" s="2" t="s">
        <v>22</v>
      </c>
      <c r="I678" s="2" t="s">
        <v>2907</v>
      </c>
      <c r="J678" s="2" t="s">
        <v>2908</v>
      </c>
      <c r="K678" s="3">
        <v>18</v>
      </c>
      <c r="L678" s="4">
        <v>2003</v>
      </c>
      <c r="M678" s="9">
        <v>27188.2</v>
      </c>
      <c r="N678" s="9" t="str">
        <f t="shared" si="41"/>
        <v>Normal</v>
      </c>
      <c r="O678" s="11">
        <v>33154.800000000003</v>
      </c>
      <c r="P678" s="11">
        <v>20370</v>
      </c>
      <c r="Q678" s="11">
        <v>6818.2</v>
      </c>
      <c r="R678" s="5">
        <v>44332</v>
      </c>
      <c r="S678" s="5" t="str">
        <f t="shared" si="42"/>
        <v>Sunday</v>
      </c>
      <c r="T678" s="5" t="str">
        <f t="shared" si="43"/>
        <v>Q2</v>
      </c>
      <c r="U678" s="14" t="str">
        <f t="shared" si="44"/>
        <v>May</v>
      </c>
    </row>
    <row r="679" spans="1:21" x14ac:dyDescent="0.25">
      <c r="A679" s="13" t="s">
        <v>34</v>
      </c>
      <c r="B679" s="6" t="s">
        <v>43</v>
      </c>
      <c r="C679" s="6" t="s">
        <v>19</v>
      </c>
      <c r="D679" s="6" t="s">
        <v>20</v>
      </c>
      <c r="E679" s="6" t="s">
        <v>21</v>
      </c>
      <c r="F679" s="6" t="s">
        <v>2909</v>
      </c>
      <c r="G679" s="6" t="s">
        <v>2910</v>
      </c>
      <c r="H679" s="6" t="s">
        <v>22</v>
      </c>
      <c r="I679" s="6" t="s">
        <v>2911</v>
      </c>
      <c r="J679" s="6" t="s">
        <v>2912</v>
      </c>
      <c r="K679" s="7">
        <v>15</v>
      </c>
      <c r="L679" s="4">
        <v>2005</v>
      </c>
      <c r="M679" s="9">
        <v>42117.81</v>
      </c>
      <c r="N679" s="9" t="str">
        <f t="shared" si="41"/>
        <v>High Value</v>
      </c>
      <c r="O679" s="11">
        <v>18627.099999999999</v>
      </c>
      <c r="P679" s="11">
        <v>29658.05</v>
      </c>
      <c r="Q679" s="11">
        <v>12459.76</v>
      </c>
      <c r="R679" s="8">
        <v>44172</v>
      </c>
      <c r="S679" s="5" t="str">
        <f t="shared" si="42"/>
        <v>Monday</v>
      </c>
      <c r="T679" s="5" t="str">
        <f t="shared" si="43"/>
        <v>Q4</v>
      </c>
      <c r="U679" s="14" t="str">
        <f t="shared" si="44"/>
        <v>Dec</v>
      </c>
    </row>
    <row r="680" spans="1:21" x14ac:dyDescent="0.25">
      <c r="A680" s="12" t="s">
        <v>54</v>
      </c>
      <c r="B680" s="2" t="s">
        <v>55</v>
      </c>
      <c r="C680" s="2" t="s">
        <v>19</v>
      </c>
      <c r="D680" s="2" t="s">
        <v>20</v>
      </c>
      <c r="E680" s="2" t="s">
        <v>21</v>
      </c>
      <c r="F680" s="2" t="s">
        <v>2913</v>
      </c>
      <c r="G680" s="2" t="s">
        <v>2914</v>
      </c>
      <c r="H680" s="2" t="s">
        <v>53</v>
      </c>
      <c r="I680" s="2" t="s">
        <v>2915</v>
      </c>
      <c r="J680" s="2" t="s">
        <v>2916</v>
      </c>
      <c r="K680" s="3">
        <v>7</v>
      </c>
      <c r="L680" s="4">
        <v>2013</v>
      </c>
      <c r="M680" s="9">
        <v>8250.15</v>
      </c>
      <c r="N680" s="9" t="str">
        <f t="shared" si="41"/>
        <v>Normal</v>
      </c>
      <c r="O680" s="11">
        <v>56115.5</v>
      </c>
      <c r="P680" s="11">
        <v>6429.56</v>
      </c>
      <c r="Q680" s="11">
        <v>1820.59</v>
      </c>
      <c r="R680" s="5">
        <v>44062</v>
      </c>
      <c r="S680" s="5" t="str">
        <f t="shared" si="42"/>
        <v>Wednesday</v>
      </c>
      <c r="T680" s="5" t="str">
        <f t="shared" si="43"/>
        <v>Q3</v>
      </c>
      <c r="U680" s="14" t="str">
        <f t="shared" si="44"/>
        <v>Aug</v>
      </c>
    </row>
    <row r="681" spans="1:21" x14ac:dyDescent="0.25">
      <c r="A681" s="13" t="s">
        <v>62</v>
      </c>
      <c r="B681" s="6" t="s">
        <v>138</v>
      </c>
      <c r="C681" s="6" t="s">
        <v>19</v>
      </c>
      <c r="D681" s="6" t="s">
        <v>20</v>
      </c>
      <c r="E681" s="6" t="s">
        <v>21</v>
      </c>
      <c r="F681" s="6" t="s">
        <v>2917</v>
      </c>
      <c r="G681" s="6" t="s">
        <v>2918</v>
      </c>
      <c r="H681" s="6" t="s">
        <v>33</v>
      </c>
      <c r="I681" s="6" t="s">
        <v>2919</v>
      </c>
      <c r="J681" s="6" t="s">
        <v>2920</v>
      </c>
      <c r="K681" s="7">
        <v>20</v>
      </c>
      <c r="L681" s="4">
        <v>2000</v>
      </c>
      <c r="M681" s="9">
        <v>5299.23</v>
      </c>
      <c r="N681" s="9" t="str">
        <f t="shared" si="41"/>
        <v>Normal</v>
      </c>
      <c r="O681" s="11">
        <v>55003</v>
      </c>
      <c r="P681" s="11">
        <v>3798.72</v>
      </c>
      <c r="Q681" s="11">
        <v>1500.51</v>
      </c>
      <c r="R681" s="8">
        <v>44178</v>
      </c>
      <c r="S681" s="5" t="str">
        <f t="shared" si="42"/>
        <v>Sunday</v>
      </c>
      <c r="T681" s="5" t="str">
        <f t="shared" si="43"/>
        <v>Q4</v>
      </c>
      <c r="U681" s="14" t="str">
        <f t="shared" si="44"/>
        <v>Dec</v>
      </c>
    </row>
    <row r="682" spans="1:21" x14ac:dyDescent="0.25">
      <c r="A682" s="12" t="s">
        <v>34</v>
      </c>
      <c r="B682" s="2" t="s">
        <v>97</v>
      </c>
      <c r="C682" s="2" t="s">
        <v>19</v>
      </c>
      <c r="D682" s="2" t="s">
        <v>20</v>
      </c>
      <c r="E682" s="2" t="s">
        <v>21</v>
      </c>
      <c r="F682" s="2" t="s">
        <v>2921</v>
      </c>
      <c r="G682" s="2" t="s">
        <v>2922</v>
      </c>
      <c r="H682" s="2" t="s">
        <v>39</v>
      </c>
      <c r="I682" s="2" t="s">
        <v>2923</v>
      </c>
      <c r="J682" s="2" t="s">
        <v>2924</v>
      </c>
      <c r="K682" s="3">
        <v>18</v>
      </c>
      <c r="L682" s="4">
        <v>2006</v>
      </c>
      <c r="M682" s="9">
        <v>59894.11</v>
      </c>
      <c r="N682" s="9" t="str">
        <f t="shared" si="41"/>
        <v>High Value</v>
      </c>
      <c r="O682" s="11">
        <v>121017.3</v>
      </c>
      <c r="P682" s="11">
        <v>46549.74</v>
      </c>
      <c r="Q682" s="11">
        <v>13344.37</v>
      </c>
      <c r="R682" s="5">
        <v>45526</v>
      </c>
      <c r="S682" s="5" t="str">
        <f t="shared" si="42"/>
        <v>Thursday</v>
      </c>
      <c r="T682" s="5" t="str">
        <f t="shared" si="43"/>
        <v>Q3</v>
      </c>
      <c r="U682" s="14" t="str">
        <f t="shared" si="44"/>
        <v>Aug</v>
      </c>
    </row>
    <row r="683" spans="1:21" x14ac:dyDescent="0.25">
      <c r="A683" s="13" t="s">
        <v>17</v>
      </c>
      <c r="B683" s="6" t="s">
        <v>38</v>
      </c>
      <c r="C683" s="6" t="s">
        <v>19</v>
      </c>
      <c r="D683" s="6" t="s">
        <v>20</v>
      </c>
      <c r="E683" s="6" t="s">
        <v>21</v>
      </c>
      <c r="F683" s="6" t="s">
        <v>2925</v>
      </c>
      <c r="G683" s="6" t="s">
        <v>2926</v>
      </c>
      <c r="H683" s="6" t="s">
        <v>79</v>
      </c>
      <c r="I683" s="6" t="s">
        <v>2927</v>
      </c>
      <c r="J683" s="6" t="s">
        <v>2928</v>
      </c>
      <c r="K683" s="7">
        <v>2</v>
      </c>
      <c r="L683" s="4">
        <v>2020</v>
      </c>
      <c r="M683" s="9">
        <v>7351.55</v>
      </c>
      <c r="N683" s="9" t="str">
        <f t="shared" si="41"/>
        <v>Normal</v>
      </c>
      <c r="O683" s="11">
        <v>81345.7</v>
      </c>
      <c r="P683" s="11">
        <v>6087.48</v>
      </c>
      <c r="Q683" s="11">
        <v>1264.07</v>
      </c>
      <c r="R683" s="8">
        <v>44875</v>
      </c>
      <c r="S683" s="5" t="str">
        <f t="shared" si="42"/>
        <v>Thursday</v>
      </c>
      <c r="T683" s="5" t="str">
        <f t="shared" si="43"/>
        <v>Q4</v>
      </c>
      <c r="U683" s="14" t="str">
        <f t="shared" si="44"/>
        <v>Nov</v>
      </c>
    </row>
    <row r="684" spans="1:21" x14ac:dyDescent="0.25">
      <c r="A684" s="12" t="s">
        <v>40</v>
      </c>
      <c r="B684" s="2" t="s">
        <v>59</v>
      </c>
      <c r="C684" s="2" t="s">
        <v>19</v>
      </c>
      <c r="D684" s="2" t="s">
        <v>20</v>
      </c>
      <c r="E684" s="2" t="s">
        <v>21</v>
      </c>
      <c r="F684" s="2" t="s">
        <v>2929</v>
      </c>
      <c r="G684" s="2" t="s">
        <v>187</v>
      </c>
      <c r="H684" s="2" t="s">
        <v>33</v>
      </c>
      <c r="I684" s="2" t="s">
        <v>2930</v>
      </c>
      <c r="J684" s="2" t="s">
        <v>2931</v>
      </c>
      <c r="K684" s="3">
        <v>8</v>
      </c>
      <c r="L684" s="4">
        <v>2012</v>
      </c>
      <c r="M684" s="9">
        <v>65050.31</v>
      </c>
      <c r="N684" s="9" t="str">
        <f t="shared" si="41"/>
        <v>High Value</v>
      </c>
      <c r="O684" s="11">
        <v>177983.3</v>
      </c>
      <c r="P684" s="11">
        <v>57527.4</v>
      </c>
      <c r="Q684" s="11">
        <v>7522.91</v>
      </c>
      <c r="R684" s="5">
        <v>44160</v>
      </c>
      <c r="S684" s="5" t="str">
        <f t="shared" si="42"/>
        <v>Wednesday</v>
      </c>
      <c r="T684" s="5" t="str">
        <f t="shared" si="43"/>
        <v>Q4</v>
      </c>
      <c r="U684" s="14" t="str">
        <f t="shared" si="44"/>
        <v>Nov</v>
      </c>
    </row>
    <row r="685" spans="1:21" x14ac:dyDescent="0.25">
      <c r="A685" s="13" t="s">
        <v>56</v>
      </c>
      <c r="B685" s="6" t="s">
        <v>57</v>
      </c>
      <c r="C685" s="6" t="s">
        <v>19</v>
      </c>
      <c r="D685" s="6" t="s">
        <v>20</v>
      </c>
      <c r="E685" s="6" t="s">
        <v>21</v>
      </c>
      <c r="F685" s="6" t="s">
        <v>2932</v>
      </c>
      <c r="G685" s="6" t="s">
        <v>2933</v>
      </c>
      <c r="H685" s="6" t="s">
        <v>53</v>
      </c>
      <c r="I685" s="6" t="s">
        <v>2934</v>
      </c>
      <c r="J685" s="6" t="s">
        <v>2935</v>
      </c>
      <c r="K685" s="7">
        <v>20</v>
      </c>
      <c r="L685" s="4">
        <v>2004</v>
      </c>
      <c r="M685" s="9">
        <v>25123.8</v>
      </c>
      <c r="N685" s="9" t="str">
        <f t="shared" si="41"/>
        <v>Normal</v>
      </c>
      <c r="O685" s="11">
        <v>10944.3</v>
      </c>
      <c r="P685" s="11">
        <v>18040.63</v>
      </c>
      <c r="Q685" s="11">
        <v>7083.17</v>
      </c>
      <c r="R685" s="8">
        <v>45548</v>
      </c>
      <c r="S685" s="5" t="str">
        <f t="shared" si="42"/>
        <v>Friday</v>
      </c>
      <c r="T685" s="5" t="str">
        <f t="shared" si="43"/>
        <v>Q3</v>
      </c>
      <c r="U685" s="14" t="str">
        <f t="shared" si="44"/>
        <v>Sep</v>
      </c>
    </row>
    <row r="686" spans="1:21" x14ac:dyDescent="0.25">
      <c r="A686" s="12" t="s">
        <v>34</v>
      </c>
      <c r="B686" s="2" t="s">
        <v>35</v>
      </c>
      <c r="C686" s="2" t="s">
        <v>19</v>
      </c>
      <c r="D686" s="2" t="s">
        <v>20</v>
      </c>
      <c r="E686" s="2" t="s">
        <v>21</v>
      </c>
      <c r="F686" s="2" t="s">
        <v>2936</v>
      </c>
      <c r="G686" s="2" t="s">
        <v>2937</v>
      </c>
      <c r="H686" s="2" t="s">
        <v>42</v>
      </c>
      <c r="I686" s="2" t="s">
        <v>2938</v>
      </c>
      <c r="J686" s="2" t="s">
        <v>2939</v>
      </c>
      <c r="K686" s="3">
        <v>7</v>
      </c>
      <c r="L686" s="4">
        <v>2016</v>
      </c>
      <c r="M686" s="9">
        <v>56148.27</v>
      </c>
      <c r="N686" s="9" t="str">
        <f t="shared" si="41"/>
        <v>High Value</v>
      </c>
      <c r="O686" s="11">
        <v>162629.5</v>
      </c>
      <c r="P686" s="11">
        <v>42128.94</v>
      </c>
      <c r="Q686" s="11">
        <v>14019.33</v>
      </c>
      <c r="R686" s="5">
        <v>45116</v>
      </c>
      <c r="S686" s="5" t="str">
        <f t="shared" si="42"/>
        <v>Sunday</v>
      </c>
      <c r="T686" s="5" t="str">
        <f t="shared" si="43"/>
        <v>Q3</v>
      </c>
      <c r="U686" s="14" t="str">
        <f t="shared" si="44"/>
        <v>Jul</v>
      </c>
    </row>
    <row r="687" spans="1:21" x14ac:dyDescent="0.25">
      <c r="A687" s="13" t="s">
        <v>34</v>
      </c>
      <c r="B687" s="6" t="s">
        <v>35</v>
      </c>
      <c r="C687" s="6" t="s">
        <v>19</v>
      </c>
      <c r="D687" s="6" t="s">
        <v>20</v>
      </c>
      <c r="E687" s="6" t="s">
        <v>21</v>
      </c>
      <c r="F687" s="6" t="s">
        <v>2940</v>
      </c>
      <c r="G687" s="6" t="s">
        <v>2941</v>
      </c>
      <c r="H687" s="6" t="s">
        <v>119</v>
      </c>
      <c r="I687" s="6" t="s">
        <v>2942</v>
      </c>
      <c r="J687" s="6" t="s">
        <v>2943</v>
      </c>
      <c r="K687" s="7">
        <v>14</v>
      </c>
      <c r="L687" s="4">
        <v>2007</v>
      </c>
      <c r="M687" s="9">
        <v>58431.25</v>
      </c>
      <c r="N687" s="9" t="str">
        <f t="shared" si="41"/>
        <v>High Value</v>
      </c>
      <c r="O687" s="11">
        <v>121271</v>
      </c>
      <c r="P687" s="11">
        <v>52427.77</v>
      </c>
      <c r="Q687" s="11">
        <v>6003.48</v>
      </c>
      <c r="R687" s="8">
        <v>44363</v>
      </c>
      <c r="S687" s="5" t="str">
        <f t="shared" si="42"/>
        <v>Wednesday</v>
      </c>
      <c r="T687" s="5" t="str">
        <f t="shared" si="43"/>
        <v>Q2</v>
      </c>
      <c r="U687" s="14" t="str">
        <f t="shared" si="44"/>
        <v>Jun</v>
      </c>
    </row>
    <row r="688" spans="1:21" x14ac:dyDescent="0.25">
      <c r="A688" s="12" t="s">
        <v>56</v>
      </c>
      <c r="B688" s="2" t="s">
        <v>57</v>
      </c>
      <c r="C688" s="2" t="s">
        <v>19</v>
      </c>
      <c r="D688" s="2" t="s">
        <v>20</v>
      </c>
      <c r="E688" s="2" t="s">
        <v>21</v>
      </c>
      <c r="F688" s="2" t="s">
        <v>2944</v>
      </c>
      <c r="G688" s="2" t="s">
        <v>2945</v>
      </c>
      <c r="H688" s="2" t="s">
        <v>101</v>
      </c>
      <c r="I688" s="2" t="s">
        <v>2946</v>
      </c>
      <c r="J688" s="2" t="s">
        <v>2947</v>
      </c>
      <c r="K688" s="3">
        <v>3</v>
      </c>
      <c r="L688" s="4">
        <v>2020</v>
      </c>
      <c r="M688" s="9">
        <v>45789.1</v>
      </c>
      <c r="N688" s="9" t="str">
        <f t="shared" si="41"/>
        <v>High Value</v>
      </c>
      <c r="O688" s="11">
        <v>183629.6</v>
      </c>
      <c r="P688" s="11">
        <v>38144.870000000003</v>
      </c>
      <c r="Q688" s="11">
        <v>7644.23</v>
      </c>
      <c r="R688" s="5">
        <v>45114</v>
      </c>
      <c r="S688" s="5" t="str">
        <f t="shared" si="42"/>
        <v>Friday</v>
      </c>
      <c r="T688" s="5" t="str">
        <f t="shared" si="43"/>
        <v>Q3</v>
      </c>
      <c r="U688" s="14" t="str">
        <f t="shared" si="44"/>
        <v>Jul</v>
      </c>
    </row>
    <row r="689" spans="1:21" x14ac:dyDescent="0.25">
      <c r="A689" s="13" t="s">
        <v>62</v>
      </c>
      <c r="B689" s="6" t="s">
        <v>138</v>
      </c>
      <c r="C689" s="6" t="s">
        <v>19</v>
      </c>
      <c r="D689" s="6" t="s">
        <v>20</v>
      </c>
      <c r="E689" s="6" t="s">
        <v>21</v>
      </c>
      <c r="F689" s="6" t="s">
        <v>2948</v>
      </c>
      <c r="G689" s="6" t="s">
        <v>2949</v>
      </c>
      <c r="H689" s="6" t="s">
        <v>87</v>
      </c>
      <c r="I689" s="6" t="s">
        <v>2950</v>
      </c>
      <c r="J689" s="6" t="s">
        <v>2951</v>
      </c>
      <c r="K689" s="7">
        <v>18</v>
      </c>
      <c r="L689" s="4">
        <v>2003</v>
      </c>
      <c r="M689" s="9">
        <v>59567.95</v>
      </c>
      <c r="N689" s="9" t="str">
        <f t="shared" si="41"/>
        <v>High Value</v>
      </c>
      <c r="O689" s="11">
        <v>83947.199999999997</v>
      </c>
      <c r="P689" s="11">
        <v>52059.33</v>
      </c>
      <c r="Q689" s="11">
        <v>7508.62</v>
      </c>
      <c r="R689" s="8">
        <v>44355</v>
      </c>
      <c r="S689" s="5" t="str">
        <f t="shared" si="42"/>
        <v>Tuesday</v>
      </c>
      <c r="T689" s="5" t="str">
        <f t="shared" si="43"/>
        <v>Q2</v>
      </c>
      <c r="U689" s="14" t="str">
        <f t="shared" si="44"/>
        <v>Jun</v>
      </c>
    </row>
    <row r="690" spans="1:21" x14ac:dyDescent="0.25">
      <c r="A690" s="12" t="s">
        <v>17</v>
      </c>
      <c r="B690" s="2" t="s">
        <v>80</v>
      </c>
      <c r="C690" s="2" t="s">
        <v>19</v>
      </c>
      <c r="D690" s="2" t="s">
        <v>20</v>
      </c>
      <c r="E690" s="2" t="s">
        <v>21</v>
      </c>
      <c r="F690" s="2" t="s">
        <v>2952</v>
      </c>
      <c r="G690" s="2" t="s">
        <v>2953</v>
      </c>
      <c r="H690" s="2" t="s">
        <v>58</v>
      </c>
      <c r="I690" s="2" t="s">
        <v>2954</v>
      </c>
      <c r="J690" s="2" t="s">
        <v>2955</v>
      </c>
      <c r="K690" s="3">
        <v>1</v>
      </c>
      <c r="L690" s="4">
        <v>2024</v>
      </c>
      <c r="M690" s="9">
        <v>33074.11</v>
      </c>
      <c r="N690" s="9" t="str">
        <f t="shared" si="41"/>
        <v>Normal</v>
      </c>
      <c r="O690" s="11">
        <v>133162.29999999999</v>
      </c>
      <c r="P690" s="11">
        <v>25954.45</v>
      </c>
      <c r="Q690" s="11">
        <v>7119.66</v>
      </c>
      <c r="R690" s="5">
        <v>45695</v>
      </c>
      <c r="S690" s="5" t="str">
        <f t="shared" si="42"/>
        <v>Friday</v>
      </c>
      <c r="T690" s="5" t="str">
        <f t="shared" si="43"/>
        <v>Q1</v>
      </c>
      <c r="U690" s="14" t="str">
        <f t="shared" si="44"/>
        <v>Feb</v>
      </c>
    </row>
    <row r="691" spans="1:21" x14ac:dyDescent="0.25">
      <c r="A691" s="13" t="s">
        <v>56</v>
      </c>
      <c r="B691" s="6" t="s">
        <v>78</v>
      </c>
      <c r="C691" s="6" t="s">
        <v>19</v>
      </c>
      <c r="D691" s="6" t="s">
        <v>20</v>
      </c>
      <c r="E691" s="6" t="s">
        <v>21</v>
      </c>
      <c r="F691" s="6" t="s">
        <v>2956</v>
      </c>
      <c r="G691" s="6" t="s">
        <v>2957</v>
      </c>
      <c r="H691" s="6" t="s">
        <v>111</v>
      </c>
      <c r="I691" s="6" t="s">
        <v>2958</v>
      </c>
      <c r="J691" s="6" t="s">
        <v>2959</v>
      </c>
      <c r="K691" s="7">
        <v>5</v>
      </c>
      <c r="L691" s="4">
        <v>2017</v>
      </c>
      <c r="M691" s="9">
        <v>69061.7</v>
      </c>
      <c r="N691" s="9" t="str">
        <f t="shared" si="41"/>
        <v>High Value</v>
      </c>
      <c r="O691" s="11">
        <v>190984.1</v>
      </c>
      <c r="P691" s="11">
        <v>50017.57</v>
      </c>
      <c r="Q691" s="11">
        <v>19044.13</v>
      </c>
      <c r="R691" s="8">
        <v>44693</v>
      </c>
      <c r="S691" s="5" t="str">
        <f t="shared" si="42"/>
        <v>Thursday</v>
      </c>
      <c r="T691" s="5" t="str">
        <f t="shared" si="43"/>
        <v>Q2</v>
      </c>
      <c r="U691" s="14" t="str">
        <f t="shared" si="44"/>
        <v>May</v>
      </c>
    </row>
    <row r="692" spans="1:21" x14ac:dyDescent="0.25">
      <c r="A692" s="12" t="s">
        <v>30</v>
      </c>
      <c r="B692" s="2" t="s">
        <v>94</v>
      </c>
      <c r="C692" s="2" t="s">
        <v>19</v>
      </c>
      <c r="D692" s="2" t="s">
        <v>20</v>
      </c>
      <c r="E692" s="2" t="s">
        <v>21</v>
      </c>
      <c r="F692" s="2" t="s">
        <v>2960</v>
      </c>
      <c r="G692" s="2" t="s">
        <v>2961</v>
      </c>
      <c r="H692" s="2" t="s">
        <v>111</v>
      </c>
      <c r="I692" s="2" t="s">
        <v>2962</v>
      </c>
      <c r="J692" s="2" t="s">
        <v>2963</v>
      </c>
      <c r="K692" s="3">
        <v>7</v>
      </c>
      <c r="L692" s="4">
        <v>2014</v>
      </c>
      <c r="M692" s="9">
        <v>22047.919999999998</v>
      </c>
      <c r="N692" s="9" t="str">
        <f t="shared" si="41"/>
        <v>Normal</v>
      </c>
      <c r="O692" s="11">
        <v>89278.7</v>
      </c>
      <c r="P692" s="11">
        <v>19783.03</v>
      </c>
      <c r="Q692" s="11">
        <v>2264.89</v>
      </c>
      <c r="R692" s="5">
        <v>44199</v>
      </c>
      <c r="S692" s="5" t="str">
        <f t="shared" si="42"/>
        <v>Sunday</v>
      </c>
      <c r="T692" s="5" t="str">
        <f t="shared" si="43"/>
        <v>Q1</v>
      </c>
      <c r="U692" s="14" t="str">
        <f t="shared" si="44"/>
        <v>Jan</v>
      </c>
    </row>
    <row r="693" spans="1:21" x14ac:dyDescent="0.25">
      <c r="A693" s="13" t="s">
        <v>62</v>
      </c>
      <c r="B693" s="6" t="s">
        <v>91</v>
      </c>
      <c r="C693" s="6" t="s">
        <v>19</v>
      </c>
      <c r="D693" s="6" t="s">
        <v>20</v>
      </c>
      <c r="E693" s="6" t="s">
        <v>21</v>
      </c>
      <c r="F693" s="6" t="s">
        <v>2964</v>
      </c>
      <c r="G693" s="6" t="s">
        <v>2965</v>
      </c>
      <c r="H693" s="6" t="s">
        <v>111</v>
      </c>
      <c r="I693" s="6" t="s">
        <v>2966</v>
      </c>
      <c r="J693" s="6" t="s">
        <v>2967</v>
      </c>
      <c r="K693" s="7">
        <v>1</v>
      </c>
      <c r="L693" s="4">
        <v>2020</v>
      </c>
      <c r="M693" s="9">
        <v>35357.46</v>
      </c>
      <c r="N693" s="9" t="str">
        <f t="shared" si="41"/>
        <v>Normal</v>
      </c>
      <c r="O693" s="11">
        <v>155931</v>
      </c>
      <c r="P693" s="11">
        <v>32437.08</v>
      </c>
      <c r="Q693" s="11">
        <v>2920.38</v>
      </c>
      <c r="R693" s="8">
        <v>44321</v>
      </c>
      <c r="S693" s="5" t="str">
        <f t="shared" si="42"/>
        <v>Wednesday</v>
      </c>
      <c r="T693" s="5" t="str">
        <f t="shared" si="43"/>
        <v>Q2</v>
      </c>
      <c r="U693" s="14" t="str">
        <f t="shared" si="44"/>
        <v>May</v>
      </c>
    </row>
    <row r="694" spans="1:21" x14ac:dyDescent="0.25">
      <c r="A694" s="12" t="s">
        <v>71</v>
      </c>
      <c r="B694" s="2" t="s">
        <v>86</v>
      </c>
      <c r="C694" s="2" t="s">
        <v>19</v>
      </c>
      <c r="D694" s="2" t="s">
        <v>20</v>
      </c>
      <c r="E694" s="2" t="s">
        <v>21</v>
      </c>
      <c r="F694" s="2" t="s">
        <v>2968</v>
      </c>
      <c r="G694" s="2" t="s">
        <v>2969</v>
      </c>
      <c r="H694" s="2" t="s">
        <v>33</v>
      </c>
      <c r="I694" s="2" t="s">
        <v>2970</v>
      </c>
      <c r="J694" s="2" t="s">
        <v>2971</v>
      </c>
      <c r="K694" s="3">
        <v>7</v>
      </c>
      <c r="L694" s="4">
        <v>2014</v>
      </c>
      <c r="M694" s="9">
        <v>58513.24</v>
      </c>
      <c r="N694" s="9" t="str">
        <f t="shared" si="41"/>
        <v>High Value</v>
      </c>
      <c r="O694" s="11">
        <v>158054.5</v>
      </c>
      <c r="P694" s="11">
        <v>55237.760000000002</v>
      </c>
      <c r="Q694" s="11">
        <v>3275.48</v>
      </c>
      <c r="R694" s="5">
        <v>44335</v>
      </c>
      <c r="S694" s="5" t="str">
        <f t="shared" si="42"/>
        <v>Wednesday</v>
      </c>
      <c r="T694" s="5" t="str">
        <f t="shared" si="43"/>
        <v>Q2</v>
      </c>
      <c r="U694" s="14" t="str">
        <f t="shared" si="44"/>
        <v>May</v>
      </c>
    </row>
    <row r="695" spans="1:21" x14ac:dyDescent="0.25">
      <c r="A695" s="13" t="s">
        <v>30</v>
      </c>
      <c r="B695" s="6" t="s">
        <v>31</v>
      </c>
      <c r="C695" s="6" t="s">
        <v>19</v>
      </c>
      <c r="D695" s="6" t="s">
        <v>20</v>
      </c>
      <c r="E695" s="6" t="s">
        <v>21</v>
      </c>
      <c r="F695" s="6" t="s">
        <v>2972</v>
      </c>
      <c r="G695" s="6" t="s">
        <v>2973</v>
      </c>
      <c r="H695" s="6" t="s">
        <v>95</v>
      </c>
      <c r="I695" s="6" t="s">
        <v>2974</v>
      </c>
      <c r="J695" s="6" t="s">
        <v>2975</v>
      </c>
      <c r="K695" s="7">
        <v>11</v>
      </c>
      <c r="L695" s="4">
        <v>2011</v>
      </c>
      <c r="M695" s="9">
        <v>43654.03</v>
      </c>
      <c r="N695" s="9" t="str">
        <f t="shared" si="41"/>
        <v>High Value</v>
      </c>
      <c r="O695" s="11">
        <v>16089.6</v>
      </c>
      <c r="P695" s="11">
        <v>35897.129999999997</v>
      </c>
      <c r="Q695" s="11">
        <v>7756.9</v>
      </c>
      <c r="R695" s="8">
        <v>44833</v>
      </c>
      <c r="S695" s="5" t="str">
        <f t="shared" si="42"/>
        <v>Thursday</v>
      </c>
      <c r="T695" s="5" t="str">
        <f t="shared" si="43"/>
        <v>Q3</v>
      </c>
      <c r="U695" s="14" t="str">
        <f t="shared" si="44"/>
        <v>Sep</v>
      </c>
    </row>
    <row r="696" spans="1:21" x14ac:dyDescent="0.25">
      <c r="A696" s="12" t="s">
        <v>54</v>
      </c>
      <c r="B696" s="2" t="s">
        <v>99</v>
      </c>
      <c r="C696" s="2" t="s">
        <v>19</v>
      </c>
      <c r="D696" s="2" t="s">
        <v>20</v>
      </c>
      <c r="E696" s="2" t="s">
        <v>21</v>
      </c>
      <c r="F696" s="2" t="s">
        <v>2976</v>
      </c>
      <c r="G696" s="2" t="s">
        <v>2977</v>
      </c>
      <c r="H696" s="2" t="s">
        <v>102</v>
      </c>
      <c r="I696" s="2" t="s">
        <v>2978</v>
      </c>
      <c r="J696" s="2" t="s">
        <v>2979</v>
      </c>
      <c r="K696" s="3">
        <v>8</v>
      </c>
      <c r="L696" s="4">
        <v>2016</v>
      </c>
      <c r="M696" s="9">
        <v>64177.64</v>
      </c>
      <c r="N696" s="9" t="str">
        <f t="shared" si="41"/>
        <v>High Value</v>
      </c>
      <c r="O696" s="11">
        <v>90149.3</v>
      </c>
      <c r="P696" s="11">
        <v>48345.08</v>
      </c>
      <c r="Q696" s="11">
        <v>15832.56</v>
      </c>
      <c r="R696" s="5">
        <v>45485</v>
      </c>
      <c r="S696" s="5" t="str">
        <f t="shared" si="42"/>
        <v>Friday</v>
      </c>
      <c r="T696" s="5" t="str">
        <f t="shared" si="43"/>
        <v>Q3</v>
      </c>
      <c r="U696" s="14" t="str">
        <f t="shared" si="44"/>
        <v>Jul</v>
      </c>
    </row>
    <row r="697" spans="1:21" x14ac:dyDescent="0.25">
      <c r="A697" s="13" t="s">
        <v>71</v>
      </c>
      <c r="B697" s="6" t="s">
        <v>86</v>
      </c>
      <c r="C697" s="6" t="s">
        <v>19</v>
      </c>
      <c r="D697" s="6" t="s">
        <v>20</v>
      </c>
      <c r="E697" s="6" t="s">
        <v>21</v>
      </c>
      <c r="F697" s="6" t="s">
        <v>2980</v>
      </c>
      <c r="G697" s="6" t="s">
        <v>2981</v>
      </c>
      <c r="H697" s="6" t="s">
        <v>95</v>
      </c>
      <c r="I697" s="6" t="s">
        <v>2982</v>
      </c>
      <c r="J697" s="6" t="s">
        <v>2983</v>
      </c>
      <c r="K697" s="7">
        <v>6</v>
      </c>
      <c r="L697" s="4">
        <v>2019</v>
      </c>
      <c r="M697" s="9">
        <v>50972.959999999999</v>
      </c>
      <c r="N697" s="9" t="str">
        <f t="shared" si="41"/>
        <v>High Value</v>
      </c>
      <c r="O697" s="11">
        <v>161000.4</v>
      </c>
      <c r="P697" s="11">
        <v>38132.19</v>
      </c>
      <c r="Q697" s="11">
        <v>12840.77</v>
      </c>
      <c r="R697" s="8">
        <v>45758</v>
      </c>
      <c r="S697" s="5" t="str">
        <f t="shared" si="42"/>
        <v>Friday</v>
      </c>
      <c r="T697" s="5" t="str">
        <f t="shared" si="43"/>
        <v>Q2</v>
      </c>
      <c r="U697" s="14" t="str">
        <f t="shared" si="44"/>
        <v>Apr</v>
      </c>
    </row>
    <row r="698" spans="1:21" x14ac:dyDescent="0.25">
      <c r="A698" s="12" t="s">
        <v>71</v>
      </c>
      <c r="B698" s="2" t="s">
        <v>72</v>
      </c>
      <c r="C698" s="2" t="s">
        <v>19</v>
      </c>
      <c r="D698" s="2" t="s">
        <v>20</v>
      </c>
      <c r="E698" s="2" t="s">
        <v>21</v>
      </c>
      <c r="F698" s="2" t="s">
        <v>2984</v>
      </c>
      <c r="G698" s="2" t="s">
        <v>2985</v>
      </c>
      <c r="H698" s="2" t="s">
        <v>66</v>
      </c>
      <c r="I698" s="2" t="s">
        <v>2986</v>
      </c>
      <c r="J698" s="2" t="s">
        <v>2987</v>
      </c>
      <c r="K698" s="3">
        <v>7</v>
      </c>
      <c r="L698" s="4">
        <v>2017</v>
      </c>
      <c r="M698" s="9">
        <v>6797.85</v>
      </c>
      <c r="N698" s="9" t="str">
        <f t="shared" si="41"/>
        <v>Normal</v>
      </c>
      <c r="O698" s="11">
        <v>117963.9</v>
      </c>
      <c r="P698" s="11">
        <v>5977.64</v>
      </c>
      <c r="Q698" s="11">
        <v>820.21</v>
      </c>
      <c r="R698" s="5">
        <v>45296</v>
      </c>
      <c r="S698" s="5" t="str">
        <f t="shared" si="42"/>
        <v>Friday</v>
      </c>
      <c r="T698" s="5" t="str">
        <f t="shared" si="43"/>
        <v>Q1</v>
      </c>
      <c r="U698" s="14" t="str">
        <f t="shared" si="44"/>
        <v>Jan</v>
      </c>
    </row>
    <row r="699" spans="1:21" x14ac:dyDescent="0.25">
      <c r="A699" s="13" t="s">
        <v>56</v>
      </c>
      <c r="B699" s="6" t="s">
        <v>57</v>
      </c>
      <c r="C699" s="6" t="s">
        <v>19</v>
      </c>
      <c r="D699" s="6" t="s">
        <v>20</v>
      </c>
      <c r="E699" s="6" t="s">
        <v>21</v>
      </c>
      <c r="F699" s="6" t="s">
        <v>2988</v>
      </c>
      <c r="G699" s="6" t="s">
        <v>2989</v>
      </c>
      <c r="H699" s="6" t="s">
        <v>79</v>
      </c>
      <c r="I699" s="6" t="s">
        <v>2990</v>
      </c>
      <c r="J699" s="6" t="s">
        <v>2991</v>
      </c>
      <c r="K699" s="7">
        <v>0</v>
      </c>
      <c r="L699" s="4">
        <v>2021</v>
      </c>
      <c r="M699" s="9">
        <v>8394.91</v>
      </c>
      <c r="N699" s="9" t="str">
        <f t="shared" si="41"/>
        <v>Normal</v>
      </c>
      <c r="O699" s="11">
        <v>106608.4</v>
      </c>
      <c r="P699" s="11">
        <v>5886.65</v>
      </c>
      <c r="Q699" s="11">
        <v>2508.2600000000002</v>
      </c>
      <c r="R699" s="8">
        <v>44303</v>
      </c>
      <c r="S699" s="5" t="str">
        <f t="shared" si="42"/>
        <v>Saturday</v>
      </c>
      <c r="T699" s="5" t="str">
        <f t="shared" si="43"/>
        <v>Q2</v>
      </c>
      <c r="U699" s="14" t="str">
        <f t="shared" si="44"/>
        <v>Apr</v>
      </c>
    </row>
    <row r="700" spans="1:21" x14ac:dyDescent="0.25">
      <c r="A700" s="12" t="s">
        <v>47</v>
      </c>
      <c r="B700" s="2" t="s">
        <v>51</v>
      </c>
      <c r="C700" s="2" t="s">
        <v>19</v>
      </c>
      <c r="D700" s="2" t="s">
        <v>20</v>
      </c>
      <c r="E700" s="2" t="s">
        <v>21</v>
      </c>
      <c r="F700" s="2" t="s">
        <v>2992</v>
      </c>
      <c r="G700" s="2" t="s">
        <v>2993</v>
      </c>
      <c r="H700" s="2" t="s">
        <v>33</v>
      </c>
      <c r="I700" s="2" t="s">
        <v>2994</v>
      </c>
      <c r="J700" s="2" t="s">
        <v>2995</v>
      </c>
      <c r="K700" s="3">
        <v>4</v>
      </c>
      <c r="L700" s="4">
        <v>2016</v>
      </c>
      <c r="M700" s="9">
        <v>48302.77</v>
      </c>
      <c r="N700" s="9" t="str">
        <f t="shared" si="41"/>
        <v>High Value</v>
      </c>
      <c r="O700" s="11">
        <v>193483.8</v>
      </c>
      <c r="P700" s="11">
        <v>41483.199999999997</v>
      </c>
      <c r="Q700" s="11">
        <v>6819.57</v>
      </c>
      <c r="R700" s="5">
        <v>44173</v>
      </c>
      <c r="S700" s="5" t="str">
        <f t="shared" si="42"/>
        <v>Tuesday</v>
      </c>
      <c r="T700" s="5" t="str">
        <f t="shared" si="43"/>
        <v>Q4</v>
      </c>
      <c r="U700" s="14" t="str">
        <f t="shared" si="44"/>
        <v>Dec</v>
      </c>
    </row>
    <row r="701" spans="1:21" x14ac:dyDescent="0.25">
      <c r="A701" s="13" t="s">
        <v>62</v>
      </c>
      <c r="B701" s="6" t="s">
        <v>63</v>
      </c>
      <c r="C701" s="6" t="s">
        <v>19</v>
      </c>
      <c r="D701" s="6" t="s">
        <v>20</v>
      </c>
      <c r="E701" s="6" t="s">
        <v>21</v>
      </c>
      <c r="F701" s="6" t="s">
        <v>2996</v>
      </c>
      <c r="G701" s="6" t="s">
        <v>2997</v>
      </c>
      <c r="H701" s="6" t="s">
        <v>119</v>
      </c>
      <c r="I701" s="6" t="s">
        <v>2998</v>
      </c>
      <c r="J701" s="6" t="s">
        <v>2999</v>
      </c>
      <c r="K701" s="7">
        <v>12</v>
      </c>
      <c r="L701" s="4">
        <v>2008</v>
      </c>
      <c r="M701" s="9">
        <v>55004.94</v>
      </c>
      <c r="N701" s="9" t="str">
        <f t="shared" si="41"/>
        <v>High Value</v>
      </c>
      <c r="O701" s="11">
        <v>15451.3</v>
      </c>
      <c r="P701" s="11">
        <v>51441.67</v>
      </c>
      <c r="Q701" s="11">
        <v>3563.27</v>
      </c>
      <c r="R701" s="8">
        <v>44080</v>
      </c>
      <c r="S701" s="5" t="str">
        <f t="shared" si="42"/>
        <v>Sunday</v>
      </c>
      <c r="T701" s="5" t="str">
        <f t="shared" si="43"/>
        <v>Q3</v>
      </c>
      <c r="U701" s="14" t="str">
        <f t="shared" si="44"/>
        <v>Sep</v>
      </c>
    </row>
    <row r="702" spans="1:21" x14ac:dyDescent="0.25">
      <c r="A702" s="12" t="s">
        <v>54</v>
      </c>
      <c r="B702" s="2" t="s">
        <v>55</v>
      </c>
      <c r="C702" s="2" t="s">
        <v>19</v>
      </c>
      <c r="D702" s="2" t="s">
        <v>20</v>
      </c>
      <c r="E702" s="2" t="s">
        <v>21</v>
      </c>
      <c r="F702" s="2" t="s">
        <v>3000</v>
      </c>
      <c r="G702" s="2" t="s">
        <v>3001</v>
      </c>
      <c r="H702" s="2" t="s">
        <v>73</v>
      </c>
      <c r="I702" s="2" t="s">
        <v>3002</v>
      </c>
      <c r="J702" s="2" t="s">
        <v>3003</v>
      </c>
      <c r="K702" s="3">
        <v>21</v>
      </c>
      <c r="L702" s="4">
        <v>2003</v>
      </c>
      <c r="M702" s="9">
        <v>64595.51</v>
      </c>
      <c r="N702" s="9" t="str">
        <f t="shared" si="41"/>
        <v>High Value</v>
      </c>
      <c r="O702" s="11">
        <v>24253.8</v>
      </c>
      <c r="P702" s="11">
        <v>51009.9</v>
      </c>
      <c r="Q702" s="11">
        <v>13585.61</v>
      </c>
      <c r="R702" s="5">
        <v>45384</v>
      </c>
      <c r="S702" s="5" t="str">
        <f t="shared" si="42"/>
        <v>Tuesday</v>
      </c>
      <c r="T702" s="5" t="str">
        <f t="shared" si="43"/>
        <v>Q2</v>
      </c>
      <c r="U702" s="14" t="str">
        <f t="shared" si="44"/>
        <v>Apr</v>
      </c>
    </row>
    <row r="703" spans="1:21" x14ac:dyDescent="0.25">
      <c r="A703" s="13" t="s">
        <v>47</v>
      </c>
      <c r="B703" s="6" t="s">
        <v>48</v>
      </c>
      <c r="C703" s="6" t="s">
        <v>19</v>
      </c>
      <c r="D703" s="6" t="s">
        <v>20</v>
      </c>
      <c r="E703" s="6" t="s">
        <v>21</v>
      </c>
      <c r="F703" s="6" t="s">
        <v>3004</v>
      </c>
      <c r="G703" s="6" t="s">
        <v>3005</v>
      </c>
      <c r="H703" s="6" t="s">
        <v>93</v>
      </c>
      <c r="I703" s="6" t="s">
        <v>3006</v>
      </c>
      <c r="J703" s="6" t="s">
        <v>3007</v>
      </c>
      <c r="K703" s="7">
        <v>5</v>
      </c>
      <c r="L703" s="4">
        <v>2017</v>
      </c>
      <c r="M703" s="9">
        <v>30516.86</v>
      </c>
      <c r="N703" s="9" t="str">
        <f t="shared" si="41"/>
        <v>Normal</v>
      </c>
      <c r="O703" s="11">
        <v>96418.6</v>
      </c>
      <c r="P703" s="11">
        <v>23467.07</v>
      </c>
      <c r="Q703" s="11">
        <v>7049.79</v>
      </c>
      <c r="R703" s="8">
        <v>44705</v>
      </c>
      <c r="S703" s="5" t="str">
        <f t="shared" si="42"/>
        <v>Tuesday</v>
      </c>
      <c r="T703" s="5" t="str">
        <f t="shared" si="43"/>
        <v>Q2</v>
      </c>
      <c r="U703" s="14" t="str">
        <f t="shared" si="44"/>
        <v>May</v>
      </c>
    </row>
    <row r="704" spans="1:21" x14ac:dyDescent="0.25">
      <c r="A704" s="12" t="s">
        <v>40</v>
      </c>
      <c r="B704" s="2" t="s">
        <v>59</v>
      </c>
      <c r="C704" s="2" t="s">
        <v>19</v>
      </c>
      <c r="D704" s="2" t="s">
        <v>20</v>
      </c>
      <c r="E704" s="2" t="s">
        <v>21</v>
      </c>
      <c r="F704" s="2" t="s">
        <v>3008</v>
      </c>
      <c r="G704" s="2" t="s">
        <v>3009</v>
      </c>
      <c r="H704" s="2" t="s">
        <v>90</v>
      </c>
      <c r="I704" s="2" t="s">
        <v>3010</v>
      </c>
      <c r="J704" s="2" t="s">
        <v>3011</v>
      </c>
      <c r="K704" s="3">
        <v>23</v>
      </c>
      <c r="L704" s="4">
        <v>2001</v>
      </c>
      <c r="M704" s="9">
        <v>55360.480000000003</v>
      </c>
      <c r="N704" s="9" t="str">
        <f t="shared" si="41"/>
        <v>High Value</v>
      </c>
      <c r="O704" s="11">
        <v>70565.8</v>
      </c>
      <c r="P704" s="11">
        <v>41996.05</v>
      </c>
      <c r="Q704" s="11">
        <v>13364.43</v>
      </c>
      <c r="R704" s="5">
        <v>45523</v>
      </c>
      <c r="S704" s="5" t="str">
        <f t="shared" si="42"/>
        <v>Monday</v>
      </c>
      <c r="T704" s="5" t="str">
        <f t="shared" si="43"/>
        <v>Q3</v>
      </c>
      <c r="U704" s="14" t="str">
        <f t="shared" si="44"/>
        <v>Aug</v>
      </c>
    </row>
    <row r="705" spans="1:21" x14ac:dyDescent="0.25">
      <c r="A705" s="13" t="s">
        <v>54</v>
      </c>
      <c r="B705" s="6" t="s">
        <v>55</v>
      </c>
      <c r="C705" s="6" t="s">
        <v>19</v>
      </c>
      <c r="D705" s="6" t="s">
        <v>20</v>
      </c>
      <c r="E705" s="6" t="s">
        <v>21</v>
      </c>
      <c r="F705" s="6" t="s">
        <v>3012</v>
      </c>
      <c r="G705" s="6" t="s">
        <v>3013</v>
      </c>
      <c r="H705" s="6" t="s">
        <v>142</v>
      </c>
      <c r="I705" s="6" t="s">
        <v>3014</v>
      </c>
      <c r="J705" s="6" t="s">
        <v>3015</v>
      </c>
      <c r="K705" s="7">
        <v>18</v>
      </c>
      <c r="L705" s="4">
        <v>2004</v>
      </c>
      <c r="M705" s="9">
        <v>69819.13</v>
      </c>
      <c r="N705" s="9" t="str">
        <f t="shared" si="41"/>
        <v>High Value</v>
      </c>
      <c r="O705" s="11">
        <v>74250</v>
      </c>
      <c r="P705" s="11">
        <v>53555.64</v>
      </c>
      <c r="Q705" s="11">
        <v>16263.49</v>
      </c>
      <c r="R705" s="8">
        <v>44728</v>
      </c>
      <c r="S705" s="5" t="str">
        <f t="shared" si="42"/>
        <v>Thursday</v>
      </c>
      <c r="T705" s="5" t="str">
        <f t="shared" si="43"/>
        <v>Q2</v>
      </c>
      <c r="U705" s="14" t="str">
        <f t="shared" si="44"/>
        <v>Jun</v>
      </c>
    </row>
    <row r="706" spans="1:21" x14ac:dyDescent="0.25">
      <c r="A706" s="12" t="s">
        <v>34</v>
      </c>
      <c r="B706" s="2" t="s">
        <v>97</v>
      </c>
      <c r="C706" s="2" t="s">
        <v>19</v>
      </c>
      <c r="D706" s="2" t="s">
        <v>20</v>
      </c>
      <c r="E706" s="2" t="s">
        <v>21</v>
      </c>
      <c r="F706" s="2" t="s">
        <v>3016</v>
      </c>
      <c r="G706" s="2" t="s">
        <v>3017</v>
      </c>
      <c r="H706" s="2" t="s">
        <v>50</v>
      </c>
      <c r="I706" s="2" t="s">
        <v>3018</v>
      </c>
      <c r="J706" s="2" t="s">
        <v>3019</v>
      </c>
      <c r="K706" s="3">
        <v>7</v>
      </c>
      <c r="L706" s="4">
        <v>2016</v>
      </c>
      <c r="M706" s="9">
        <v>25213.07</v>
      </c>
      <c r="N706" s="9" t="str">
        <f t="shared" si="41"/>
        <v>Normal</v>
      </c>
      <c r="O706" s="11">
        <v>93202.1</v>
      </c>
      <c r="P706" s="11">
        <v>23445.85</v>
      </c>
      <c r="Q706" s="11">
        <v>1767.22</v>
      </c>
      <c r="R706" s="5">
        <v>45083</v>
      </c>
      <c r="S706" s="5" t="str">
        <f t="shared" si="42"/>
        <v>Tuesday</v>
      </c>
      <c r="T706" s="5" t="str">
        <f t="shared" si="43"/>
        <v>Q2</v>
      </c>
      <c r="U706" s="14" t="str">
        <f t="shared" si="44"/>
        <v>Jun</v>
      </c>
    </row>
    <row r="707" spans="1:21" x14ac:dyDescent="0.25">
      <c r="A707" s="13" t="s">
        <v>56</v>
      </c>
      <c r="B707" s="6" t="s">
        <v>78</v>
      </c>
      <c r="C707" s="6" t="s">
        <v>19</v>
      </c>
      <c r="D707" s="6" t="s">
        <v>20</v>
      </c>
      <c r="E707" s="6" t="s">
        <v>21</v>
      </c>
      <c r="F707" s="6" t="s">
        <v>3020</v>
      </c>
      <c r="G707" s="6" t="s">
        <v>3021</v>
      </c>
      <c r="H707" s="6" t="s">
        <v>135</v>
      </c>
      <c r="I707" s="6" t="s">
        <v>3022</v>
      </c>
      <c r="J707" s="6" t="s">
        <v>3023</v>
      </c>
      <c r="K707" s="7">
        <v>16</v>
      </c>
      <c r="L707" s="4">
        <v>2007</v>
      </c>
      <c r="M707" s="9">
        <v>34209.72</v>
      </c>
      <c r="N707" s="9" t="str">
        <f t="shared" ref="N707:N770" si="45">IF(M707&gt;40000,"High Value","Normal")</f>
        <v>Normal</v>
      </c>
      <c r="O707" s="11">
        <v>159464.70000000001</v>
      </c>
      <c r="P707" s="11">
        <v>31695.47</v>
      </c>
      <c r="Q707" s="11">
        <v>2514.25</v>
      </c>
      <c r="R707" s="8">
        <v>45158</v>
      </c>
      <c r="S707" s="5" t="str">
        <f t="shared" ref="S707:S770" si="46">TEXT(R707,"dddd")</f>
        <v>Sunday</v>
      </c>
      <c r="T707" s="5" t="str">
        <f t="shared" ref="T707:T770" si="47">"Q" &amp; ROUNDUP(MONTH(R707)/3,0)</f>
        <v>Q3</v>
      </c>
      <c r="U707" s="14" t="str">
        <f t="shared" si="44"/>
        <v>Aug</v>
      </c>
    </row>
    <row r="708" spans="1:21" x14ac:dyDescent="0.25">
      <c r="A708" s="12" t="s">
        <v>47</v>
      </c>
      <c r="B708" s="2" t="s">
        <v>110</v>
      </c>
      <c r="C708" s="2" t="s">
        <v>19</v>
      </c>
      <c r="D708" s="2" t="s">
        <v>20</v>
      </c>
      <c r="E708" s="2" t="s">
        <v>21</v>
      </c>
      <c r="F708" s="2" t="s">
        <v>3024</v>
      </c>
      <c r="G708" s="2" t="s">
        <v>3025</v>
      </c>
      <c r="H708" s="2" t="s">
        <v>101</v>
      </c>
      <c r="I708" s="2" t="s">
        <v>3026</v>
      </c>
      <c r="J708" s="2" t="s">
        <v>3027</v>
      </c>
      <c r="K708" s="3">
        <v>12</v>
      </c>
      <c r="L708" s="4">
        <v>2009</v>
      </c>
      <c r="M708" s="9">
        <v>68405.16</v>
      </c>
      <c r="N708" s="9" t="str">
        <f t="shared" si="45"/>
        <v>High Value</v>
      </c>
      <c r="O708" s="11">
        <v>65332.9</v>
      </c>
      <c r="P708" s="11">
        <v>57854.82</v>
      </c>
      <c r="Q708" s="11">
        <v>10550.34</v>
      </c>
      <c r="R708" s="5">
        <v>44462</v>
      </c>
      <c r="S708" s="5" t="str">
        <f t="shared" si="46"/>
        <v>Thursday</v>
      </c>
      <c r="T708" s="5" t="str">
        <f t="shared" si="47"/>
        <v>Q3</v>
      </c>
      <c r="U708" s="14" t="str">
        <f t="shared" si="44"/>
        <v>Sep</v>
      </c>
    </row>
    <row r="709" spans="1:21" x14ac:dyDescent="0.25">
      <c r="A709" s="13" t="s">
        <v>30</v>
      </c>
      <c r="B709" s="6" t="s">
        <v>94</v>
      </c>
      <c r="C709" s="6" t="s">
        <v>19</v>
      </c>
      <c r="D709" s="6" t="s">
        <v>20</v>
      </c>
      <c r="E709" s="6" t="s">
        <v>21</v>
      </c>
      <c r="F709" s="6" t="s">
        <v>3028</v>
      </c>
      <c r="G709" s="6" t="s">
        <v>3029</v>
      </c>
      <c r="H709" s="6" t="s">
        <v>135</v>
      </c>
      <c r="I709" s="6" t="s">
        <v>3030</v>
      </c>
      <c r="J709" s="6" t="s">
        <v>3031</v>
      </c>
      <c r="K709" s="7">
        <v>6</v>
      </c>
      <c r="L709" s="4">
        <v>2016</v>
      </c>
      <c r="M709" s="9">
        <v>55813.66</v>
      </c>
      <c r="N709" s="9" t="str">
        <f t="shared" si="45"/>
        <v>High Value</v>
      </c>
      <c r="O709" s="11">
        <v>17792.400000000001</v>
      </c>
      <c r="P709" s="11">
        <v>48360.55</v>
      </c>
      <c r="Q709" s="11">
        <v>7453.11</v>
      </c>
      <c r="R709" s="8">
        <v>44747</v>
      </c>
      <c r="S709" s="5" t="str">
        <f t="shared" si="46"/>
        <v>Tuesday</v>
      </c>
      <c r="T709" s="5" t="str">
        <f t="shared" si="47"/>
        <v>Q3</v>
      </c>
      <c r="U709" s="14" t="str">
        <f t="shared" si="44"/>
        <v>Jul</v>
      </c>
    </row>
    <row r="710" spans="1:21" x14ac:dyDescent="0.25">
      <c r="A710" s="12" t="s">
        <v>74</v>
      </c>
      <c r="B710" s="2" t="s">
        <v>75</v>
      </c>
      <c r="C710" s="2" t="s">
        <v>19</v>
      </c>
      <c r="D710" s="2" t="s">
        <v>20</v>
      </c>
      <c r="E710" s="2" t="s">
        <v>21</v>
      </c>
      <c r="F710" s="2" t="s">
        <v>3032</v>
      </c>
      <c r="G710" s="2" t="s">
        <v>3033</v>
      </c>
      <c r="H710" s="2" t="s">
        <v>135</v>
      </c>
      <c r="I710" s="2" t="s">
        <v>3034</v>
      </c>
      <c r="J710" s="2" t="s">
        <v>3035</v>
      </c>
      <c r="K710" s="3">
        <v>2</v>
      </c>
      <c r="L710" s="4">
        <v>2020</v>
      </c>
      <c r="M710" s="9">
        <v>14723.12</v>
      </c>
      <c r="N710" s="9" t="str">
        <f t="shared" si="45"/>
        <v>Normal</v>
      </c>
      <c r="O710" s="11">
        <v>21827.1</v>
      </c>
      <c r="P710" s="11">
        <v>12086.63</v>
      </c>
      <c r="Q710" s="11">
        <v>2636.49</v>
      </c>
      <c r="R710" s="5">
        <v>44592</v>
      </c>
      <c r="S710" s="5" t="str">
        <f t="shared" si="46"/>
        <v>Monday</v>
      </c>
      <c r="T710" s="5" t="str">
        <f t="shared" si="47"/>
        <v>Q1</v>
      </c>
      <c r="U710" s="14" t="str">
        <f t="shared" si="44"/>
        <v>Jan</v>
      </c>
    </row>
    <row r="711" spans="1:21" x14ac:dyDescent="0.25">
      <c r="A711" s="13" t="s">
        <v>62</v>
      </c>
      <c r="B711" s="6" t="s">
        <v>138</v>
      </c>
      <c r="C711" s="6" t="s">
        <v>19</v>
      </c>
      <c r="D711" s="6" t="s">
        <v>20</v>
      </c>
      <c r="E711" s="6" t="s">
        <v>21</v>
      </c>
      <c r="F711" s="6" t="s">
        <v>3036</v>
      </c>
      <c r="G711" s="6" t="s">
        <v>3037</v>
      </c>
      <c r="H711" s="6" t="s">
        <v>79</v>
      </c>
      <c r="I711" s="6" t="s">
        <v>3038</v>
      </c>
      <c r="J711" s="6" t="s">
        <v>3039</v>
      </c>
      <c r="K711" s="7">
        <v>5</v>
      </c>
      <c r="L711" s="4">
        <v>2016</v>
      </c>
      <c r="M711" s="9">
        <v>60282.15</v>
      </c>
      <c r="N711" s="9" t="str">
        <f t="shared" si="45"/>
        <v>High Value</v>
      </c>
      <c r="O711" s="11">
        <v>108475.5</v>
      </c>
      <c r="P711" s="11">
        <v>47961.75</v>
      </c>
      <c r="Q711" s="11">
        <v>12320.4</v>
      </c>
      <c r="R711" s="8">
        <v>44510</v>
      </c>
      <c r="S711" s="5" t="str">
        <f t="shared" si="46"/>
        <v>Wednesday</v>
      </c>
      <c r="T711" s="5" t="str">
        <f t="shared" si="47"/>
        <v>Q4</v>
      </c>
      <c r="U711" s="14" t="str">
        <f t="shared" si="44"/>
        <v>Nov</v>
      </c>
    </row>
    <row r="712" spans="1:21" x14ac:dyDescent="0.25">
      <c r="A712" s="12" t="s">
        <v>30</v>
      </c>
      <c r="B712" s="2" t="s">
        <v>65</v>
      </c>
      <c r="C712" s="2" t="s">
        <v>19</v>
      </c>
      <c r="D712" s="2" t="s">
        <v>20</v>
      </c>
      <c r="E712" s="2" t="s">
        <v>21</v>
      </c>
      <c r="F712" s="2" t="s">
        <v>3040</v>
      </c>
      <c r="G712" s="2" t="s">
        <v>3041</v>
      </c>
      <c r="H712" s="2" t="s">
        <v>118</v>
      </c>
      <c r="I712" s="2" t="s">
        <v>3042</v>
      </c>
      <c r="J712" s="2" t="s">
        <v>3043</v>
      </c>
      <c r="K712" s="3">
        <v>6</v>
      </c>
      <c r="L712" s="4">
        <v>2017</v>
      </c>
      <c r="M712" s="9">
        <v>42032.27</v>
      </c>
      <c r="N712" s="9" t="str">
        <f t="shared" si="45"/>
        <v>High Value</v>
      </c>
      <c r="O712" s="11">
        <v>83762.7</v>
      </c>
      <c r="P712" s="11">
        <v>34066.19</v>
      </c>
      <c r="Q712" s="11">
        <v>7966.08</v>
      </c>
      <c r="R712" s="5">
        <v>44980</v>
      </c>
      <c r="S712" s="5" t="str">
        <f t="shared" si="46"/>
        <v>Thursday</v>
      </c>
      <c r="T712" s="5" t="str">
        <f t="shared" si="47"/>
        <v>Q1</v>
      </c>
      <c r="U712" s="14" t="str">
        <f t="shared" si="44"/>
        <v>Feb</v>
      </c>
    </row>
    <row r="713" spans="1:21" x14ac:dyDescent="0.25">
      <c r="A713" s="13" t="s">
        <v>17</v>
      </c>
      <c r="B713" s="6" t="s">
        <v>18</v>
      </c>
      <c r="C713" s="6" t="s">
        <v>19</v>
      </c>
      <c r="D713" s="6" t="s">
        <v>20</v>
      </c>
      <c r="E713" s="6" t="s">
        <v>21</v>
      </c>
      <c r="F713" s="6" t="s">
        <v>3044</v>
      </c>
      <c r="G713" s="6" t="s">
        <v>3045</v>
      </c>
      <c r="H713" s="6" t="s">
        <v>53</v>
      </c>
      <c r="I713" s="6" t="s">
        <v>3046</v>
      </c>
      <c r="J713" s="6" t="s">
        <v>3047</v>
      </c>
      <c r="K713" s="7">
        <v>23</v>
      </c>
      <c r="L713" s="4">
        <v>2001</v>
      </c>
      <c r="M713" s="9">
        <v>42686.61</v>
      </c>
      <c r="N713" s="9" t="str">
        <f t="shared" si="45"/>
        <v>High Value</v>
      </c>
      <c r="O713" s="11">
        <v>169313.7</v>
      </c>
      <c r="P713" s="11">
        <v>33433.82</v>
      </c>
      <c r="Q713" s="11">
        <v>9252.7900000000009</v>
      </c>
      <c r="R713" s="8">
        <v>45538</v>
      </c>
      <c r="S713" s="5" t="str">
        <f t="shared" si="46"/>
        <v>Tuesday</v>
      </c>
      <c r="T713" s="5" t="str">
        <f t="shared" si="47"/>
        <v>Q3</v>
      </c>
      <c r="U713" s="14" t="str">
        <f t="shared" si="44"/>
        <v>Sep</v>
      </c>
    </row>
    <row r="714" spans="1:21" x14ac:dyDescent="0.25">
      <c r="A714" s="12" t="s">
        <v>47</v>
      </c>
      <c r="B714" s="2" t="s">
        <v>51</v>
      </c>
      <c r="C714" s="2" t="s">
        <v>19</v>
      </c>
      <c r="D714" s="2" t="s">
        <v>20</v>
      </c>
      <c r="E714" s="2" t="s">
        <v>21</v>
      </c>
      <c r="F714" s="2" t="s">
        <v>3048</v>
      </c>
      <c r="G714" s="2" t="s">
        <v>3049</v>
      </c>
      <c r="H714" s="2" t="s">
        <v>88</v>
      </c>
      <c r="I714" s="2" t="s">
        <v>3050</v>
      </c>
      <c r="J714" s="2" t="s">
        <v>3051</v>
      </c>
      <c r="K714" s="3">
        <v>11</v>
      </c>
      <c r="L714" s="4">
        <v>2012</v>
      </c>
      <c r="M714" s="9">
        <v>65887.81</v>
      </c>
      <c r="N714" s="9" t="str">
        <f t="shared" si="45"/>
        <v>High Value</v>
      </c>
      <c r="O714" s="11">
        <v>36125.699999999997</v>
      </c>
      <c r="P714" s="11">
        <v>47022.720000000001</v>
      </c>
      <c r="Q714" s="11">
        <v>18865.09</v>
      </c>
      <c r="R714" s="5">
        <v>44946</v>
      </c>
      <c r="S714" s="5" t="str">
        <f t="shared" si="46"/>
        <v>Friday</v>
      </c>
      <c r="T714" s="5" t="str">
        <f t="shared" si="47"/>
        <v>Q1</v>
      </c>
      <c r="U714" s="14" t="str">
        <f t="shared" si="44"/>
        <v>Jan</v>
      </c>
    </row>
    <row r="715" spans="1:21" x14ac:dyDescent="0.25">
      <c r="A715" s="13" t="s">
        <v>54</v>
      </c>
      <c r="B715" s="6" t="s">
        <v>55</v>
      </c>
      <c r="C715" s="6" t="s">
        <v>19</v>
      </c>
      <c r="D715" s="6" t="s">
        <v>20</v>
      </c>
      <c r="E715" s="6" t="s">
        <v>21</v>
      </c>
      <c r="F715" s="6" t="s">
        <v>3052</v>
      </c>
      <c r="G715" s="6" t="s">
        <v>3053</v>
      </c>
      <c r="H715" s="6" t="s">
        <v>22</v>
      </c>
      <c r="I715" s="6" t="s">
        <v>1015</v>
      </c>
      <c r="J715" s="6" t="s">
        <v>3054</v>
      </c>
      <c r="K715" s="7">
        <v>12</v>
      </c>
      <c r="L715" s="4">
        <v>2008</v>
      </c>
      <c r="M715" s="9">
        <v>42067.8</v>
      </c>
      <c r="N715" s="9" t="str">
        <f t="shared" si="45"/>
        <v>High Value</v>
      </c>
      <c r="O715" s="11">
        <v>111702</v>
      </c>
      <c r="P715" s="11">
        <v>38417.83</v>
      </c>
      <c r="Q715" s="11">
        <v>3649.97</v>
      </c>
      <c r="R715" s="8">
        <v>44069</v>
      </c>
      <c r="S715" s="5" t="str">
        <f t="shared" si="46"/>
        <v>Wednesday</v>
      </c>
      <c r="T715" s="5" t="str">
        <f t="shared" si="47"/>
        <v>Q3</v>
      </c>
      <c r="U715" s="14" t="str">
        <f t="shared" si="44"/>
        <v>Aug</v>
      </c>
    </row>
    <row r="716" spans="1:21" x14ac:dyDescent="0.25">
      <c r="A716" s="12" t="s">
        <v>54</v>
      </c>
      <c r="B716" s="2" t="s">
        <v>55</v>
      </c>
      <c r="C716" s="2" t="s">
        <v>19</v>
      </c>
      <c r="D716" s="2" t="s">
        <v>20</v>
      </c>
      <c r="E716" s="2" t="s">
        <v>21</v>
      </c>
      <c r="F716" s="2" t="s">
        <v>3055</v>
      </c>
      <c r="G716" s="2" t="s">
        <v>3056</v>
      </c>
      <c r="H716" s="2" t="s">
        <v>122</v>
      </c>
      <c r="I716" s="2" t="s">
        <v>3057</v>
      </c>
      <c r="J716" s="2" t="s">
        <v>3058</v>
      </c>
      <c r="K716" s="3">
        <v>18</v>
      </c>
      <c r="L716" s="4">
        <v>2004</v>
      </c>
      <c r="M716" s="9">
        <v>12055.6</v>
      </c>
      <c r="N716" s="9" t="str">
        <f t="shared" si="45"/>
        <v>Normal</v>
      </c>
      <c r="O716" s="11">
        <v>8853.2999999999993</v>
      </c>
      <c r="P716" s="11">
        <v>8775.3799999999992</v>
      </c>
      <c r="Q716" s="11">
        <v>3280.22</v>
      </c>
      <c r="R716" s="5">
        <v>44573</v>
      </c>
      <c r="S716" s="5" t="str">
        <f t="shared" si="46"/>
        <v>Wednesday</v>
      </c>
      <c r="T716" s="5" t="str">
        <f t="shared" si="47"/>
        <v>Q1</v>
      </c>
      <c r="U716" s="14" t="str">
        <f t="shared" si="44"/>
        <v>Jan</v>
      </c>
    </row>
    <row r="717" spans="1:21" x14ac:dyDescent="0.25">
      <c r="A717" s="13" t="s">
        <v>62</v>
      </c>
      <c r="B717" s="6" t="s">
        <v>63</v>
      </c>
      <c r="C717" s="6" t="s">
        <v>19</v>
      </c>
      <c r="D717" s="6" t="s">
        <v>20</v>
      </c>
      <c r="E717" s="6" t="s">
        <v>21</v>
      </c>
      <c r="F717" s="6" t="s">
        <v>3059</v>
      </c>
      <c r="G717" s="6" t="s">
        <v>3060</v>
      </c>
      <c r="H717" s="6" t="s">
        <v>79</v>
      </c>
      <c r="I717" s="6" t="s">
        <v>3061</v>
      </c>
      <c r="J717" s="6" t="s">
        <v>3062</v>
      </c>
      <c r="K717" s="7">
        <v>5</v>
      </c>
      <c r="L717" s="4">
        <v>2016</v>
      </c>
      <c r="M717" s="9">
        <v>18647.88</v>
      </c>
      <c r="N717" s="9" t="str">
        <f t="shared" si="45"/>
        <v>Normal</v>
      </c>
      <c r="O717" s="11">
        <v>52674.7</v>
      </c>
      <c r="P717" s="11">
        <v>13302.74</v>
      </c>
      <c r="Q717" s="11">
        <v>5345.14</v>
      </c>
      <c r="R717" s="8">
        <v>44230</v>
      </c>
      <c r="S717" s="5" t="str">
        <f t="shared" si="46"/>
        <v>Wednesday</v>
      </c>
      <c r="T717" s="5" t="str">
        <f t="shared" si="47"/>
        <v>Q1</v>
      </c>
      <c r="U717" s="14" t="str">
        <f t="shared" si="44"/>
        <v>Feb</v>
      </c>
    </row>
    <row r="718" spans="1:21" x14ac:dyDescent="0.25">
      <c r="A718" s="12" t="s">
        <v>74</v>
      </c>
      <c r="B718" s="2" t="s">
        <v>113</v>
      </c>
      <c r="C718" s="2" t="s">
        <v>19</v>
      </c>
      <c r="D718" s="2" t="s">
        <v>20</v>
      </c>
      <c r="E718" s="2" t="s">
        <v>21</v>
      </c>
      <c r="F718" s="2" t="s">
        <v>3063</v>
      </c>
      <c r="G718" s="2" t="s">
        <v>3064</v>
      </c>
      <c r="H718" s="2" t="s">
        <v>101</v>
      </c>
      <c r="I718" s="2" t="s">
        <v>3065</v>
      </c>
      <c r="J718" s="2" t="s">
        <v>3066</v>
      </c>
      <c r="K718" s="3">
        <v>9</v>
      </c>
      <c r="L718" s="4">
        <v>2012</v>
      </c>
      <c r="M718" s="9">
        <v>30646.89</v>
      </c>
      <c r="N718" s="9" t="str">
        <f t="shared" si="45"/>
        <v>Normal</v>
      </c>
      <c r="O718" s="11">
        <v>141953.1</v>
      </c>
      <c r="P718" s="11">
        <v>28252.92</v>
      </c>
      <c r="Q718" s="11">
        <v>2393.9699999999998</v>
      </c>
      <c r="R718" s="5">
        <v>44525</v>
      </c>
      <c r="S718" s="5" t="str">
        <f t="shared" si="46"/>
        <v>Thursday</v>
      </c>
      <c r="T718" s="5" t="str">
        <f t="shared" si="47"/>
        <v>Q4</v>
      </c>
      <c r="U718" s="14" t="str">
        <f t="shared" si="44"/>
        <v>Nov</v>
      </c>
    </row>
    <row r="719" spans="1:21" x14ac:dyDescent="0.25">
      <c r="A719" s="13" t="s">
        <v>40</v>
      </c>
      <c r="B719" s="6" t="s">
        <v>41</v>
      </c>
      <c r="C719" s="6" t="s">
        <v>19</v>
      </c>
      <c r="D719" s="6" t="s">
        <v>20</v>
      </c>
      <c r="E719" s="6" t="s">
        <v>21</v>
      </c>
      <c r="F719" s="6" t="s">
        <v>3067</v>
      </c>
      <c r="G719" s="6" t="s">
        <v>887</v>
      </c>
      <c r="H719" s="6" t="s">
        <v>82</v>
      </c>
      <c r="I719" s="6" t="s">
        <v>3068</v>
      </c>
      <c r="J719" s="6" t="s">
        <v>3069</v>
      </c>
      <c r="K719" s="7">
        <v>14</v>
      </c>
      <c r="L719" s="4">
        <v>2008</v>
      </c>
      <c r="M719" s="9">
        <v>18236.97</v>
      </c>
      <c r="N719" s="9" t="str">
        <f t="shared" si="45"/>
        <v>Normal</v>
      </c>
      <c r="O719" s="11">
        <v>123797.3</v>
      </c>
      <c r="P719" s="11">
        <v>15459.55</v>
      </c>
      <c r="Q719" s="11">
        <v>2777.42</v>
      </c>
      <c r="R719" s="8">
        <v>44799</v>
      </c>
      <c r="S719" s="5" t="str">
        <f t="shared" si="46"/>
        <v>Friday</v>
      </c>
      <c r="T719" s="5" t="str">
        <f t="shared" si="47"/>
        <v>Q3</v>
      </c>
      <c r="U719" s="14" t="str">
        <f t="shared" si="44"/>
        <v>Aug</v>
      </c>
    </row>
    <row r="720" spans="1:21" x14ac:dyDescent="0.25">
      <c r="A720" s="12" t="s">
        <v>34</v>
      </c>
      <c r="B720" s="2" t="s">
        <v>43</v>
      </c>
      <c r="C720" s="2" t="s">
        <v>19</v>
      </c>
      <c r="D720" s="2" t="s">
        <v>20</v>
      </c>
      <c r="E720" s="2" t="s">
        <v>21</v>
      </c>
      <c r="F720" s="2" t="s">
        <v>3070</v>
      </c>
      <c r="G720" s="2" t="s">
        <v>3071</v>
      </c>
      <c r="H720" s="2" t="s">
        <v>102</v>
      </c>
      <c r="I720" s="2" t="s">
        <v>3072</v>
      </c>
      <c r="J720" s="2" t="s">
        <v>3073</v>
      </c>
      <c r="K720" s="3">
        <v>15</v>
      </c>
      <c r="L720" s="4">
        <v>2006</v>
      </c>
      <c r="M720" s="9">
        <v>31061.06</v>
      </c>
      <c r="N720" s="9" t="str">
        <f t="shared" si="45"/>
        <v>Normal</v>
      </c>
      <c r="O720" s="11">
        <v>176925.2</v>
      </c>
      <c r="P720" s="11">
        <v>22195.27</v>
      </c>
      <c r="Q720" s="11">
        <v>8865.7900000000009</v>
      </c>
      <c r="R720" s="5">
        <v>44406</v>
      </c>
      <c r="S720" s="5" t="str">
        <f t="shared" si="46"/>
        <v>Thursday</v>
      </c>
      <c r="T720" s="5" t="str">
        <f t="shared" si="47"/>
        <v>Q3</v>
      </c>
      <c r="U720" s="14" t="str">
        <f t="shared" si="44"/>
        <v>Jul</v>
      </c>
    </row>
    <row r="721" spans="1:21" x14ac:dyDescent="0.25">
      <c r="A721" s="13" t="s">
        <v>56</v>
      </c>
      <c r="B721" s="6" t="s">
        <v>69</v>
      </c>
      <c r="C721" s="6" t="s">
        <v>19</v>
      </c>
      <c r="D721" s="6" t="s">
        <v>20</v>
      </c>
      <c r="E721" s="6" t="s">
        <v>21</v>
      </c>
      <c r="F721" s="6" t="s">
        <v>3074</v>
      </c>
      <c r="G721" s="6" t="s">
        <v>3075</v>
      </c>
      <c r="H721" s="6" t="s">
        <v>128</v>
      </c>
      <c r="I721" s="6" t="s">
        <v>3076</v>
      </c>
      <c r="J721" s="6" t="s">
        <v>3077</v>
      </c>
      <c r="K721" s="7">
        <v>17</v>
      </c>
      <c r="L721" s="4">
        <v>2003</v>
      </c>
      <c r="M721" s="9">
        <v>14122.64</v>
      </c>
      <c r="N721" s="9" t="str">
        <f t="shared" si="45"/>
        <v>Normal</v>
      </c>
      <c r="O721" s="11">
        <v>8500.1</v>
      </c>
      <c r="P721" s="11">
        <v>9923.9699999999993</v>
      </c>
      <c r="Q721" s="11">
        <v>4198.67</v>
      </c>
      <c r="R721" s="8">
        <v>44181</v>
      </c>
      <c r="S721" s="5" t="str">
        <f t="shared" si="46"/>
        <v>Wednesday</v>
      </c>
      <c r="T721" s="5" t="str">
        <f t="shared" si="47"/>
        <v>Q4</v>
      </c>
      <c r="U721" s="14" t="str">
        <f t="shared" ref="U721:U783" si="48">TEXT(R721,"MMM")</f>
        <v>Dec</v>
      </c>
    </row>
    <row r="722" spans="1:21" x14ac:dyDescent="0.25">
      <c r="A722" s="12" t="s">
        <v>47</v>
      </c>
      <c r="B722" s="2" t="s">
        <v>51</v>
      </c>
      <c r="C722" s="2" t="s">
        <v>19</v>
      </c>
      <c r="D722" s="2" t="s">
        <v>20</v>
      </c>
      <c r="E722" s="2" t="s">
        <v>21</v>
      </c>
      <c r="F722" s="2" t="s">
        <v>3078</v>
      </c>
      <c r="G722" s="2" t="s">
        <v>3079</v>
      </c>
      <c r="H722" s="2" t="s">
        <v>152</v>
      </c>
      <c r="I722" s="2" t="s">
        <v>3080</v>
      </c>
      <c r="J722" s="2" t="s">
        <v>3081</v>
      </c>
      <c r="K722" s="3">
        <v>2</v>
      </c>
      <c r="L722" s="4">
        <v>2022</v>
      </c>
      <c r="M722" s="9">
        <v>36610.67</v>
      </c>
      <c r="N722" s="9" t="str">
        <f t="shared" si="45"/>
        <v>Normal</v>
      </c>
      <c r="O722" s="11">
        <v>193369.5</v>
      </c>
      <c r="P722" s="11">
        <v>27817.33</v>
      </c>
      <c r="Q722" s="11">
        <v>8793.34</v>
      </c>
      <c r="R722" s="5">
        <v>45383</v>
      </c>
      <c r="S722" s="5" t="str">
        <f t="shared" si="46"/>
        <v>Monday</v>
      </c>
      <c r="T722" s="5" t="str">
        <f t="shared" si="47"/>
        <v>Q2</v>
      </c>
      <c r="U722" s="14" t="str">
        <f t="shared" si="48"/>
        <v>Apr</v>
      </c>
    </row>
    <row r="723" spans="1:21" x14ac:dyDescent="0.25">
      <c r="A723" s="13" t="s">
        <v>34</v>
      </c>
      <c r="B723" s="6" t="s">
        <v>97</v>
      </c>
      <c r="C723" s="6" t="s">
        <v>19</v>
      </c>
      <c r="D723" s="6" t="s">
        <v>20</v>
      </c>
      <c r="E723" s="6" t="s">
        <v>21</v>
      </c>
      <c r="F723" s="6" t="s">
        <v>3082</v>
      </c>
      <c r="G723" s="6" t="s">
        <v>3083</v>
      </c>
      <c r="H723" s="6" t="s">
        <v>66</v>
      </c>
      <c r="I723" s="6" t="s">
        <v>3084</v>
      </c>
      <c r="J723" s="6" t="s">
        <v>3085</v>
      </c>
      <c r="K723" s="7">
        <v>22</v>
      </c>
      <c r="L723" s="4">
        <v>2000</v>
      </c>
      <c r="M723" s="9">
        <v>32380.94</v>
      </c>
      <c r="N723" s="9" t="str">
        <f t="shared" si="45"/>
        <v>Normal</v>
      </c>
      <c r="O723" s="11">
        <v>147495.9</v>
      </c>
      <c r="P723" s="11">
        <v>30703.37</v>
      </c>
      <c r="Q723" s="11">
        <v>1677.57</v>
      </c>
      <c r="R723" s="8">
        <v>44895</v>
      </c>
      <c r="S723" s="5" t="str">
        <f t="shared" si="46"/>
        <v>Wednesday</v>
      </c>
      <c r="T723" s="5" t="str">
        <f t="shared" si="47"/>
        <v>Q4</v>
      </c>
      <c r="U723" s="14" t="str">
        <f t="shared" si="48"/>
        <v>Nov</v>
      </c>
    </row>
    <row r="724" spans="1:21" x14ac:dyDescent="0.25">
      <c r="A724" s="12" t="s">
        <v>34</v>
      </c>
      <c r="B724" s="2" t="s">
        <v>35</v>
      </c>
      <c r="C724" s="2" t="s">
        <v>19</v>
      </c>
      <c r="D724" s="2" t="s">
        <v>20</v>
      </c>
      <c r="E724" s="2" t="s">
        <v>21</v>
      </c>
      <c r="F724" s="2" t="s">
        <v>3086</v>
      </c>
      <c r="G724" s="2" t="s">
        <v>3087</v>
      </c>
      <c r="H724" s="2" t="s">
        <v>116</v>
      </c>
      <c r="I724" s="2" t="s">
        <v>3088</v>
      </c>
      <c r="J724" s="2" t="s">
        <v>3089</v>
      </c>
      <c r="K724" s="3">
        <v>5</v>
      </c>
      <c r="L724" s="4">
        <v>2018</v>
      </c>
      <c r="M724" s="9">
        <v>33546.14</v>
      </c>
      <c r="N724" s="9" t="str">
        <f t="shared" si="45"/>
        <v>Normal</v>
      </c>
      <c r="O724" s="11">
        <v>90946.3</v>
      </c>
      <c r="P724" s="11">
        <v>25446.42</v>
      </c>
      <c r="Q724" s="11">
        <v>8099.72</v>
      </c>
      <c r="R724" s="5">
        <v>45172</v>
      </c>
      <c r="S724" s="5" t="str">
        <f t="shared" si="46"/>
        <v>Sunday</v>
      </c>
      <c r="T724" s="5" t="str">
        <f t="shared" si="47"/>
        <v>Q3</v>
      </c>
      <c r="U724" s="14" t="str">
        <f t="shared" si="48"/>
        <v>Sep</v>
      </c>
    </row>
    <row r="725" spans="1:21" x14ac:dyDescent="0.25">
      <c r="A725" s="13" t="s">
        <v>56</v>
      </c>
      <c r="B725" s="6" t="s">
        <v>69</v>
      </c>
      <c r="C725" s="6" t="s">
        <v>19</v>
      </c>
      <c r="D725" s="6" t="s">
        <v>20</v>
      </c>
      <c r="E725" s="6" t="s">
        <v>21</v>
      </c>
      <c r="F725" s="6" t="s">
        <v>3090</v>
      </c>
      <c r="G725" s="6" t="s">
        <v>3091</v>
      </c>
      <c r="H725" s="6" t="s">
        <v>124</v>
      </c>
      <c r="I725" s="6" t="s">
        <v>3092</v>
      </c>
      <c r="J725" s="6" t="s">
        <v>3093</v>
      </c>
      <c r="K725" s="7">
        <v>18</v>
      </c>
      <c r="L725" s="4">
        <v>2002</v>
      </c>
      <c r="M725" s="9">
        <v>66267.33</v>
      </c>
      <c r="N725" s="9" t="str">
        <f t="shared" si="45"/>
        <v>High Value</v>
      </c>
      <c r="O725" s="11">
        <v>47365.5</v>
      </c>
      <c r="P725" s="11">
        <v>48138.26</v>
      </c>
      <c r="Q725" s="11">
        <v>18129.07</v>
      </c>
      <c r="R725" s="8">
        <v>44131</v>
      </c>
      <c r="S725" s="5" t="str">
        <f t="shared" si="46"/>
        <v>Tuesday</v>
      </c>
      <c r="T725" s="5" t="str">
        <f t="shared" si="47"/>
        <v>Q4</v>
      </c>
      <c r="U725" s="14" t="str">
        <f t="shared" si="48"/>
        <v>Oct</v>
      </c>
    </row>
    <row r="726" spans="1:21" x14ac:dyDescent="0.25">
      <c r="A726" s="12" t="s">
        <v>54</v>
      </c>
      <c r="B726" s="2" t="s">
        <v>123</v>
      </c>
      <c r="C726" s="2" t="s">
        <v>19</v>
      </c>
      <c r="D726" s="2" t="s">
        <v>20</v>
      </c>
      <c r="E726" s="2" t="s">
        <v>21</v>
      </c>
      <c r="F726" s="2" t="s">
        <v>3094</v>
      </c>
      <c r="G726" s="2" t="s">
        <v>3095</v>
      </c>
      <c r="H726" s="2" t="s">
        <v>115</v>
      </c>
      <c r="I726" s="2" t="s">
        <v>3096</v>
      </c>
      <c r="J726" s="2" t="s">
        <v>3097</v>
      </c>
      <c r="K726" s="3">
        <v>12</v>
      </c>
      <c r="L726" s="4">
        <v>2008</v>
      </c>
      <c r="M726" s="9">
        <v>13045.99</v>
      </c>
      <c r="N726" s="9" t="str">
        <f t="shared" si="45"/>
        <v>Normal</v>
      </c>
      <c r="O726" s="11">
        <v>35429.5</v>
      </c>
      <c r="P726" s="11">
        <v>10247.700000000001</v>
      </c>
      <c r="Q726" s="11">
        <v>2798.29</v>
      </c>
      <c r="R726" s="5">
        <v>44074</v>
      </c>
      <c r="S726" s="5" t="str">
        <f t="shared" si="46"/>
        <v>Monday</v>
      </c>
      <c r="T726" s="5" t="str">
        <f t="shared" si="47"/>
        <v>Q3</v>
      </c>
      <c r="U726" s="14" t="str">
        <f t="shared" si="48"/>
        <v>Aug</v>
      </c>
    </row>
    <row r="727" spans="1:21" x14ac:dyDescent="0.25">
      <c r="A727" s="13" t="s">
        <v>74</v>
      </c>
      <c r="B727" s="6" t="s">
        <v>113</v>
      </c>
      <c r="C727" s="6" t="s">
        <v>19</v>
      </c>
      <c r="D727" s="6" t="s">
        <v>20</v>
      </c>
      <c r="E727" s="6" t="s">
        <v>21</v>
      </c>
      <c r="F727" s="6" t="s">
        <v>3098</v>
      </c>
      <c r="G727" s="6" t="s">
        <v>3099</v>
      </c>
      <c r="H727" s="6" t="s">
        <v>66</v>
      </c>
      <c r="I727" s="6" t="s">
        <v>3100</v>
      </c>
      <c r="J727" s="6" t="s">
        <v>3101</v>
      </c>
      <c r="K727" s="7">
        <v>7</v>
      </c>
      <c r="L727" s="4">
        <v>2016</v>
      </c>
      <c r="M727" s="9">
        <v>69825.83</v>
      </c>
      <c r="N727" s="9" t="str">
        <f t="shared" si="45"/>
        <v>High Value</v>
      </c>
      <c r="O727" s="11">
        <v>70355.100000000006</v>
      </c>
      <c r="P727" s="11">
        <v>58996.41</v>
      </c>
      <c r="Q727" s="11">
        <v>10829.42</v>
      </c>
      <c r="R727" s="8">
        <v>45034</v>
      </c>
      <c r="S727" s="5" t="str">
        <f t="shared" si="46"/>
        <v>Tuesday</v>
      </c>
      <c r="T727" s="5" t="str">
        <f t="shared" si="47"/>
        <v>Q2</v>
      </c>
      <c r="U727" s="14" t="str">
        <f t="shared" si="48"/>
        <v>Apr</v>
      </c>
    </row>
    <row r="728" spans="1:21" x14ac:dyDescent="0.25">
      <c r="A728" s="12" t="s">
        <v>54</v>
      </c>
      <c r="B728" s="2" t="s">
        <v>99</v>
      </c>
      <c r="C728" s="2" t="s">
        <v>19</v>
      </c>
      <c r="D728" s="2" t="s">
        <v>20</v>
      </c>
      <c r="E728" s="2" t="s">
        <v>21</v>
      </c>
      <c r="F728" s="2" t="s">
        <v>3102</v>
      </c>
      <c r="G728" s="2" t="s">
        <v>3103</v>
      </c>
      <c r="H728" s="2" t="s">
        <v>22</v>
      </c>
      <c r="I728" s="2" t="s">
        <v>3104</v>
      </c>
      <c r="J728" s="2" t="s">
        <v>3105</v>
      </c>
      <c r="K728" s="3">
        <v>13</v>
      </c>
      <c r="L728" s="4">
        <v>2009</v>
      </c>
      <c r="M728" s="9">
        <v>44222.720000000001</v>
      </c>
      <c r="N728" s="9" t="str">
        <f t="shared" si="45"/>
        <v>High Value</v>
      </c>
      <c r="O728" s="11">
        <v>78310.8</v>
      </c>
      <c r="P728" s="11">
        <v>36062.800000000003</v>
      </c>
      <c r="Q728" s="11">
        <v>8159.92</v>
      </c>
      <c r="R728" s="5">
        <v>44689</v>
      </c>
      <c r="S728" s="5" t="str">
        <f t="shared" si="46"/>
        <v>Sunday</v>
      </c>
      <c r="T728" s="5" t="str">
        <f t="shared" si="47"/>
        <v>Q2</v>
      </c>
      <c r="U728" s="14" t="str">
        <f t="shared" si="48"/>
        <v>May</v>
      </c>
    </row>
    <row r="729" spans="1:21" x14ac:dyDescent="0.25">
      <c r="A729" s="13" t="s">
        <v>40</v>
      </c>
      <c r="B729" s="6" t="s">
        <v>59</v>
      </c>
      <c r="C729" s="6" t="s">
        <v>19</v>
      </c>
      <c r="D729" s="6" t="s">
        <v>20</v>
      </c>
      <c r="E729" s="6" t="s">
        <v>21</v>
      </c>
      <c r="F729" s="6" t="s">
        <v>3106</v>
      </c>
      <c r="G729" s="6" t="s">
        <v>3107</v>
      </c>
      <c r="H729" s="6" t="s">
        <v>50</v>
      </c>
      <c r="I729" s="6" t="s">
        <v>3108</v>
      </c>
      <c r="J729" s="6" t="s">
        <v>3109</v>
      </c>
      <c r="K729" s="7">
        <v>13</v>
      </c>
      <c r="L729" s="4">
        <v>2008</v>
      </c>
      <c r="M729" s="9">
        <v>35538.559999999998</v>
      </c>
      <c r="N729" s="9" t="str">
        <f t="shared" si="45"/>
        <v>Normal</v>
      </c>
      <c r="O729" s="11">
        <v>41664.1</v>
      </c>
      <c r="P729" s="11">
        <v>25362.85</v>
      </c>
      <c r="Q729" s="11">
        <v>10175.709999999999</v>
      </c>
      <c r="R729" s="8">
        <v>44411</v>
      </c>
      <c r="S729" s="5" t="str">
        <f t="shared" si="46"/>
        <v>Tuesday</v>
      </c>
      <c r="T729" s="5" t="str">
        <f t="shared" si="47"/>
        <v>Q3</v>
      </c>
      <c r="U729" s="14" t="str">
        <f t="shared" si="48"/>
        <v>Aug</v>
      </c>
    </row>
    <row r="730" spans="1:21" x14ac:dyDescent="0.25">
      <c r="A730" s="12" t="s">
        <v>56</v>
      </c>
      <c r="B730" s="2" t="s">
        <v>57</v>
      </c>
      <c r="C730" s="2" t="s">
        <v>19</v>
      </c>
      <c r="D730" s="2" t="s">
        <v>20</v>
      </c>
      <c r="E730" s="2" t="s">
        <v>21</v>
      </c>
      <c r="F730" s="2" t="s">
        <v>3110</v>
      </c>
      <c r="G730" s="2" t="s">
        <v>3111</v>
      </c>
      <c r="H730" s="2" t="s">
        <v>162</v>
      </c>
      <c r="I730" s="2" t="s">
        <v>3112</v>
      </c>
      <c r="J730" s="2" t="s">
        <v>3113</v>
      </c>
      <c r="K730" s="3">
        <v>23</v>
      </c>
      <c r="L730" s="4">
        <v>2002</v>
      </c>
      <c r="M730" s="9">
        <v>63026.17</v>
      </c>
      <c r="N730" s="9" t="str">
        <f t="shared" si="45"/>
        <v>High Value</v>
      </c>
      <c r="O730" s="11">
        <v>148600.4</v>
      </c>
      <c r="P730" s="11">
        <v>48058.75</v>
      </c>
      <c r="Q730" s="11">
        <v>14967.42</v>
      </c>
      <c r="R730" s="5">
        <v>45744</v>
      </c>
      <c r="S730" s="5" t="str">
        <f t="shared" si="46"/>
        <v>Friday</v>
      </c>
      <c r="T730" s="5" t="str">
        <f t="shared" si="47"/>
        <v>Q1</v>
      </c>
      <c r="U730" s="14" t="str">
        <f t="shared" si="48"/>
        <v>Mar</v>
      </c>
    </row>
    <row r="731" spans="1:21" x14ac:dyDescent="0.25">
      <c r="A731" s="13" t="s">
        <v>56</v>
      </c>
      <c r="B731" s="6" t="s">
        <v>78</v>
      </c>
      <c r="C731" s="6" t="s">
        <v>19</v>
      </c>
      <c r="D731" s="6" t="s">
        <v>20</v>
      </c>
      <c r="E731" s="6" t="s">
        <v>21</v>
      </c>
      <c r="F731" s="6" t="s">
        <v>3114</v>
      </c>
      <c r="G731" s="6" t="s">
        <v>3115</v>
      </c>
      <c r="H731" s="6" t="s">
        <v>124</v>
      </c>
      <c r="I731" s="6" t="s">
        <v>3116</v>
      </c>
      <c r="J731" s="6" t="s">
        <v>3117</v>
      </c>
      <c r="K731" s="7">
        <v>-1</v>
      </c>
      <c r="L731" s="4">
        <v>2022</v>
      </c>
      <c r="M731" s="9">
        <v>57409.53</v>
      </c>
      <c r="N731" s="9" t="str">
        <f t="shared" si="45"/>
        <v>High Value</v>
      </c>
      <c r="O731" s="11">
        <v>129174.6</v>
      </c>
      <c r="P731" s="11">
        <v>46440.5</v>
      </c>
      <c r="Q731" s="11">
        <v>10969.03</v>
      </c>
      <c r="R731" s="8">
        <v>44471</v>
      </c>
      <c r="S731" s="5" t="str">
        <f t="shared" si="46"/>
        <v>Saturday</v>
      </c>
      <c r="T731" s="5" t="str">
        <f t="shared" si="47"/>
        <v>Q4</v>
      </c>
      <c r="U731" s="14" t="str">
        <f t="shared" si="48"/>
        <v>Oct</v>
      </c>
    </row>
    <row r="732" spans="1:21" x14ac:dyDescent="0.25">
      <c r="A732" s="12" t="s">
        <v>54</v>
      </c>
      <c r="B732" s="2" t="s">
        <v>55</v>
      </c>
      <c r="C732" s="2" t="s">
        <v>19</v>
      </c>
      <c r="D732" s="2" t="s">
        <v>20</v>
      </c>
      <c r="E732" s="2" t="s">
        <v>21</v>
      </c>
      <c r="F732" s="2" t="s">
        <v>3118</v>
      </c>
      <c r="G732" s="2" t="s">
        <v>3119</v>
      </c>
      <c r="H732" s="2" t="s">
        <v>50</v>
      </c>
      <c r="I732" s="2" t="s">
        <v>3120</v>
      </c>
      <c r="J732" s="2" t="s">
        <v>3121</v>
      </c>
      <c r="K732" s="3">
        <v>8</v>
      </c>
      <c r="L732" s="4">
        <v>2016</v>
      </c>
      <c r="M732" s="9">
        <v>7647.17</v>
      </c>
      <c r="N732" s="9" t="str">
        <f t="shared" si="45"/>
        <v>Normal</v>
      </c>
      <c r="O732" s="11">
        <v>132125.20000000001</v>
      </c>
      <c r="P732" s="11">
        <v>6474.21</v>
      </c>
      <c r="Q732" s="11">
        <v>1172.96</v>
      </c>
      <c r="R732" s="5">
        <v>45576</v>
      </c>
      <c r="S732" s="5" t="str">
        <f t="shared" si="46"/>
        <v>Friday</v>
      </c>
      <c r="T732" s="5" t="str">
        <f t="shared" si="47"/>
        <v>Q4</v>
      </c>
      <c r="U732" s="14" t="str">
        <f t="shared" si="48"/>
        <v>Oct</v>
      </c>
    </row>
    <row r="733" spans="1:21" x14ac:dyDescent="0.25">
      <c r="A733" s="13" t="s">
        <v>62</v>
      </c>
      <c r="B733" s="6" t="s">
        <v>63</v>
      </c>
      <c r="C733" s="6" t="s">
        <v>19</v>
      </c>
      <c r="D733" s="6" t="s">
        <v>20</v>
      </c>
      <c r="E733" s="6" t="s">
        <v>21</v>
      </c>
      <c r="F733" s="6" t="s">
        <v>3122</v>
      </c>
      <c r="G733" s="6" t="s">
        <v>3123</v>
      </c>
      <c r="H733" s="6" t="s">
        <v>112</v>
      </c>
      <c r="I733" s="6" t="s">
        <v>3124</v>
      </c>
      <c r="J733" s="6" t="s">
        <v>3125</v>
      </c>
      <c r="K733" s="7">
        <v>-3</v>
      </c>
      <c r="L733" s="4">
        <v>2024</v>
      </c>
      <c r="M733" s="9">
        <v>38847.51</v>
      </c>
      <c r="N733" s="9" t="str">
        <f t="shared" si="45"/>
        <v>Normal</v>
      </c>
      <c r="O733" s="11">
        <v>114306.5</v>
      </c>
      <c r="P733" s="11">
        <v>36078.239999999998</v>
      </c>
      <c r="Q733" s="11">
        <v>2769.27</v>
      </c>
      <c r="R733" s="8">
        <v>44252</v>
      </c>
      <c r="S733" s="5" t="str">
        <f t="shared" si="46"/>
        <v>Thursday</v>
      </c>
      <c r="T733" s="5" t="str">
        <f t="shared" si="47"/>
        <v>Q1</v>
      </c>
      <c r="U733" s="14" t="str">
        <f t="shared" si="48"/>
        <v>Feb</v>
      </c>
    </row>
    <row r="734" spans="1:21" x14ac:dyDescent="0.25">
      <c r="A734" s="12" t="s">
        <v>62</v>
      </c>
      <c r="B734" s="2" t="s">
        <v>138</v>
      </c>
      <c r="C734" s="2" t="s">
        <v>19</v>
      </c>
      <c r="D734" s="2" t="s">
        <v>20</v>
      </c>
      <c r="E734" s="2" t="s">
        <v>21</v>
      </c>
      <c r="F734" s="2" t="s">
        <v>3126</v>
      </c>
      <c r="G734" s="2" t="s">
        <v>3127</v>
      </c>
      <c r="H734" s="2" t="s">
        <v>136</v>
      </c>
      <c r="I734" s="2" t="s">
        <v>3128</v>
      </c>
      <c r="J734" s="2" t="s">
        <v>3129</v>
      </c>
      <c r="K734" s="3">
        <v>22</v>
      </c>
      <c r="L734" s="4">
        <v>2000</v>
      </c>
      <c r="M734" s="9">
        <v>54094.61</v>
      </c>
      <c r="N734" s="9" t="str">
        <f t="shared" si="45"/>
        <v>High Value</v>
      </c>
      <c r="O734" s="11">
        <v>72707</v>
      </c>
      <c r="P734" s="11">
        <v>37999.39</v>
      </c>
      <c r="Q734" s="11">
        <v>16095.22</v>
      </c>
      <c r="R734" s="5">
        <v>44747</v>
      </c>
      <c r="S734" s="5" t="str">
        <f t="shared" si="46"/>
        <v>Tuesday</v>
      </c>
      <c r="T734" s="5" t="str">
        <f t="shared" si="47"/>
        <v>Q3</v>
      </c>
      <c r="U734" s="14" t="str">
        <f t="shared" si="48"/>
        <v>Jul</v>
      </c>
    </row>
    <row r="735" spans="1:21" x14ac:dyDescent="0.25">
      <c r="A735" s="13" t="s">
        <v>54</v>
      </c>
      <c r="B735" s="6" t="s">
        <v>99</v>
      </c>
      <c r="C735" s="6" t="s">
        <v>19</v>
      </c>
      <c r="D735" s="6" t="s">
        <v>20</v>
      </c>
      <c r="E735" s="6" t="s">
        <v>21</v>
      </c>
      <c r="F735" s="6" t="s">
        <v>2976</v>
      </c>
      <c r="G735" s="6" t="s">
        <v>2977</v>
      </c>
      <c r="H735" s="6" t="s">
        <v>102</v>
      </c>
      <c r="I735" s="6" t="s">
        <v>3130</v>
      </c>
      <c r="J735" s="6" t="s">
        <v>3131</v>
      </c>
      <c r="K735" s="7">
        <v>8</v>
      </c>
      <c r="L735" s="4">
        <v>2016</v>
      </c>
      <c r="M735" s="9">
        <v>64177.64</v>
      </c>
      <c r="N735" s="9" t="str">
        <f t="shared" si="45"/>
        <v>High Value</v>
      </c>
      <c r="O735" s="11">
        <v>90149.3</v>
      </c>
      <c r="P735" s="11">
        <v>55973.25</v>
      </c>
      <c r="Q735" s="11">
        <v>8204.39</v>
      </c>
      <c r="R735" s="8">
        <v>45485</v>
      </c>
      <c r="S735" s="5" t="str">
        <f t="shared" si="46"/>
        <v>Friday</v>
      </c>
      <c r="T735" s="5" t="str">
        <f t="shared" si="47"/>
        <v>Q3</v>
      </c>
      <c r="U735" s="14" t="str">
        <f t="shared" si="48"/>
        <v>Jul</v>
      </c>
    </row>
    <row r="736" spans="1:21" x14ac:dyDescent="0.25">
      <c r="A736" s="12" t="s">
        <v>56</v>
      </c>
      <c r="B736" s="2" t="s">
        <v>57</v>
      </c>
      <c r="C736" s="2" t="s">
        <v>19</v>
      </c>
      <c r="D736" s="2" t="s">
        <v>20</v>
      </c>
      <c r="E736" s="2" t="s">
        <v>21</v>
      </c>
      <c r="F736" s="2" t="s">
        <v>3132</v>
      </c>
      <c r="G736" s="2" t="s">
        <v>3133</v>
      </c>
      <c r="H736" s="2" t="s">
        <v>95</v>
      </c>
      <c r="I736" s="2" t="s">
        <v>3134</v>
      </c>
      <c r="J736" s="2" t="s">
        <v>3135</v>
      </c>
      <c r="K736" s="3">
        <v>18</v>
      </c>
      <c r="L736" s="4">
        <v>2004</v>
      </c>
      <c r="M736" s="9">
        <v>27035.08</v>
      </c>
      <c r="N736" s="9" t="str">
        <f t="shared" si="45"/>
        <v>Normal</v>
      </c>
      <c r="O736" s="11">
        <v>141009.79999999999</v>
      </c>
      <c r="P736" s="11">
        <v>21877.83</v>
      </c>
      <c r="Q736" s="11">
        <v>5157.25</v>
      </c>
      <c r="R736" s="5">
        <v>44781</v>
      </c>
      <c r="S736" s="5" t="str">
        <f t="shared" si="46"/>
        <v>Monday</v>
      </c>
      <c r="T736" s="5" t="str">
        <f t="shared" si="47"/>
        <v>Q3</v>
      </c>
      <c r="U736" s="14" t="str">
        <f t="shared" si="48"/>
        <v>Aug</v>
      </c>
    </row>
    <row r="737" spans="1:21" x14ac:dyDescent="0.25">
      <c r="A737" s="13" t="s">
        <v>54</v>
      </c>
      <c r="B737" s="6" t="s">
        <v>123</v>
      </c>
      <c r="C737" s="6" t="s">
        <v>52</v>
      </c>
      <c r="D737" s="6" t="s">
        <v>20</v>
      </c>
      <c r="E737" s="6" t="s">
        <v>21</v>
      </c>
      <c r="F737" s="6" t="s">
        <v>3136</v>
      </c>
      <c r="G737" s="6" t="s">
        <v>126</v>
      </c>
      <c r="H737" s="6" t="s">
        <v>88</v>
      </c>
      <c r="I737" s="6" t="s">
        <v>3137</v>
      </c>
      <c r="J737" s="6" t="s">
        <v>3138</v>
      </c>
      <c r="K737" s="7">
        <v>13</v>
      </c>
      <c r="L737" s="4">
        <v>2010</v>
      </c>
      <c r="M737" s="9">
        <v>44241.39</v>
      </c>
      <c r="N737" s="9" t="str">
        <f t="shared" si="45"/>
        <v>High Value</v>
      </c>
      <c r="O737" s="11">
        <v>22808.7</v>
      </c>
      <c r="P737" s="11">
        <v>39057.589999999997</v>
      </c>
      <c r="Q737" s="11">
        <v>5183.8</v>
      </c>
      <c r="R737" s="8">
        <v>45158</v>
      </c>
      <c r="S737" s="5" t="str">
        <f t="shared" si="46"/>
        <v>Sunday</v>
      </c>
      <c r="T737" s="5" t="str">
        <f t="shared" si="47"/>
        <v>Q3</v>
      </c>
      <c r="U737" s="14" t="str">
        <f t="shared" si="48"/>
        <v>Aug</v>
      </c>
    </row>
    <row r="738" spans="1:21" x14ac:dyDescent="0.25">
      <c r="A738" s="12" t="s">
        <v>56</v>
      </c>
      <c r="B738" s="2" t="s">
        <v>57</v>
      </c>
      <c r="C738" s="2" t="s">
        <v>52</v>
      </c>
      <c r="D738" s="2" t="s">
        <v>20</v>
      </c>
      <c r="E738" s="2" t="s">
        <v>21</v>
      </c>
      <c r="F738" s="2" t="s">
        <v>3139</v>
      </c>
      <c r="G738" s="2" t="s">
        <v>3140</v>
      </c>
      <c r="H738" s="2" t="s">
        <v>68</v>
      </c>
      <c r="I738" s="2" t="s">
        <v>3141</v>
      </c>
      <c r="J738" s="2" t="s">
        <v>3142</v>
      </c>
      <c r="K738" s="3">
        <v>15</v>
      </c>
      <c r="L738" s="4">
        <v>2005</v>
      </c>
      <c r="M738" s="9">
        <v>50110.080000000002</v>
      </c>
      <c r="N738" s="9" t="str">
        <f t="shared" si="45"/>
        <v>High Value</v>
      </c>
      <c r="O738" s="11">
        <v>13968.2</v>
      </c>
      <c r="P738" s="11">
        <v>40145.300000000003</v>
      </c>
      <c r="Q738" s="11">
        <v>9964.7800000000007</v>
      </c>
      <c r="R738" s="5">
        <v>44176</v>
      </c>
      <c r="S738" s="5" t="str">
        <f t="shared" si="46"/>
        <v>Friday</v>
      </c>
      <c r="T738" s="5" t="str">
        <f t="shared" si="47"/>
        <v>Q4</v>
      </c>
      <c r="U738" s="14" t="str">
        <f t="shared" si="48"/>
        <v>Dec</v>
      </c>
    </row>
    <row r="739" spans="1:21" x14ac:dyDescent="0.25">
      <c r="A739" s="13" t="s">
        <v>40</v>
      </c>
      <c r="B739" s="6" t="s">
        <v>59</v>
      </c>
      <c r="C739" s="6" t="s">
        <v>52</v>
      </c>
      <c r="D739" s="6" t="s">
        <v>20</v>
      </c>
      <c r="E739" s="6" t="s">
        <v>21</v>
      </c>
      <c r="F739" s="6" t="s">
        <v>3143</v>
      </c>
      <c r="G739" s="6" t="s">
        <v>3144</v>
      </c>
      <c r="H739" s="6" t="s">
        <v>162</v>
      </c>
      <c r="I739" s="6" t="s">
        <v>3145</v>
      </c>
      <c r="J739" s="6" t="s">
        <v>3146</v>
      </c>
      <c r="K739" s="7">
        <v>13</v>
      </c>
      <c r="L739" s="4">
        <v>2007</v>
      </c>
      <c r="M739" s="9">
        <v>7149.62</v>
      </c>
      <c r="N739" s="9" t="str">
        <f t="shared" si="45"/>
        <v>Normal</v>
      </c>
      <c r="O739" s="11">
        <v>184016.1</v>
      </c>
      <c r="P739" s="11">
        <v>6452.99</v>
      </c>
      <c r="Q739" s="11">
        <v>696.63</v>
      </c>
      <c r="R739" s="8">
        <v>44157</v>
      </c>
      <c r="S739" s="5" t="str">
        <f t="shared" si="46"/>
        <v>Sunday</v>
      </c>
      <c r="T739" s="5" t="str">
        <f t="shared" si="47"/>
        <v>Q4</v>
      </c>
      <c r="U739" s="14" t="str">
        <f t="shared" si="48"/>
        <v>Nov</v>
      </c>
    </row>
    <row r="740" spans="1:21" x14ac:dyDescent="0.25">
      <c r="A740" s="12" t="s">
        <v>62</v>
      </c>
      <c r="B740" s="2" t="s">
        <v>138</v>
      </c>
      <c r="C740" s="2" t="s">
        <v>52</v>
      </c>
      <c r="D740" s="2" t="s">
        <v>20</v>
      </c>
      <c r="E740" s="2" t="s">
        <v>21</v>
      </c>
      <c r="F740" s="2" t="s">
        <v>3147</v>
      </c>
      <c r="G740" s="2" t="s">
        <v>3148</v>
      </c>
      <c r="H740" s="2" t="s">
        <v>116</v>
      </c>
      <c r="I740" s="2" t="s">
        <v>3149</v>
      </c>
      <c r="J740" s="2" t="s">
        <v>3150</v>
      </c>
      <c r="K740" s="3">
        <v>24</v>
      </c>
      <c r="L740" s="4">
        <v>2001</v>
      </c>
      <c r="M740" s="9">
        <v>22647.33</v>
      </c>
      <c r="N740" s="9" t="str">
        <f t="shared" si="45"/>
        <v>Normal</v>
      </c>
      <c r="O740" s="11">
        <v>101925.6</v>
      </c>
      <c r="P740" s="11">
        <v>21169</v>
      </c>
      <c r="Q740" s="11">
        <v>1478.33</v>
      </c>
      <c r="R740" s="5">
        <v>45754</v>
      </c>
      <c r="S740" s="5" t="str">
        <f t="shared" si="46"/>
        <v>Monday</v>
      </c>
      <c r="T740" s="5" t="str">
        <f t="shared" si="47"/>
        <v>Q2</v>
      </c>
      <c r="U740" s="14" t="str">
        <f t="shared" si="48"/>
        <v>Apr</v>
      </c>
    </row>
    <row r="741" spans="1:21" x14ac:dyDescent="0.25">
      <c r="A741" s="13" t="s">
        <v>62</v>
      </c>
      <c r="B741" s="6" t="s">
        <v>138</v>
      </c>
      <c r="C741" s="6" t="s">
        <v>52</v>
      </c>
      <c r="D741" s="6" t="s">
        <v>20</v>
      </c>
      <c r="E741" s="6" t="s">
        <v>21</v>
      </c>
      <c r="F741" s="6" t="s">
        <v>3151</v>
      </c>
      <c r="G741" s="6" t="s">
        <v>229</v>
      </c>
      <c r="H741" s="6" t="s">
        <v>115</v>
      </c>
      <c r="I741" s="6" t="s">
        <v>3152</v>
      </c>
      <c r="J741" s="6" t="s">
        <v>3153</v>
      </c>
      <c r="K741" s="7">
        <v>6</v>
      </c>
      <c r="L741" s="4">
        <v>2018</v>
      </c>
      <c r="M741" s="9">
        <v>13280.61</v>
      </c>
      <c r="N741" s="9" t="str">
        <f t="shared" si="45"/>
        <v>Normal</v>
      </c>
      <c r="O741" s="11">
        <v>84108.800000000003</v>
      </c>
      <c r="P741" s="11">
        <v>11023.15</v>
      </c>
      <c r="Q741" s="11">
        <v>2257.46</v>
      </c>
      <c r="R741" s="8">
        <v>45396</v>
      </c>
      <c r="S741" s="5" t="str">
        <f t="shared" si="46"/>
        <v>Sunday</v>
      </c>
      <c r="T741" s="5" t="str">
        <f t="shared" si="47"/>
        <v>Q2</v>
      </c>
      <c r="U741" s="14" t="str">
        <f t="shared" si="48"/>
        <v>Apr</v>
      </c>
    </row>
    <row r="742" spans="1:21" x14ac:dyDescent="0.25">
      <c r="A742" s="12" t="s">
        <v>40</v>
      </c>
      <c r="B742" s="2" t="s">
        <v>125</v>
      </c>
      <c r="C742" s="2" t="s">
        <v>52</v>
      </c>
      <c r="D742" s="2" t="s">
        <v>20</v>
      </c>
      <c r="E742" s="2" t="s">
        <v>21</v>
      </c>
      <c r="F742" s="2" t="s">
        <v>3154</v>
      </c>
      <c r="G742" s="2" t="s">
        <v>3155</v>
      </c>
      <c r="H742" s="2" t="s">
        <v>22</v>
      </c>
      <c r="I742" s="2" t="s">
        <v>3156</v>
      </c>
      <c r="J742" s="2" t="s">
        <v>3157</v>
      </c>
      <c r="K742" s="3">
        <v>1</v>
      </c>
      <c r="L742" s="4">
        <v>2020</v>
      </c>
      <c r="M742" s="9">
        <v>9932.75</v>
      </c>
      <c r="N742" s="9" t="str">
        <f t="shared" si="45"/>
        <v>Normal</v>
      </c>
      <c r="O742" s="11">
        <v>62431</v>
      </c>
      <c r="P742" s="11">
        <v>7240.23</v>
      </c>
      <c r="Q742" s="11">
        <v>2692.52</v>
      </c>
      <c r="R742" s="5">
        <v>44382</v>
      </c>
      <c r="S742" s="5" t="str">
        <f t="shared" si="46"/>
        <v>Monday</v>
      </c>
      <c r="T742" s="5" t="str">
        <f t="shared" si="47"/>
        <v>Q3</v>
      </c>
      <c r="U742" s="14" t="str">
        <f t="shared" si="48"/>
        <v>Jul</v>
      </c>
    </row>
    <row r="743" spans="1:21" x14ac:dyDescent="0.25">
      <c r="A743" s="13" t="s">
        <v>47</v>
      </c>
      <c r="B743" s="6" t="s">
        <v>48</v>
      </c>
      <c r="C743" s="6" t="s">
        <v>52</v>
      </c>
      <c r="D743" s="6" t="s">
        <v>20</v>
      </c>
      <c r="E743" s="6" t="s">
        <v>21</v>
      </c>
      <c r="F743" s="6" t="s">
        <v>3158</v>
      </c>
      <c r="G743" s="6" t="s">
        <v>3159</v>
      </c>
      <c r="H743" s="6" t="s">
        <v>82</v>
      </c>
      <c r="I743" s="6" t="s">
        <v>3160</v>
      </c>
      <c r="J743" s="6" t="s">
        <v>3161</v>
      </c>
      <c r="K743" s="7">
        <v>2</v>
      </c>
      <c r="L743" s="4">
        <v>2020</v>
      </c>
      <c r="M743" s="9">
        <v>14667.2</v>
      </c>
      <c r="N743" s="9" t="str">
        <f t="shared" si="45"/>
        <v>Normal</v>
      </c>
      <c r="O743" s="11">
        <v>30797.7</v>
      </c>
      <c r="P743" s="11">
        <v>11421.44</v>
      </c>
      <c r="Q743" s="11">
        <v>3245.76</v>
      </c>
      <c r="R743" s="8">
        <v>44584</v>
      </c>
      <c r="S743" s="5" t="str">
        <f t="shared" si="46"/>
        <v>Sunday</v>
      </c>
      <c r="T743" s="5" t="str">
        <f t="shared" si="47"/>
        <v>Q1</v>
      </c>
      <c r="U743" s="14" t="str">
        <f t="shared" si="48"/>
        <v>Jan</v>
      </c>
    </row>
    <row r="744" spans="1:21" x14ac:dyDescent="0.25">
      <c r="A744" s="12" t="s">
        <v>30</v>
      </c>
      <c r="B744" s="2" t="s">
        <v>31</v>
      </c>
      <c r="C744" s="2" t="s">
        <v>52</v>
      </c>
      <c r="D744" s="2" t="s">
        <v>20</v>
      </c>
      <c r="E744" s="2" t="s">
        <v>21</v>
      </c>
      <c r="F744" s="2" t="s">
        <v>3162</v>
      </c>
      <c r="G744" s="2" t="s">
        <v>3163</v>
      </c>
      <c r="H744" s="2" t="s">
        <v>39</v>
      </c>
      <c r="I744" s="2" t="s">
        <v>3164</v>
      </c>
      <c r="J744" s="2" t="s">
        <v>3165</v>
      </c>
      <c r="K744" s="3">
        <v>4</v>
      </c>
      <c r="L744" s="4">
        <v>2019</v>
      </c>
      <c r="M744" s="9">
        <v>24168.2</v>
      </c>
      <c r="N744" s="9" t="str">
        <f t="shared" si="45"/>
        <v>Normal</v>
      </c>
      <c r="O744" s="11">
        <v>127061.3</v>
      </c>
      <c r="P744" s="11">
        <v>21558.81</v>
      </c>
      <c r="Q744" s="11">
        <v>2609.39</v>
      </c>
      <c r="R744" s="5">
        <v>45264</v>
      </c>
      <c r="S744" s="5" t="str">
        <f t="shared" si="46"/>
        <v>Monday</v>
      </c>
      <c r="T744" s="5" t="str">
        <f t="shared" si="47"/>
        <v>Q4</v>
      </c>
      <c r="U744" s="14" t="str">
        <f t="shared" si="48"/>
        <v>Dec</v>
      </c>
    </row>
    <row r="745" spans="1:21" x14ac:dyDescent="0.25">
      <c r="A745" s="13" t="s">
        <v>30</v>
      </c>
      <c r="B745" s="6" t="s">
        <v>31</v>
      </c>
      <c r="C745" s="6" t="s">
        <v>52</v>
      </c>
      <c r="D745" s="6" t="s">
        <v>20</v>
      </c>
      <c r="E745" s="6" t="s">
        <v>21</v>
      </c>
      <c r="F745" s="6" t="s">
        <v>3166</v>
      </c>
      <c r="G745" s="6" t="s">
        <v>3167</v>
      </c>
      <c r="H745" s="6" t="s">
        <v>66</v>
      </c>
      <c r="I745" s="6" t="s">
        <v>3168</v>
      </c>
      <c r="J745" s="6" t="s">
        <v>3169</v>
      </c>
      <c r="K745" s="7">
        <v>0</v>
      </c>
      <c r="L745" s="4">
        <v>2023</v>
      </c>
      <c r="M745" s="9">
        <v>7713.16</v>
      </c>
      <c r="N745" s="9" t="str">
        <f t="shared" si="45"/>
        <v>Normal</v>
      </c>
      <c r="O745" s="11">
        <v>101836.4</v>
      </c>
      <c r="P745" s="11">
        <v>6454.79</v>
      </c>
      <c r="Q745" s="11">
        <v>1258.3699999999999</v>
      </c>
      <c r="R745" s="8">
        <v>45176</v>
      </c>
      <c r="S745" s="5" t="str">
        <f t="shared" si="46"/>
        <v>Thursday</v>
      </c>
      <c r="T745" s="5" t="str">
        <f t="shared" si="47"/>
        <v>Q3</v>
      </c>
      <c r="U745" s="14" t="str">
        <f t="shared" si="48"/>
        <v>Sep</v>
      </c>
    </row>
    <row r="746" spans="1:21" x14ac:dyDescent="0.25">
      <c r="A746" s="12" t="s">
        <v>34</v>
      </c>
      <c r="B746" s="2" t="s">
        <v>97</v>
      </c>
      <c r="C746" s="2" t="s">
        <v>52</v>
      </c>
      <c r="D746" s="2" t="s">
        <v>20</v>
      </c>
      <c r="E746" s="2" t="s">
        <v>21</v>
      </c>
      <c r="F746" s="2" t="s">
        <v>3170</v>
      </c>
      <c r="G746" s="2" t="s">
        <v>3171</v>
      </c>
      <c r="H746" s="2" t="s">
        <v>104</v>
      </c>
      <c r="I746" s="2" t="s">
        <v>3172</v>
      </c>
      <c r="J746" s="2" t="s">
        <v>3173</v>
      </c>
      <c r="K746" s="3">
        <v>-2</v>
      </c>
      <c r="L746" s="4">
        <v>2024</v>
      </c>
      <c r="M746" s="9">
        <v>34494.589999999997</v>
      </c>
      <c r="N746" s="9" t="str">
        <f t="shared" si="45"/>
        <v>Normal</v>
      </c>
      <c r="O746" s="11">
        <v>9151.5</v>
      </c>
      <c r="P746" s="11">
        <v>29189.66</v>
      </c>
      <c r="Q746" s="11">
        <v>5304.93</v>
      </c>
      <c r="R746" s="5">
        <v>44850</v>
      </c>
      <c r="S746" s="5" t="str">
        <f t="shared" si="46"/>
        <v>Sunday</v>
      </c>
      <c r="T746" s="5" t="str">
        <f t="shared" si="47"/>
        <v>Q4</v>
      </c>
      <c r="U746" s="14" t="str">
        <f t="shared" si="48"/>
        <v>Oct</v>
      </c>
    </row>
    <row r="747" spans="1:21" x14ac:dyDescent="0.25">
      <c r="A747" s="13" t="s">
        <v>54</v>
      </c>
      <c r="B747" s="6" t="s">
        <v>55</v>
      </c>
      <c r="C747" s="6" t="s">
        <v>52</v>
      </c>
      <c r="D747" s="6" t="s">
        <v>20</v>
      </c>
      <c r="E747" s="6" t="s">
        <v>21</v>
      </c>
      <c r="F747" s="6" t="s">
        <v>3174</v>
      </c>
      <c r="G747" s="6" t="s">
        <v>3175</v>
      </c>
      <c r="H747" s="6" t="s">
        <v>119</v>
      </c>
      <c r="I747" s="6" t="s">
        <v>3176</v>
      </c>
      <c r="J747" s="6" t="s">
        <v>3177</v>
      </c>
      <c r="K747" s="7">
        <v>2</v>
      </c>
      <c r="L747" s="4">
        <v>2018</v>
      </c>
      <c r="M747" s="9">
        <v>31048.76</v>
      </c>
      <c r="N747" s="9" t="str">
        <f t="shared" si="45"/>
        <v>Normal</v>
      </c>
      <c r="O747" s="11">
        <v>36985.1</v>
      </c>
      <c r="P747" s="11">
        <v>24669.02</v>
      </c>
      <c r="Q747" s="11">
        <v>6379.74</v>
      </c>
      <c r="R747" s="8">
        <v>44159</v>
      </c>
      <c r="S747" s="5" t="str">
        <f t="shared" si="46"/>
        <v>Tuesday</v>
      </c>
      <c r="T747" s="5" t="str">
        <f t="shared" si="47"/>
        <v>Q4</v>
      </c>
      <c r="U747" s="14" t="str">
        <f t="shared" si="48"/>
        <v>Nov</v>
      </c>
    </row>
    <row r="748" spans="1:21" x14ac:dyDescent="0.25">
      <c r="A748" s="13" t="s">
        <v>56</v>
      </c>
      <c r="B748" s="6" t="s">
        <v>69</v>
      </c>
      <c r="C748" s="6" t="s">
        <v>52</v>
      </c>
      <c r="D748" s="6" t="s">
        <v>20</v>
      </c>
      <c r="E748" s="6" t="s">
        <v>21</v>
      </c>
      <c r="F748" s="6" t="s">
        <v>3179</v>
      </c>
      <c r="G748" s="6" t="s">
        <v>3180</v>
      </c>
      <c r="H748" s="6" t="s">
        <v>93</v>
      </c>
      <c r="I748" s="6" t="s">
        <v>3181</v>
      </c>
      <c r="J748" s="6" t="s">
        <v>3182</v>
      </c>
      <c r="K748" s="7">
        <v>23</v>
      </c>
      <c r="L748" s="4">
        <v>2000</v>
      </c>
      <c r="M748" s="9">
        <v>45252.99</v>
      </c>
      <c r="N748" s="9" t="str">
        <f t="shared" si="45"/>
        <v>High Value</v>
      </c>
      <c r="O748" s="11">
        <v>189623.5</v>
      </c>
      <c r="P748" s="11">
        <v>35863.269999999997</v>
      </c>
      <c r="Q748" s="11">
        <v>9389.7199999999993</v>
      </c>
      <c r="R748" s="8">
        <v>45139</v>
      </c>
      <c r="S748" s="5" t="str">
        <f t="shared" si="46"/>
        <v>Tuesday</v>
      </c>
      <c r="T748" s="5" t="str">
        <f t="shared" si="47"/>
        <v>Q3</v>
      </c>
      <c r="U748" s="14" t="str">
        <f t="shared" si="48"/>
        <v>Aug</v>
      </c>
    </row>
    <row r="749" spans="1:21" x14ac:dyDescent="0.25">
      <c r="A749" s="12" t="s">
        <v>34</v>
      </c>
      <c r="B749" s="2" t="s">
        <v>97</v>
      </c>
      <c r="C749" s="2" t="s">
        <v>52</v>
      </c>
      <c r="D749" s="2" t="s">
        <v>20</v>
      </c>
      <c r="E749" s="2" t="s">
        <v>21</v>
      </c>
      <c r="F749" s="2" t="s">
        <v>3183</v>
      </c>
      <c r="G749" s="2" t="s">
        <v>3184</v>
      </c>
      <c r="H749" s="2" t="s">
        <v>124</v>
      </c>
      <c r="I749" s="2" t="s">
        <v>3185</v>
      </c>
      <c r="J749" s="2" t="s">
        <v>3186</v>
      </c>
      <c r="K749" s="3">
        <v>-1</v>
      </c>
      <c r="L749" s="4">
        <v>2021</v>
      </c>
      <c r="M749" s="9">
        <v>15677.95</v>
      </c>
      <c r="N749" s="9" t="str">
        <f t="shared" si="45"/>
        <v>Normal</v>
      </c>
      <c r="O749" s="11">
        <v>71973.5</v>
      </c>
      <c r="P749" s="11">
        <v>11275.28</v>
      </c>
      <c r="Q749" s="11">
        <v>4402.67</v>
      </c>
      <c r="R749" s="5">
        <v>44069</v>
      </c>
      <c r="S749" s="5" t="str">
        <f t="shared" si="46"/>
        <v>Wednesday</v>
      </c>
      <c r="T749" s="5" t="str">
        <f t="shared" si="47"/>
        <v>Q3</v>
      </c>
      <c r="U749" s="14" t="str">
        <f t="shared" si="48"/>
        <v>Aug</v>
      </c>
    </row>
    <row r="750" spans="1:21" x14ac:dyDescent="0.25">
      <c r="A750" s="13" t="s">
        <v>71</v>
      </c>
      <c r="B750" s="6" t="s">
        <v>83</v>
      </c>
      <c r="C750" s="6" t="s">
        <v>52</v>
      </c>
      <c r="D750" s="6" t="s">
        <v>20</v>
      </c>
      <c r="E750" s="6" t="s">
        <v>21</v>
      </c>
      <c r="F750" s="6" t="s">
        <v>3187</v>
      </c>
      <c r="G750" s="6" t="s">
        <v>3188</v>
      </c>
      <c r="H750" s="6" t="s">
        <v>115</v>
      </c>
      <c r="I750" s="6" t="s">
        <v>3189</v>
      </c>
      <c r="J750" s="6" t="s">
        <v>3190</v>
      </c>
      <c r="K750" s="7">
        <v>2</v>
      </c>
      <c r="L750" s="4">
        <v>2023</v>
      </c>
      <c r="M750" s="9">
        <v>54502.96</v>
      </c>
      <c r="N750" s="9" t="str">
        <f t="shared" si="45"/>
        <v>High Value</v>
      </c>
      <c r="O750" s="11">
        <v>126864.6</v>
      </c>
      <c r="P750" s="11">
        <v>42942.1</v>
      </c>
      <c r="Q750" s="11">
        <v>11560.86</v>
      </c>
      <c r="R750" s="8">
        <v>45802</v>
      </c>
      <c r="S750" s="5" t="str">
        <f t="shared" si="46"/>
        <v>Sunday</v>
      </c>
      <c r="T750" s="5" t="str">
        <f t="shared" si="47"/>
        <v>Q2</v>
      </c>
      <c r="U750" s="14" t="str">
        <f t="shared" si="48"/>
        <v>May</v>
      </c>
    </row>
    <row r="751" spans="1:21" x14ac:dyDescent="0.25">
      <c r="A751" s="12" t="s">
        <v>34</v>
      </c>
      <c r="B751" s="2" t="s">
        <v>43</v>
      </c>
      <c r="C751" s="2" t="s">
        <v>52</v>
      </c>
      <c r="D751" s="2" t="s">
        <v>20</v>
      </c>
      <c r="E751" s="2" t="s">
        <v>21</v>
      </c>
      <c r="F751" s="2" t="s">
        <v>3191</v>
      </c>
      <c r="G751" s="2" t="s">
        <v>3192</v>
      </c>
      <c r="H751" s="2" t="s">
        <v>95</v>
      </c>
      <c r="I751" s="2" t="s">
        <v>3193</v>
      </c>
      <c r="J751" s="2" t="s">
        <v>3194</v>
      </c>
      <c r="K751" s="3">
        <v>1</v>
      </c>
      <c r="L751" s="4">
        <v>2019</v>
      </c>
      <c r="M751" s="9">
        <v>13743.48</v>
      </c>
      <c r="N751" s="9" t="str">
        <f t="shared" si="45"/>
        <v>Normal</v>
      </c>
      <c r="O751" s="11">
        <v>146520</v>
      </c>
      <c r="P751" s="11">
        <v>11046.75</v>
      </c>
      <c r="Q751" s="11">
        <v>2696.73</v>
      </c>
      <c r="R751" s="5">
        <v>44142</v>
      </c>
      <c r="S751" s="5" t="str">
        <f t="shared" si="46"/>
        <v>Saturday</v>
      </c>
      <c r="T751" s="5" t="str">
        <f t="shared" si="47"/>
        <v>Q4</v>
      </c>
      <c r="U751" s="14" t="str">
        <f t="shared" si="48"/>
        <v>Nov</v>
      </c>
    </row>
    <row r="752" spans="1:21" x14ac:dyDescent="0.25">
      <c r="A752" s="13" t="s">
        <v>34</v>
      </c>
      <c r="B752" s="6" t="s">
        <v>35</v>
      </c>
      <c r="C752" s="6" t="s">
        <v>52</v>
      </c>
      <c r="D752" s="6" t="s">
        <v>20</v>
      </c>
      <c r="E752" s="6" t="s">
        <v>21</v>
      </c>
      <c r="F752" s="6" t="s">
        <v>3195</v>
      </c>
      <c r="G752" s="6" t="s">
        <v>3196</v>
      </c>
      <c r="H752" s="6" t="s">
        <v>136</v>
      </c>
      <c r="I752" s="6" t="s">
        <v>3197</v>
      </c>
      <c r="J752" s="6" t="s">
        <v>3198</v>
      </c>
      <c r="K752" s="7">
        <v>11</v>
      </c>
      <c r="L752" s="4">
        <v>2010</v>
      </c>
      <c r="M752" s="9">
        <v>26950.15</v>
      </c>
      <c r="N752" s="9" t="str">
        <f t="shared" si="45"/>
        <v>Normal</v>
      </c>
      <c r="O752" s="11">
        <v>22983.8</v>
      </c>
      <c r="P752" s="11">
        <v>25566.14</v>
      </c>
      <c r="Q752" s="11">
        <v>1384.01</v>
      </c>
      <c r="R752" s="8">
        <v>44239</v>
      </c>
      <c r="S752" s="5" t="str">
        <f t="shared" si="46"/>
        <v>Friday</v>
      </c>
      <c r="T752" s="5" t="str">
        <f t="shared" si="47"/>
        <v>Q1</v>
      </c>
      <c r="U752" s="14" t="str">
        <f t="shared" si="48"/>
        <v>Feb</v>
      </c>
    </row>
    <row r="753" spans="1:21" x14ac:dyDescent="0.25">
      <c r="A753" s="12" t="s">
        <v>71</v>
      </c>
      <c r="B753" s="2" t="s">
        <v>86</v>
      </c>
      <c r="C753" s="2" t="s">
        <v>52</v>
      </c>
      <c r="D753" s="2" t="s">
        <v>20</v>
      </c>
      <c r="E753" s="2" t="s">
        <v>21</v>
      </c>
      <c r="F753" s="2" t="s">
        <v>3199</v>
      </c>
      <c r="G753" s="2" t="s">
        <v>3200</v>
      </c>
      <c r="H753" s="2" t="s">
        <v>64</v>
      </c>
      <c r="I753" s="2" t="s">
        <v>3201</v>
      </c>
      <c r="J753" s="2" t="s">
        <v>3202</v>
      </c>
      <c r="K753" s="3">
        <v>5</v>
      </c>
      <c r="L753" s="4">
        <v>2018</v>
      </c>
      <c r="M753" s="9">
        <v>26895.41</v>
      </c>
      <c r="N753" s="9" t="str">
        <f t="shared" si="45"/>
        <v>Normal</v>
      </c>
      <c r="O753" s="11">
        <v>54126.5</v>
      </c>
      <c r="P753" s="11">
        <v>25126.55</v>
      </c>
      <c r="Q753" s="11">
        <v>1768.86</v>
      </c>
      <c r="R753" s="5">
        <v>44992</v>
      </c>
      <c r="S753" s="5" t="str">
        <f t="shared" si="46"/>
        <v>Tuesday</v>
      </c>
      <c r="T753" s="5" t="str">
        <f t="shared" si="47"/>
        <v>Q1</v>
      </c>
      <c r="U753" s="14" t="str">
        <f t="shared" si="48"/>
        <v>Mar</v>
      </c>
    </row>
    <row r="754" spans="1:21" x14ac:dyDescent="0.25">
      <c r="A754" s="13" t="s">
        <v>62</v>
      </c>
      <c r="B754" s="6" t="s">
        <v>138</v>
      </c>
      <c r="C754" s="6" t="s">
        <v>52</v>
      </c>
      <c r="D754" s="6" t="s">
        <v>20</v>
      </c>
      <c r="E754" s="6" t="s">
        <v>21</v>
      </c>
      <c r="F754" s="6" t="s">
        <v>3203</v>
      </c>
      <c r="G754" s="6" t="s">
        <v>3204</v>
      </c>
      <c r="H754" s="6" t="s">
        <v>136</v>
      </c>
      <c r="I754" s="6" t="s">
        <v>3205</v>
      </c>
      <c r="J754" s="6" t="s">
        <v>3206</v>
      </c>
      <c r="K754" s="7">
        <v>19</v>
      </c>
      <c r="L754" s="4">
        <v>2003</v>
      </c>
      <c r="M754" s="9">
        <v>33192.769999999997</v>
      </c>
      <c r="N754" s="9" t="str">
        <f t="shared" si="45"/>
        <v>Normal</v>
      </c>
      <c r="O754" s="11">
        <v>103110.9</v>
      </c>
      <c r="P754" s="11">
        <v>28533.24</v>
      </c>
      <c r="Q754" s="11">
        <v>4659.53</v>
      </c>
      <c r="R754" s="8">
        <v>44739</v>
      </c>
      <c r="S754" s="5" t="str">
        <f t="shared" si="46"/>
        <v>Monday</v>
      </c>
      <c r="T754" s="5" t="str">
        <f t="shared" si="47"/>
        <v>Q2</v>
      </c>
      <c r="U754" s="14" t="str">
        <f t="shared" si="48"/>
        <v>Jun</v>
      </c>
    </row>
    <row r="755" spans="1:21" x14ac:dyDescent="0.25">
      <c r="A755" s="12" t="s">
        <v>17</v>
      </c>
      <c r="B755" s="2" t="s">
        <v>18</v>
      </c>
      <c r="C755" s="2" t="s">
        <v>52</v>
      </c>
      <c r="D755" s="2" t="s">
        <v>20</v>
      </c>
      <c r="E755" s="2" t="s">
        <v>21</v>
      </c>
      <c r="F755" s="2" t="s">
        <v>3207</v>
      </c>
      <c r="G755" s="2" t="s">
        <v>3208</v>
      </c>
      <c r="H755" s="2" t="s">
        <v>73</v>
      </c>
      <c r="I755" s="2" t="s">
        <v>3209</v>
      </c>
      <c r="J755" s="2" t="s">
        <v>3210</v>
      </c>
      <c r="K755" s="3">
        <v>-1</v>
      </c>
      <c r="L755" s="4">
        <v>2024</v>
      </c>
      <c r="M755" s="9">
        <v>67007.100000000006</v>
      </c>
      <c r="N755" s="9" t="str">
        <f t="shared" si="45"/>
        <v>High Value</v>
      </c>
      <c r="O755" s="11">
        <v>89135.6</v>
      </c>
      <c r="P755" s="11">
        <v>57374.49</v>
      </c>
      <c r="Q755" s="11">
        <v>9632.61</v>
      </c>
      <c r="R755" s="5">
        <v>45266</v>
      </c>
      <c r="S755" s="5" t="str">
        <f t="shared" si="46"/>
        <v>Wednesday</v>
      </c>
      <c r="T755" s="5" t="str">
        <f t="shared" si="47"/>
        <v>Q4</v>
      </c>
      <c r="U755" s="14" t="str">
        <f t="shared" si="48"/>
        <v>Dec</v>
      </c>
    </row>
    <row r="756" spans="1:21" x14ac:dyDescent="0.25">
      <c r="A756" s="13" t="s">
        <v>40</v>
      </c>
      <c r="B756" s="6" t="s">
        <v>59</v>
      </c>
      <c r="C756" s="6" t="s">
        <v>52</v>
      </c>
      <c r="D756" s="6" t="s">
        <v>20</v>
      </c>
      <c r="E756" s="6" t="s">
        <v>21</v>
      </c>
      <c r="F756" s="6" t="s">
        <v>3211</v>
      </c>
      <c r="G756" s="6" t="s">
        <v>3212</v>
      </c>
      <c r="H756" s="6" t="s">
        <v>22</v>
      </c>
      <c r="I756" s="6" t="s">
        <v>3213</v>
      </c>
      <c r="J756" s="6" t="s">
        <v>3214</v>
      </c>
      <c r="K756" s="7">
        <v>22</v>
      </c>
      <c r="L756" s="4">
        <v>2000</v>
      </c>
      <c r="M756" s="9">
        <v>25914.76</v>
      </c>
      <c r="N756" s="9" t="str">
        <f t="shared" si="45"/>
        <v>Normal</v>
      </c>
      <c r="O756" s="11">
        <v>68694.3</v>
      </c>
      <c r="P756" s="11">
        <v>22524.1</v>
      </c>
      <c r="Q756" s="11">
        <v>3390.66</v>
      </c>
      <c r="R756" s="8">
        <v>44885</v>
      </c>
      <c r="S756" s="5" t="str">
        <f t="shared" si="46"/>
        <v>Sunday</v>
      </c>
      <c r="T756" s="5" t="str">
        <f t="shared" si="47"/>
        <v>Q4</v>
      </c>
      <c r="U756" s="14" t="str">
        <f t="shared" si="48"/>
        <v>Nov</v>
      </c>
    </row>
    <row r="757" spans="1:21" x14ac:dyDescent="0.25">
      <c r="A757" s="12" t="s">
        <v>54</v>
      </c>
      <c r="B757" s="2" t="s">
        <v>55</v>
      </c>
      <c r="C757" s="2" t="s">
        <v>52</v>
      </c>
      <c r="D757" s="2" t="s">
        <v>20</v>
      </c>
      <c r="E757" s="2" t="s">
        <v>21</v>
      </c>
      <c r="F757" s="2" t="s">
        <v>3215</v>
      </c>
      <c r="G757" s="2" t="s">
        <v>2519</v>
      </c>
      <c r="H757" s="2" t="s">
        <v>118</v>
      </c>
      <c r="I757" s="2" t="s">
        <v>3216</v>
      </c>
      <c r="J757" s="2" t="s">
        <v>3217</v>
      </c>
      <c r="K757" s="3">
        <v>4</v>
      </c>
      <c r="L757" s="4">
        <v>2017</v>
      </c>
      <c r="M757" s="9">
        <v>44118.91</v>
      </c>
      <c r="N757" s="9" t="str">
        <f t="shared" si="45"/>
        <v>High Value</v>
      </c>
      <c r="O757" s="11">
        <v>8525.2000000000007</v>
      </c>
      <c r="P757" s="11">
        <v>32449.39</v>
      </c>
      <c r="Q757" s="11">
        <v>11669.52</v>
      </c>
      <c r="R757" s="5">
        <v>44280</v>
      </c>
      <c r="S757" s="5" t="str">
        <f t="shared" si="46"/>
        <v>Thursday</v>
      </c>
      <c r="T757" s="5" t="str">
        <f t="shared" si="47"/>
        <v>Q1</v>
      </c>
      <c r="U757" s="14" t="str">
        <f t="shared" si="48"/>
        <v>Mar</v>
      </c>
    </row>
    <row r="758" spans="1:21" x14ac:dyDescent="0.25">
      <c r="A758" s="13" t="s">
        <v>74</v>
      </c>
      <c r="B758" s="6" t="s">
        <v>113</v>
      </c>
      <c r="C758" s="6" t="s">
        <v>52</v>
      </c>
      <c r="D758" s="6" t="s">
        <v>20</v>
      </c>
      <c r="E758" s="6" t="s">
        <v>21</v>
      </c>
      <c r="F758" s="6" t="s">
        <v>3218</v>
      </c>
      <c r="G758" s="6" t="s">
        <v>3219</v>
      </c>
      <c r="H758" s="6" t="s">
        <v>152</v>
      </c>
      <c r="I758" s="6" t="s">
        <v>3220</v>
      </c>
      <c r="J758" s="6" t="s">
        <v>3221</v>
      </c>
      <c r="K758" s="7">
        <v>22</v>
      </c>
      <c r="L758" s="4">
        <v>2003</v>
      </c>
      <c r="M758" s="9">
        <v>58076.31</v>
      </c>
      <c r="N758" s="9" t="str">
        <f t="shared" si="45"/>
        <v>High Value</v>
      </c>
      <c r="O758" s="11">
        <v>40440.199999999997</v>
      </c>
      <c r="P758" s="11">
        <v>41114</v>
      </c>
      <c r="Q758" s="11">
        <v>16962.310000000001</v>
      </c>
      <c r="R758" s="8">
        <v>45662</v>
      </c>
      <c r="S758" s="5" t="str">
        <f t="shared" si="46"/>
        <v>Sunday</v>
      </c>
      <c r="T758" s="5" t="str">
        <f t="shared" si="47"/>
        <v>Q1</v>
      </c>
      <c r="U758" s="14" t="str">
        <f t="shared" si="48"/>
        <v>Jan</v>
      </c>
    </row>
    <row r="759" spans="1:21" x14ac:dyDescent="0.25">
      <c r="A759" s="12" t="s">
        <v>30</v>
      </c>
      <c r="B759" s="2" t="s">
        <v>65</v>
      </c>
      <c r="C759" s="2" t="s">
        <v>52</v>
      </c>
      <c r="D759" s="2" t="s">
        <v>20</v>
      </c>
      <c r="E759" s="2" t="s">
        <v>21</v>
      </c>
      <c r="F759" s="2" t="s">
        <v>3222</v>
      </c>
      <c r="G759" s="2" t="s">
        <v>151</v>
      </c>
      <c r="H759" s="2" t="s">
        <v>50</v>
      </c>
      <c r="I759" s="2" t="s">
        <v>3223</v>
      </c>
      <c r="J759" s="2" t="s">
        <v>3224</v>
      </c>
      <c r="K759" s="3">
        <v>10</v>
      </c>
      <c r="L759" s="4">
        <v>2012</v>
      </c>
      <c r="M759" s="9">
        <v>31575.75</v>
      </c>
      <c r="N759" s="9" t="str">
        <f t="shared" si="45"/>
        <v>Normal</v>
      </c>
      <c r="O759" s="11">
        <v>25103.9</v>
      </c>
      <c r="P759" s="11">
        <v>25227.27</v>
      </c>
      <c r="Q759" s="11">
        <v>6348.48</v>
      </c>
      <c r="R759" s="5">
        <v>44694</v>
      </c>
      <c r="S759" s="5" t="str">
        <f t="shared" si="46"/>
        <v>Friday</v>
      </c>
      <c r="T759" s="5" t="str">
        <f t="shared" si="47"/>
        <v>Q2</v>
      </c>
      <c r="U759" s="14" t="str">
        <f t="shared" si="48"/>
        <v>May</v>
      </c>
    </row>
    <row r="760" spans="1:21" x14ac:dyDescent="0.25">
      <c r="A760" s="13" t="s">
        <v>62</v>
      </c>
      <c r="B760" s="6" t="s">
        <v>63</v>
      </c>
      <c r="C760" s="6" t="s">
        <v>52</v>
      </c>
      <c r="D760" s="6" t="s">
        <v>20</v>
      </c>
      <c r="E760" s="6" t="s">
        <v>21</v>
      </c>
      <c r="F760" s="6" t="s">
        <v>3225</v>
      </c>
      <c r="G760" s="6" t="s">
        <v>3226</v>
      </c>
      <c r="H760" s="6" t="s">
        <v>152</v>
      </c>
      <c r="I760" s="6" t="s">
        <v>3227</v>
      </c>
      <c r="J760" s="6" t="s">
        <v>3228</v>
      </c>
      <c r="K760" s="7">
        <v>9</v>
      </c>
      <c r="L760" s="4">
        <v>2013</v>
      </c>
      <c r="M760" s="9">
        <v>53407.56</v>
      </c>
      <c r="N760" s="9" t="str">
        <f t="shared" si="45"/>
        <v>High Value</v>
      </c>
      <c r="O760" s="11">
        <v>65599.100000000006</v>
      </c>
      <c r="P760" s="11">
        <v>40474.35</v>
      </c>
      <c r="Q760" s="11">
        <v>12933.21</v>
      </c>
      <c r="R760" s="8">
        <v>44739</v>
      </c>
      <c r="S760" s="5" t="str">
        <f t="shared" si="46"/>
        <v>Monday</v>
      </c>
      <c r="T760" s="5" t="str">
        <f t="shared" si="47"/>
        <v>Q2</v>
      </c>
      <c r="U760" s="14" t="str">
        <f t="shared" si="48"/>
        <v>Jun</v>
      </c>
    </row>
    <row r="761" spans="1:21" x14ac:dyDescent="0.25">
      <c r="A761" s="12" t="s">
        <v>54</v>
      </c>
      <c r="B761" s="2" t="s">
        <v>55</v>
      </c>
      <c r="C761" s="2" t="s">
        <v>52</v>
      </c>
      <c r="D761" s="2" t="s">
        <v>20</v>
      </c>
      <c r="E761" s="2" t="s">
        <v>21</v>
      </c>
      <c r="F761" s="2" t="s">
        <v>3229</v>
      </c>
      <c r="G761" s="2" t="s">
        <v>3230</v>
      </c>
      <c r="H761" s="2" t="s">
        <v>101</v>
      </c>
      <c r="I761" s="2" t="s">
        <v>3231</v>
      </c>
      <c r="J761" s="2" t="s">
        <v>3232</v>
      </c>
      <c r="K761" s="3">
        <v>14</v>
      </c>
      <c r="L761" s="4">
        <v>2007</v>
      </c>
      <c r="M761" s="9">
        <v>48985.42</v>
      </c>
      <c r="N761" s="9" t="str">
        <f t="shared" si="45"/>
        <v>High Value</v>
      </c>
      <c r="O761" s="11">
        <v>189790.4</v>
      </c>
      <c r="P761" s="11">
        <v>39240.28</v>
      </c>
      <c r="Q761" s="11">
        <v>9745.14</v>
      </c>
      <c r="R761" s="5">
        <v>44279</v>
      </c>
      <c r="S761" s="5" t="str">
        <f t="shared" si="46"/>
        <v>Wednesday</v>
      </c>
      <c r="T761" s="5" t="str">
        <f t="shared" si="47"/>
        <v>Q1</v>
      </c>
      <c r="U761" s="14" t="str">
        <f t="shared" si="48"/>
        <v>Mar</v>
      </c>
    </row>
    <row r="762" spans="1:21" x14ac:dyDescent="0.25">
      <c r="A762" s="13" t="s">
        <v>54</v>
      </c>
      <c r="B762" s="6" t="s">
        <v>55</v>
      </c>
      <c r="C762" s="6" t="s">
        <v>52</v>
      </c>
      <c r="D762" s="6" t="s">
        <v>20</v>
      </c>
      <c r="E762" s="6" t="s">
        <v>21</v>
      </c>
      <c r="F762" s="6" t="s">
        <v>3233</v>
      </c>
      <c r="G762" s="6" t="s">
        <v>3234</v>
      </c>
      <c r="H762" s="6" t="s">
        <v>119</v>
      </c>
      <c r="I762" s="6" t="s">
        <v>3235</v>
      </c>
      <c r="J762" s="6" t="s">
        <v>3236</v>
      </c>
      <c r="K762" s="7">
        <v>18</v>
      </c>
      <c r="L762" s="4">
        <v>2005</v>
      </c>
      <c r="M762" s="9">
        <v>8001.24</v>
      </c>
      <c r="N762" s="9" t="str">
        <f t="shared" si="45"/>
        <v>Normal</v>
      </c>
      <c r="O762" s="11">
        <v>73949.7</v>
      </c>
      <c r="P762" s="11">
        <v>6439.27</v>
      </c>
      <c r="Q762" s="11">
        <v>1561.97</v>
      </c>
      <c r="R762" s="8">
        <v>45070</v>
      </c>
      <c r="S762" s="5" t="str">
        <f t="shared" si="46"/>
        <v>Wednesday</v>
      </c>
      <c r="T762" s="5" t="str">
        <f t="shared" si="47"/>
        <v>Q2</v>
      </c>
      <c r="U762" s="14" t="str">
        <f t="shared" si="48"/>
        <v>May</v>
      </c>
    </row>
    <row r="763" spans="1:21" x14ac:dyDescent="0.25">
      <c r="A763" s="12" t="s">
        <v>62</v>
      </c>
      <c r="B763" s="2" t="s">
        <v>63</v>
      </c>
      <c r="C763" s="2" t="s">
        <v>52</v>
      </c>
      <c r="D763" s="2" t="s">
        <v>20</v>
      </c>
      <c r="E763" s="2" t="s">
        <v>21</v>
      </c>
      <c r="F763" s="2" t="s">
        <v>3237</v>
      </c>
      <c r="G763" s="2" t="s">
        <v>3238</v>
      </c>
      <c r="H763" s="2" t="s">
        <v>119</v>
      </c>
      <c r="I763" s="2" t="s">
        <v>3239</v>
      </c>
      <c r="J763" s="2" t="s">
        <v>3240</v>
      </c>
      <c r="K763" s="3">
        <v>11</v>
      </c>
      <c r="L763" s="4">
        <v>2014</v>
      </c>
      <c r="M763" s="9">
        <v>57566.93</v>
      </c>
      <c r="N763" s="9" t="str">
        <f t="shared" si="45"/>
        <v>High Value</v>
      </c>
      <c r="O763" s="11">
        <v>167557.20000000001</v>
      </c>
      <c r="P763" s="11">
        <v>40803.660000000003</v>
      </c>
      <c r="Q763" s="11">
        <v>16763.27</v>
      </c>
      <c r="R763" s="5">
        <v>45709</v>
      </c>
      <c r="S763" s="5" t="str">
        <f t="shared" si="46"/>
        <v>Friday</v>
      </c>
      <c r="T763" s="5" t="str">
        <f t="shared" si="47"/>
        <v>Q1</v>
      </c>
      <c r="U763" s="14" t="str">
        <f t="shared" si="48"/>
        <v>Feb</v>
      </c>
    </row>
    <row r="764" spans="1:21" x14ac:dyDescent="0.25">
      <c r="A764" s="13" t="s">
        <v>56</v>
      </c>
      <c r="B764" s="6" t="s">
        <v>57</v>
      </c>
      <c r="C764" s="6" t="s">
        <v>52</v>
      </c>
      <c r="D764" s="6" t="s">
        <v>20</v>
      </c>
      <c r="E764" s="6" t="s">
        <v>21</v>
      </c>
      <c r="F764" s="6" t="s">
        <v>3241</v>
      </c>
      <c r="G764" s="6" t="s">
        <v>3242</v>
      </c>
      <c r="H764" s="6" t="s">
        <v>122</v>
      </c>
      <c r="I764" s="6" t="s">
        <v>3243</v>
      </c>
      <c r="J764" s="6" t="s">
        <v>3244</v>
      </c>
      <c r="K764" s="7">
        <v>2</v>
      </c>
      <c r="L764" s="4">
        <v>2019</v>
      </c>
      <c r="M764" s="9">
        <v>33620.46</v>
      </c>
      <c r="N764" s="9" t="str">
        <f t="shared" si="45"/>
        <v>Normal</v>
      </c>
      <c r="O764" s="11">
        <v>20754.7</v>
      </c>
      <c r="P764" s="11">
        <v>27318.95</v>
      </c>
      <c r="Q764" s="11">
        <v>6301.51</v>
      </c>
      <c r="R764" s="8">
        <v>44330</v>
      </c>
      <c r="S764" s="5" t="str">
        <f t="shared" si="46"/>
        <v>Friday</v>
      </c>
      <c r="T764" s="5" t="str">
        <f t="shared" si="47"/>
        <v>Q2</v>
      </c>
      <c r="U764" s="14" t="str">
        <f t="shared" si="48"/>
        <v>May</v>
      </c>
    </row>
    <row r="765" spans="1:21" x14ac:dyDescent="0.25">
      <c r="A765" s="12" t="s">
        <v>56</v>
      </c>
      <c r="B765" s="2" t="s">
        <v>78</v>
      </c>
      <c r="C765" s="2" t="s">
        <v>52</v>
      </c>
      <c r="D765" s="2" t="s">
        <v>20</v>
      </c>
      <c r="E765" s="2" t="s">
        <v>21</v>
      </c>
      <c r="F765" s="2" t="s">
        <v>3245</v>
      </c>
      <c r="G765" s="2" t="s">
        <v>3246</v>
      </c>
      <c r="H765" s="2" t="s">
        <v>82</v>
      </c>
      <c r="I765" s="2" t="s">
        <v>3247</v>
      </c>
      <c r="J765" s="2" t="s">
        <v>3248</v>
      </c>
      <c r="K765" s="3">
        <v>10</v>
      </c>
      <c r="L765" s="4">
        <v>2013</v>
      </c>
      <c r="M765" s="9">
        <v>17060.22</v>
      </c>
      <c r="N765" s="9" t="str">
        <f t="shared" si="45"/>
        <v>Normal</v>
      </c>
      <c r="O765" s="11">
        <v>102302.6</v>
      </c>
      <c r="P765" s="11">
        <v>14881.29</v>
      </c>
      <c r="Q765" s="11">
        <v>2178.9299999999998</v>
      </c>
      <c r="R765" s="5">
        <v>45262</v>
      </c>
      <c r="S765" s="5" t="str">
        <f t="shared" si="46"/>
        <v>Saturday</v>
      </c>
      <c r="T765" s="5" t="str">
        <f t="shared" si="47"/>
        <v>Q4</v>
      </c>
      <c r="U765" s="14" t="str">
        <f t="shared" si="48"/>
        <v>Dec</v>
      </c>
    </row>
    <row r="766" spans="1:21" x14ac:dyDescent="0.25">
      <c r="A766" s="13" t="s">
        <v>34</v>
      </c>
      <c r="B766" s="6" t="s">
        <v>43</v>
      </c>
      <c r="C766" s="6" t="s">
        <v>52</v>
      </c>
      <c r="D766" s="6" t="s">
        <v>20</v>
      </c>
      <c r="E766" s="6" t="s">
        <v>21</v>
      </c>
      <c r="F766" s="6" t="s">
        <v>3249</v>
      </c>
      <c r="G766" s="6" t="s">
        <v>3250</v>
      </c>
      <c r="H766" s="6" t="s">
        <v>162</v>
      </c>
      <c r="I766" s="6" t="s">
        <v>3251</v>
      </c>
      <c r="J766" s="6" t="s">
        <v>3252</v>
      </c>
      <c r="K766" s="7">
        <v>0</v>
      </c>
      <c r="L766" s="4">
        <v>2021</v>
      </c>
      <c r="M766" s="9">
        <v>56046.1</v>
      </c>
      <c r="N766" s="9" t="str">
        <f t="shared" si="45"/>
        <v>High Value</v>
      </c>
      <c r="O766" s="11">
        <v>189538.7</v>
      </c>
      <c r="P766" s="11">
        <v>49255.85</v>
      </c>
      <c r="Q766" s="11">
        <v>6790.25</v>
      </c>
      <c r="R766" s="8">
        <v>44469</v>
      </c>
      <c r="S766" s="5" t="str">
        <f t="shared" si="46"/>
        <v>Thursday</v>
      </c>
      <c r="T766" s="5" t="str">
        <f t="shared" si="47"/>
        <v>Q3</v>
      </c>
      <c r="U766" s="14" t="str">
        <f t="shared" si="48"/>
        <v>Sep</v>
      </c>
    </row>
    <row r="767" spans="1:21" x14ac:dyDescent="0.25">
      <c r="A767" s="12" t="s">
        <v>74</v>
      </c>
      <c r="B767" s="2" t="s">
        <v>153</v>
      </c>
      <c r="C767" s="2" t="s">
        <v>52</v>
      </c>
      <c r="D767" s="2" t="s">
        <v>20</v>
      </c>
      <c r="E767" s="2" t="s">
        <v>21</v>
      </c>
      <c r="F767" s="2" t="s">
        <v>3253</v>
      </c>
      <c r="G767" s="2" t="s">
        <v>3254</v>
      </c>
      <c r="H767" s="2" t="s">
        <v>101</v>
      </c>
      <c r="I767" s="2" t="s">
        <v>3255</v>
      </c>
      <c r="J767" s="2" t="s">
        <v>3256</v>
      </c>
      <c r="K767" s="3">
        <v>2</v>
      </c>
      <c r="L767" s="4">
        <v>2019</v>
      </c>
      <c r="M767" s="9">
        <v>64526.32</v>
      </c>
      <c r="N767" s="9" t="str">
        <f t="shared" si="45"/>
        <v>High Value</v>
      </c>
      <c r="O767" s="11">
        <v>153765.29999999999</v>
      </c>
      <c r="P767" s="11">
        <v>45482.15</v>
      </c>
      <c r="Q767" s="11">
        <v>19044.169999999998</v>
      </c>
      <c r="R767" s="5">
        <v>44198</v>
      </c>
      <c r="S767" s="5" t="str">
        <f t="shared" si="46"/>
        <v>Saturday</v>
      </c>
      <c r="T767" s="5" t="str">
        <f t="shared" si="47"/>
        <v>Q1</v>
      </c>
      <c r="U767" s="14" t="str">
        <f t="shared" si="48"/>
        <v>Jan</v>
      </c>
    </row>
    <row r="768" spans="1:21" x14ac:dyDescent="0.25">
      <c r="A768" s="13" t="s">
        <v>34</v>
      </c>
      <c r="B768" s="6" t="s">
        <v>43</v>
      </c>
      <c r="C768" s="6" t="s">
        <v>52</v>
      </c>
      <c r="D768" s="6" t="s">
        <v>20</v>
      </c>
      <c r="E768" s="6" t="s">
        <v>21</v>
      </c>
      <c r="F768" s="6" t="s">
        <v>3257</v>
      </c>
      <c r="G768" s="6" t="s">
        <v>205</v>
      </c>
      <c r="H768" s="6" t="s">
        <v>98</v>
      </c>
      <c r="I768" s="6" t="s">
        <v>3258</v>
      </c>
      <c r="J768" s="6" t="s">
        <v>3259</v>
      </c>
      <c r="K768" s="7">
        <v>3</v>
      </c>
      <c r="L768" s="4">
        <v>2018</v>
      </c>
      <c r="M768" s="9">
        <v>65579.850000000006</v>
      </c>
      <c r="N768" s="9" t="str">
        <f t="shared" si="45"/>
        <v>High Value</v>
      </c>
      <c r="O768" s="11">
        <v>145353</v>
      </c>
      <c r="P768" s="11">
        <v>57529.95</v>
      </c>
      <c r="Q768" s="11">
        <v>8049.9</v>
      </c>
      <c r="R768" s="8">
        <v>44393</v>
      </c>
      <c r="S768" s="5" t="str">
        <f t="shared" si="46"/>
        <v>Friday</v>
      </c>
      <c r="T768" s="5" t="str">
        <f t="shared" si="47"/>
        <v>Q3</v>
      </c>
      <c r="U768" s="14" t="str">
        <f t="shared" si="48"/>
        <v>Jul</v>
      </c>
    </row>
    <row r="769" spans="1:21" x14ac:dyDescent="0.25">
      <c r="A769" s="12" t="s">
        <v>34</v>
      </c>
      <c r="B769" s="2" t="s">
        <v>97</v>
      </c>
      <c r="C769" s="2" t="s">
        <v>52</v>
      </c>
      <c r="D769" s="2" t="s">
        <v>20</v>
      </c>
      <c r="E769" s="2" t="s">
        <v>21</v>
      </c>
      <c r="F769" s="2" t="s">
        <v>3260</v>
      </c>
      <c r="G769" s="2" t="s">
        <v>3261</v>
      </c>
      <c r="H769" s="2" t="s">
        <v>112</v>
      </c>
      <c r="I769" s="2" t="s">
        <v>3262</v>
      </c>
      <c r="J769" s="2" t="s">
        <v>3263</v>
      </c>
      <c r="K769" s="3">
        <v>12</v>
      </c>
      <c r="L769" s="4">
        <v>2010</v>
      </c>
      <c r="M769" s="9">
        <v>54636.66</v>
      </c>
      <c r="N769" s="9" t="str">
        <f t="shared" si="45"/>
        <v>High Value</v>
      </c>
      <c r="O769" s="11">
        <v>115043.4</v>
      </c>
      <c r="P769" s="11">
        <v>38432.269999999997</v>
      </c>
      <c r="Q769" s="11">
        <v>16204.39</v>
      </c>
      <c r="R769" s="5">
        <v>44635</v>
      </c>
      <c r="S769" s="5" t="str">
        <f t="shared" si="46"/>
        <v>Tuesday</v>
      </c>
      <c r="T769" s="5" t="str">
        <f t="shared" si="47"/>
        <v>Q1</v>
      </c>
      <c r="U769" s="14" t="str">
        <f t="shared" si="48"/>
        <v>Mar</v>
      </c>
    </row>
    <row r="770" spans="1:21" x14ac:dyDescent="0.25">
      <c r="A770" s="13" t="s">
        <v>47</v>
      </c>
      <c r="B770" s="6" t="s">
        <v>48</v>
      </c>
      <c r="C770" s="6" t="s">
        <v>52</v>
      </c>
      <c r="D770" s="6" t="s">
        <v>20</v>
      </c>
      <c r="E770" s="6" t="s">
        <v>21</v>
      </c>
      <c r="F770" s="6" t="s">
        <v>3264</v>
      </c>
      <c r="G770" s="6" t="s">
        <v>3265</v>
      </c>
      <c r="H770" s="6" t="s">
        <v>46</v>
      </c>
      <c r="I770" s="6" t="s">
        <v>3266</v>
      </c>
      <c r="J770" s="6" t="s">
        <v>3267</v>
      </c>
      <c r="K770" s="7">
        <v>20</v>
      </c>
      <c r="L770" s="4">
        <v>2001</v>
      </c>
      <c r="M770" s="9">
        <v>38353.9</v>
      </c>
      <c r="N770" s="9" t="str">
        <f t="shared" si="45"/>
        <v>Normal</v>
      </c>
      <c r="O770" s="11">
        <v>135786.70000000001</v>
      </c>
      <c r="P770" s="11">
        <v>28535.54</v>
      </c>
      <c r="Q770" s="11">
        <v>9818.36</v>
      </c>
      <c r="R770" s="8">
        <v>44199</v>
      </c>
      <c r="S770" s="5" t="str">
        <f t="shared" si="46"/>
        <v>Sunday</v>
      </c>
      <c r="T770" s="5" t="str">
        <f t="shared" si="47"/>
        <v>Q1</v>
      </c>
      <c r="U770" s="14" t="str">
        <f t="shared" si="48"/>
        <v>Jan</v>
      </c>
    </row>
    <row r="771" spans="1:21" x14ac:dyDescent="0.25">
      <c r="A771" s="12" t="s">
        <v>47</v>
      </c>
      <c r="B771" s="2" t="s">
        <v>51</v>
      </c>
      <c r="C771" s="2" t="s">
        <v>52</v>
      </c>
      <c r="D771" s="2" t="s">
        <v>20</v>
      </c>
      <c r="E771" s="2" t="s">
        <v>21</v>
      </c>
      <c r="F771" s="2" t="s">
        <v>3268</v>
      </c>
      <c r="G771" s="2" t="s">
        <v>3269</v>
      </c>
      <c r="H771" s="2" t="s">
        <v>111</v>
      </c>
      <c r="I771" s="2" t="s">
        <v>3270</v>
      </c>
      <c r="J771" s="2" t="s">
        <v>3271</v>
      </c>
      <c r="K771" s="3">
        <v>5</v>
      </c>
      <c r="L771" s="4">
        <v>2015</v>
      </c>
      <c r="M771" s="9">
        <v>54387.94</v>
      </c>
      <c r="N771" s="9" t="str">
        <f t="shared" ref="N771:N834" si="49">IF(M771&gt;40000,"High Value","Normal")</f>
        <v>High Value</v>
      </c>
      <c r="O771" s="11">
        <v>197497.5</v>
      </c>
      <c r="P771" s="11">
        <v>39863.730000000003</v>
      </c>
      <c r="Q771" s="11">
        <v>14524.21</v>
      </c>
      <c r="R771" s="5">
        <v>44185</v>
      </c>
      <c r="S771" s="5" t="str">
        <f t="shared" ref="S771:S834" si="50">TEXT(R771,"dddd")</f>
        <v>Sunday</v>
      </c>
      <c r="T771" s="5" t="str">
        <f t="shared" ref="T771:T834" si="51">"Q" &amp; ROUNDUP(MONTH(R771)/3,0)</f>
        <v>Q4</v>
      </c>
      <c r="U771" s="14" t="str">
        <f t="shared" si="48"/>
        <v>Dec</v>
      </c>
    </row>
    <row r="772" spans="1:21" x14ac:dyDescent="0.25">
      <c r="A772" s="13" t="s">
        <v>40</v>
      </c>
      <c r="B772" s="6" t="s">
        <v>41</v>
      </c>
      <c r="C772" s="6" t="s">
        <v>52</v>
      </c>
      <c r="D772" s="6" t="s">
        <v>20</v>
      </c>
      <c r="E772" s="6" t="s">
        <v>21</v>
      </c>
      <c r="F772" s="6" t="s">
        <v>3272</v>
      </c>
      <c r="G772" s="6" t="s">
        <v>3273</v>
      </c>
      <c r="H772" s="6" t="s">
        <v>101</v>
      </c>
      <c r="I772" s="6" t="s">
        <v>3274</v>
      </c>
      <c r="J772" s="6" t="s">
        <v>3275</v>
      </c>
      <c r="K772" s="7">
        <v>-3</v>
      </c>
      <c r="L772" s="4">
        <v>2023</v>
      </c>
      <c r="M772" s="9">
        <v>51734.559999999998</v>
      </c>
      <c r="N772" s="9" t="str">
        <f t="shared" si="49"/>
        <v>High Value</v>
      </c>
      <c r="O772" s="11">
        <v>172904.3</v>
      </c>
      <c r="P772" s="11">
        <v>43006.34</v>
      </c>
      <c r="Q772" s="11">
        <v>8728.2199999999993</v>
      </c>
      <c r="R772" s="8">
        <v>44075</v>
      </c>
      <c r="S772" s="5" t="str">
        <f t="shared" si="50"/>
        <v>Tuesday</v>
      </c>
      <c r="T772" s="5" t="str">
        <f t="shared" si="51"/>
        <v>Q3</v>
      </c>
      <c r="U772" s="14" t="str">
        <f t="shared" si="48"/>
        <v>Sep</v>
      </c>
    </row>
    <row r="773" spans="1:21" x14ac:dyDescent="0.25">
      <c r="A773" s="12" t="s">
        <v>34</v>
      </c>
      <c r="B773" s="2" t="s">
        <v>35</v>
      </c>
      <c r="C773" s="2" t="s">
        <v>52</v>
      </c>
      <c r="D773" s="2" t="s">
        <v>20</v>
      </c>
      <c r="E773" s="2" t="s">
        <v>21</v>
      </c>
      <c r="F773" s="2" t="s">
        <v>3276</v>
      </c>
      <c r="G773" s="2" t="s">
        <v>3277</v>
      </c>
      <c r="H773" s="2" t="s">
        <v>128</v>
      </c>
      <c r="I773" s="2" t="s">
        <v>3278</v>
      </c>
      <c r="J773" s="2" t="s">
        <v>3279</v>
      </c>
      <c r="K773" s="3">
        <v>15</v>
      </c>
      <c r="L773" s="4">
        <v>2008</v>
      </c>
      <c r="M773" s="9">
        <v>47892.160000000003</v>
      </c>
      <c r="N773" s="9" t="str">
        <f t="shared" si="49"/>
        <v>High Value</v>
      </c>
      <c r="O773" s="11">
        <v>71249.8</v>
      </c>
      <c r="P773" s="11">
        <v>38109.03</v>
      </c>
      <c r="Q773" s="11">
        <v>9783.1299999999992</v>
      </c>
      <c r="R773" s="5">
        <v>45197</v>
      </c>
      <c r="S773" s="5" t="str">
        <f t="shared" si="50"/>
        <v>Thursday</v>
      </c>
      <c r="T773" s="5" t="str">
        <f t="shared" si="51"/>
        <v>Q3</v>
      </c>
      <c r="U773" s="14" t="str">
        <f t="shared" si="48"/>
        <v>Sep</v>
      </c>
    </row>
    <row r="774" spans="1:21" x14ac:dyDescent="0.25">
      <c r="A774" s="13" t="s">
        <v>34</v>
      </c>
      <c r="B774" s="6" t="s">
        <v>43</v>
      </c>
      <c r="C774" s="6" t="s">
        <v>52</v>
      </c>
      <c r="D774" s="6" t="s">
        <v>20</v>
      </c>
      <c r="E774" s="6" t="s">
        <v>21</v>
      </c>
      <c r="F774" s="6" t="s">
        <v>3280</v>
      </c>
      <c r="G774" s="6" t="s">
        <v>3281</v>
      </c>
      <c r="H774" s="6" t="s">
        <v>101</v>
      </c>
      <c r="I774" s="6" t="s">
        <v>3282</v>
      </c>
      <c r="J774" s="6" t="s">
        <v>3283</v>
      </c>
      <c r="K774" s="7">
        <v>7</v>
      </c>
      <c r="L774" s="4">
        <v>2016</v>
      </c>
      <c r="M774" s="9">
        <v>19237.28</v>
      </c>
      <c r="N774" s="9" t="str">
        <f t="shared" si="49"/>
        <v>Normal</v>
      </c>
      <c r="O774" s="11">
        <v>44219.9</v>
      </c>
      <c r="P774" s="11">
        <v>14022.82</v>
      </c>
      <c r="Q774" s="11">
        <v>5214.46</v>
      </c>
      <c r="R774" s="8">
        <v>45043</v>
      </c>
      <c r="S774" s="5" t="str">
        <f t="shared" si="50"/>
        <v>Thursday</v>
      </c>
      <c r="T774" s="5" t="str">
        <f t="shared" si="51"/>
        <v>Q2</v>
      </c>
      <c r="U774" s="14" t="str">
        <f t="shared" si="48"/>
        <v>Apr</v>
      </c>
    </row>
    <row r="775" spans="1:21" x14ac:dyDescent="0.25">
      <c r="A775" s="12" t="s">
        <v>17</v>
      </c>
      <c r="B775" s="2" t="s">
        <v>38</v>
      </c>
      <c r="C775" s="2" t="s">
        <v>52</v>
      </c>
      <c r="D775" s="2" t="s">
        <v>20</v>
      </c>
      <c r="E775" s="2" t="s">
        <v>21</v>
      </c>
      <c r="F775" s="2" t="s">
        <v>3284</v>
      </c>
      <c r="G775" s="2" t="s">
        <v>3285</v>
      </c>
      <c r="H775" s="2" t="s">
        <v>64</v>
      </c>
      <c r="I775" s="2" t="s">
        <v>3286</v>
      </c>
      <c r="J775" s="2" t="s">
        <v>3287</v>
      </c>
      <c r="K775" s="3">
        <v>10</v>
      </c>
      <c r="L775" s="4">
        <v>2014</v>
      </c>
      <c r="M775" s="9">
        <v>48839.43</v>
      </c>
      <c r="N775" s="9" t="str">
        <f t="shared" si="49"/>
        <v>High Value</v>
      </c>
      <c r="O775" s="11">
        <v>37146.800000000003</v>
      </c>
      <c r="P775" s="11">
        <v>43052.71</v>
      </c>
      <c r="Q775" s="11">
        <v>5786.72</v>
      </c>
      <c r="R775" s="5">
        <v>45433</v>
      </c>
      <c r="S775" s="5" t="str">
        <f t="shared" si="50"/>
        <v>Tuesday</v>
      </c>
      <c r="T775" s="5" t="str">
        <f t="shared" si="51"/>
        <v>Q2</v>
      </c>
      <c r="U775" s="14" t="str">
        <f t="shared" si="48"/>
        <v>May</v>
      </c>
    </row>
    <row r="776" spans="1:21" x14ac:dyDescent="0.25">
      <c r="A776" s="13" t="s">
        <v>34</v>
      </c>
      <c r="B776" s="6" t="s">
        <v>35</v>
      </c>
      <c r="C776" s="6" t="s">
        <v>52</v>
      </c>
      <c r="D776" s="6" t="s">
        <v>20</v>
      </c>
      <c r="E776" s="6" t="s">
        <v>21</v>
      </c>
      <c r="F776" s="6" t="s">
        <v>3288</v>
      </c>
      <c r="G776" s="6" t="s">
        <v>3289</v>
      </c>
      <c r="H776" s="6" t="s">
        <v>162</v>
      </c>
      <c r="I776" s="6" t="s">
        <v>3290</v>
      </c>
      <c r="J776" s="6" t="s">
        <v>3291</v>
      </c>
      <c r="K776" s="7">
        <v>-1</v>
      </c>
      <c r="L776" s="4">
        <v>2021</v>
      </c>
      <c r="M776" s="9">
        <v>13504.51</v>
      </c>
      <c r="N776" s="9" t="str">
        <f t="shared" si="49"/>
        <v>Normal</v>
      </c>
      <c r="O776" s="11">
        <v>62264.5</v>
      </c>
      <c r="P776" s="11">
        <v>10135.41</v>
      </c>
      <c r="Q776" s="11">
        <v>3369.1</v>
      </c>
      <c r="R776" s="8">
        <v>44068</v>
      </c>
      <c r="S776" s="5" t="str">
        <f t="shared" si="50"/>
        <v>Tuesday</v>
      </c>
      <c r="T776" s="5" t="str">
        <f t="shared" si="51"/>
        <v>Q3</v>
      </c>
      <c r="U776" s="14" t="str">
        <f t="shared" si="48"/>
        <v>Aug</v>
      </c>
    </row>
    <row r="777" spans="1:21" x14ac:dyDescent="0.25">
      <c r="A777" s="12" t="s">
        <v>17</v>
      </c>
      <c r="B777" s="2" t="s">
        <v>80</v>
      </c>
      <c r="C777" s="2" t="s">
        <v>52</v>
      </c>
      <c r="D777" s="2" t="s">
        <v>20</v>
      </c>
      <c r="E777" s="2" t="s">
        <v>21</v>
      </c>
      <c r="F777" s="2" t="s">
        <v>3292</v>
      </c>
      <c r="G777" s="2" t="s">
        <v>3293</v>
      </c>
      <c r="H777" s="2" t="s">
        <v>95</v>
      </c>
      <c r="I777" s="2" t="s">
        <v>3294</v>
      </c>
      <c r="J777" s="2" t="s">
        <v>3295</v>
      </c>
      <c r="K777" s="3">
        <v>19</v>
      </c>
      <c r="L777" s="4">
        <v>2005</v>
      </c>
      <c r="M777" s="9">
        <v>33296.49</v>
      </c>
      <c r="N777" s="9" t="str">
        <f t="shared" si="49"/>
        <v>Normal</v>
      </c>
      <c r="O777" s="11">
        <v>42115.4</v>
      </c>
      <c r="P777" s="11">
        <v>27743.03</v>
      </c>
      <c r="Q777" s="11">
        <v>5553.46</v>
      </c>
      <c r="R777" s="5">
        <v>45341</v>
      </c>
      <c r="S777" s="5" t="str">
        <f t="shared" si="50"/>
        <v>Monday</v>
      </c>
      <c r="T777" s="5" t="str">
        <f t="shared" si="51"/>
        <v>Q1</v>
      </c>
      <c r="U777" s="14" t="str">
        <f t="shared" si="48"/>
        <v>Feb</v>
      </c>
    </row>
    <row r="778" spans="1:21" x14ac:dyDescent="0.25">
      <c r="A778" s="13" t="s">
        <v>47</v>
      </c>
      <c r="B778" s="6" t="s">
        <v>110</v>
      </c>
      <c r="C778" s="6" t="s">
        <v>52</v>
      </c>
      <c r="D778" s="6" t="s">
        <v>20</v>
      </c>
      <c r="E778" s="6" t="s">
        <v>21</v>
      </c>
      <c r="F778" s="6" t="s">
        <v>3296</v>
      </c>
      <c r="G778" s="6" t="s">
        <v>3297</v>
      </c>
      <c r="H778" s="6" t="s">
        <v>58</v>
      </c>
      <c r="I778" s="6" t="s">
        <v>3298</v>
      </c>
      <c r="J778" s="6" t="s">
        <v>3299</v>
      </c>
      <c r="K778" s="7">
        <v>2</v>
      </c>
      <c r="L778" s="4">
        <v>2021</v>
      </c>
      <c r="M778" s="9">
        <v>64945.27</v>
      </c>
      <c r="N778" s="9" t="str">
        <f t="shared" si="49"/>
        <v>High Value</v>
      </c>
      <c r="O778" s="11">
        <v>161201.20000000001</v>
      </c>
      <c r="P778" s="11">
        <v>57269.85</v>
      </c>
      <c r="Q778" s="11">
        <v>7675.42</v>
      </c>
      <c r="R778" s="8">
        <v>44946</v>
      </c>
      <c r="S778" s="5" t="str">
        <f t="shared" si="50"/>
        <v>Friday</v>
      </c>
      <c r="T778" s="5" t="str">
        <f t="shared" si="51"/>
        <v>Q1</v>
      </c>
      <c r="U778" s="14" t="str">
        <f t="shared" si="48"/>
        <v>Jan</v>
      </c>
    </row>
    <row r="779" spans="1:21" x14ac:dyDescent="0.25">
      <c r="A779" s="12" t="s">
        <v>30</v>
      </c>
      <c r="B779" s="2" t="s">
        <v>94</v>
      </c>
      <c r="C779" s="2" t="s">
        <v>52</v>
      </c>
      <c r="D779" s="2" t="s">
        <v>20</v>
      </c>
      <c r="E779" s="2" t="s">
        <v>21</v>
      </c>
      <c r="F779" s="2" t="s">
        <v>3300</v>
      </c>
      <c r="G779" s="2" t="s">
        <v>3301</v>
      </c>
      <c r="H779" s="2" t="s">
        <v>96</v>
      </c>
      <c r="I779" s="2" t="s">
        <v>3302</v>
      </c>
      <c r="J779" s="2" t="s">
        <v>3303</v>
      </c>
      <c r="K779" s="3">
        <v>13</v>
      </c>
      <c r="L779" s="4">
        <v>2011</v>
      </c>
      <c r="M779" s="9">
        <v>45861.8</v>
      </c>
      <c r="N779" s="9" t="str">
        <f t="shared" si="49"/>
        <v>High Value</v>
      </c>
      <c r="O779" s="11">
        <v>53922.400000000001</v>
      </c>
      <c r="P779" s="11">
        <v>42278.18</v>
      </c>
      <c r="Q779" s="11">
        <v>3583.62</v>
      </c>
      <c r="R779" s="5">
        <v>45643</v>
      </c>
      <c r="S779" s="5" t="str">
        <f t="shared" si="50"/>
        <v>Tuesday</v>
      </c>
      <c r="T779" s="5" t="str">
        <f t="shared" si="51"/>
        <v>Q4</v>
      </c>
      <c r="U779" s="14" t="str">
        <f t="shared" si="48"/>
        <v>Dec</v>
      </c>
    </row>
    <row r="780" spans="1:21" x14ac:dyDescent="0.25">
      <c r="A780" s="13" t="s">
        <v>54</v>
      </c>
      <c r="B780" s="6" t="s">
        <v>55</v>
      </c>
      <c r="C780" s="6" t="s">
        <v>52</v>
      </c>
      <c r="D780" s="6" t="s">
        <v>20</v>
      </c>
      <c r="E780" s="6" t="s">
        <v>21</v>
      </c>
      <c r="F780" s="6" t="s">
        <v>3237</v>
      </c>
      <c r="G780" s="6" t="s">
        <v>3304</v>
      </c>
      <c r="H780" s="6" t="s">
        <v>121</v>
      </c>
      <c r="I780" s="6" t="s">
        <v>3305</v>
      </c>
      <c r="J780" s="6" t="s">
        <v>3306</v>
      </c>
      <c r="K780" s="7">
        <v>4</v>
      </c>
      <c r="L780" s="4">
        <v>2018</v>
      </c>
      <c r="M780" s="9">
        <v>12658.35</v>
      </c>
      <c r="N780" s="9" t="str">
        <f t="shared" si="49"/>
        <v>Normal</v>
      </c>
      <c r="O780" s="11">
        <v>172914.5</v>
      </c>
      <c r="P780" s="11">
        <v>9295.35</v>
      </c>
      <c r="Q780" s="11">
        <v>3363</v>
      </c>
      <c r="R780" s="8">
        <v>44736</v>
      </c>
      <c r="S780" s="5" t="str">
        <f t="shared" si="50"/>
        <v>Friday</v>
      </c>
      <c r="T780" s="5" t="str">
        <f t="shared" si="51"/>
        <v>Q2</v>
      </c>
      <c r="U780" s="14" t="str">
        <f t="shared" si="48"/>
        <v>Jun</v>
      </c>
    </row>
    <row r="781" spans="1:21" x14ac:dyDescent="0.25">
      <c r="A781" s="12" t="s">
        <v>17</v>
      </c>
      <c r="B781" s="2" t="s">
        <v>38</v>
      </c>
      <c r="C781" s="2" t="s">
        <v>52</v>
      </c>
      <c r="D781" s="2" t="s">
        <v>20</v>
      </c>
      <c r="E781" s="2" t="s">
        <v>21</v>
      </c>
      <c r="F781" s="2" t="s">
        <v>3307</v>
      </c>
      <c r="G781" s="2" t="s">
        <v>3308</v>
      </c>
      <c r="H781" s="2" t="s">
        <v>89</v>
      </c>
      <c r="I781" s="2" t="s">
        <v>3309</v>
      </c>
      <c r="J781" s="2" t="s">
        <v>3310</v>
      </c>
      <c r="K781" s="3">
        <v>22</v>
      </c>
      <c r="L781" s="4">
        <v>2000</v>
      </c>
      <c r="M781" s="9">
        <v>47245.7</v>
      </c>
      <c r="N781" s="9" t="str">
        <f t="shared" si="49"/>
        <v>High Value</v>
      </c>
      <c r="O781" s="11">
        <v>156365.1</v>
      </c>
      <c r="P781" s="11">
        <v>44345.08</v>
      </c>
      <c r="Q781" s="11">
        <v>2900.62</v>
      </c>
      <c r="R781" s="5">
        <v>44914</v>
      </c>
      <c r="S781" s="5" t="str">
        <f t="shared" si="50"/>
        <v>Monday</v>
      </c>
      <c r="T781" s="5" t="str">
        <f t="shared" si="51"/>
        <v>Q4</v>
      </c>
      <c r="U781" s="14" t="str">
        <f t="shared" si="48"/>
        <v>Dec</v>
      </c>
    </row>
    <row r="782" spans="1:21" x14ac:dyDescent="0.25">
      <c r="A782" s="13" t="s">
        <v>74</v>
      </c>
      <c r="B782" s="6" t="s">
        <v>75</v>
      </c>
      <c r="C782" s="6" t="s">
        <v>52</v>
      </c>
      <c r="D782" s="6" t="s">
        <v>20</v>
      </c>
      <c r="E782" s="6" t="s">
        <v>21</v>
      </c>
      <c r="F782" s="6" t="s">
        <v>3311</v>
      </c>
      <c r="G782" s="6" t="s">
        <v>3312</v>
      </c>
      <c r="H782" s="6" t="s">
        <v>39</v>
      </c>
      <c r="I782" s="6" t="s">
        <v>3313</v>
      </c>
      <c r="J782" s="6" t="s">
        <v>3314</v>
      </c>
      <c r="K782" s="7">
        <v>7</v>
      </c>
      <c r="L782" s="4">
        <v>2013</v>
      </c>
      <c r="M782" s="9">
        <v>65327.02</v>
      </c>
      <c r="N782" s="9" t="str">
        <f t="shared" si="49"/>
        <v>High Value</v>
      </c>
      <c r="O782" s="11">
        <v>84563.9</v>
      </c>
      <c r="P782" s="11">
        <v>56919.46</v>
      </c>
      <c r="Q782" s="11">
        <v>8407.56</v>
      </c>
      <c r="R782" s="8">
        <v>44053</v>
      </c>
      <c r="S782" s="5" t="str">
        <f t="shared" si="50"/>
        <v>Monday</v>
      </c>
      <c r="T782" s="5" t="str">
        <f t="shared" si="51"/>
        <v>Q3</v>
      </c>
      <c r="U782" s="14" t="str">
        <f t="shared" si="48"/>
        <v>Aug</v>
      </c>
    </row>
    <row r="783" spans="1:21" x14ac:dyDescent="0.25">
      <c r="A783" s="12" t="s">
        <v>62</v>
      </c>
      <c r="B783" s="2" t="s">
        <v>63</v>
      </c>
      <c r="C783" s="2" t="s">
        <v>52</v>
      </c>
      <c r="D783" s="2" t="s">
        <v>20</v>
      </c>
      <c r="E783" s="2" t="s">
        <v>21</v>
      </c>
      <c r="F783" s="2" t="s">
        <v>3315</v>
      </c>
      <c r="G783" s="2" t="s">
        <v>3316</v>
      </c>
      <c r="H783" s="2" t="s">
        <v>120</v>
      </c>
      <c r="I783" s="2" t="s">
        <v>3317</v>
      </c>
      <c r="J783" s="2" t="s">
        <v>3318</v>
      </c>
      <c r="K783" s="3">
        <v>-1</v>
      </c>
      <c r="L783" s="4">
        <v>2023</v>
      </c>
      <c r="M783" s="9">
        <v>31937.17</v>
      </c>
      <c r="N783" s="9" t="str">
        <f t="shared" si="49"/>
        <v>Normal</v>
      </c>
      <c r="O783" s="11">
        <v>7708.5</v>
      </c>
      <c r="P783" s="11">
        <v>24499.84</v>
      </c>
      <c r="Q783" s="11">
        <v>7437.33</v>
      </c>
      <c r="R783" s="5">
        <v>44651</v>
      </c>
      <c r="S783" s="5" t="str">
        <f t="shared" si="50"/>
        <v>Thursday</v>
      </c>
      <c r="T783" s="5" t="str">
        <f t="shared" si="51"/>
        <v>Q1</v>
      </c>
      <c r="U783" s="14" t="str">
        <f t="shared" si="48"/>
        <v>Mar</v>
      </c>
    </row>
    <row r="784" spans="1:21" x14ac:dyDescent="0.25">
      <c r="A784" s="13" t="s">
        <v>54</v>
      </c>
      <c r="B784" s="6" t="s">
        <v>99</v>
      </c>
      <c r="C784" s="6" t="s">
        <v>52</v>
      </c>
      <c r="D784" s="6" t="s">
        <v>20</v>
      </c>
      <c r="E784" s="6" t="s">
        <v>21</v>
      </c>
      <c r="F784" s="6" t="s">
        <v>3319</v>
      </c>
      <c r="G784" s="6" t="s">
        <v>3320</v>
      </c>
      <c r="H784" s="6" t="s">
        <v>118</v>
      </c>
      <c r="I784" s="6" t="s">
        <v>3321</v>
      </c>
      <c r="J784" s="6" t="s">
        <v>3322</v>
      </c>
      <c r="K784" s="7">
        <v>3</v>
      </c>
      <c r="L784" s="4">
        <v>2021</v>
      </c>
      <c r="M784" s="9">
        <v>21132.77</v>
      </c>
      <c r="N784" s="9" t="str">
        <f t="shared" si="49"/>
        <v>Normal</v>
      </c>
      <c r="O784" s="11">
        <v>111096.1</v>
      </c>
      <c r="P784" s="11">
        <v>18740.73</v>
      </c>
      <c r="Q784" s="11">
        <v>2392.04</v>
      </c>
      <c r="R784" s="8">
        <v>45350</v>
      </c>
      <c r="S784" s="5" t="str">
        <f t="shared" si="50"/>
        <v>Wednesday</v>
      </c>
      <c r="T784" s="5" t="str">
        <f t="shared" si="51"/>
        <v>Q1</v>
      </c>
      <c r="U784" s="14" t="str">
        <f t="shared" ref="U784:U845" si="52">TEXT(R784,"MMM")</f>
        <v>Feb</v>
      </c>
    </row>
    <row r="785" spans="1:21" x14ac:dyDescent="0.25">
      <c r="A785" s="12" t="s">
        <v>47</v>
      </c>
      <c r="B785" s="2" t="s">
        <v>48</v>
      </c>
      <c r="C785" s="2" t="s">
        <v>52</v>
      </c>
      <c r="D785" s="2" t="s">
        <v>20</v>
      </c>
      <c r="E785" s="2" t="s">
        <v>21</v>
      </c>
      <c r="F785" s="2" t="s">
        <v>3323</v>
      </c>
      <c r="G785" s="2" t="s">
        <v>3324</v>
      </c>
      <c r="H785" s="2" t="s">
        <v>88</v>
      </c>
      <c r="I785" s="2" t="s">
        <v>3325</v>
      </c>
      <c r="J785" s="2" t="s">
        <v>3326</v>
      </c>
      <c r="K785" s="3">
        <v>13</v>
      </c>
      <c r="L785" s="4">
        <v>2009</v>
      </c>
      <c r="M785" s="9">
        <v>64759.11</v>
      </c>
      <c r="N785" s="9" t="str">
        <f t="shared" si="49"/>
        <v>High Value</v>
      </c>
      <c r="O785" s="11">
        <v>176102.2</v>
      </c>
      <c r="P785" s="11">
        <v>57783.06</v>
      </c>
      <c r="Q785" s="11">
        <v>6976.05</v>
      </c>
      <c r="R785" s="5">
        <v>44737</v>
      </c>
      <c r="S785" s="5" t="str">
        <f t="shared" si="50"/>
        <v>Saturday</v>
      </c>
      <c r="T785" s="5" t="str">
        <f t="shared" si="51"/>
        <v>Q2</v>
      </c>
      <c r="U785" s="14" t="str">
        <f t="shared" si="52"/>
        <v>Jun</v>
      </c>
    </row>
    <row r="786" spans="1:21" x14ac:dyDescent="0.25">
      <c r="A786" s="13" t="s">
        <v>40</v>
      </c>
      <c r="B786" s="6" t="s">
        <v>125</v>
      </c>
      <c r="C786" s="6" t="s">
        <v>52</v>
      </c>
      <c r="D786" s="6" t="s">
        <v>20</v>
      </c>
      <c r="E786" s="6" t="s">
        <v>21</v>
      </c>
      <c r="F786" s="6" t="s">
        <v>3327</v>
      </c>
      <c r="G786" s="6" t="s">
        <v>3328</v>
      </c>
      <c r="H786" s="6" t="s">
        <v>95</v>
      </c>
      <c r="I786" s="6" t="s">
        <v>3329</v>
      </c>
      <c r="J786" s="6" t="s">
        <v>3330</v>
      </c>
      <c r="K786" s="7">
        <v>0</v>
      </c>
      <c r="L786" s="4">
        <v>2024</v>
      </c>
      <c r="M786" s="9">
        <v>46866.84</v>
      </c>
      <c r="N786" s="9" t="str">
        <f t="shared" si="49"/>
        <v>High Value</v>
      </c>
      <c r="O786" s="11">
        <v>125993.7</v>
      </c>
      <c r="P786" s="11">
        <v>41294.21</v>
      </c>
      <c r="Q786" s="11">
        <v>5572.63</v>
      </c>
      <c r="R786" s="8">
        <v>45653</v>
      </c>
      <c r="S786" s="5" t="str">
        <f t="shared" si="50"/>
        <v>Friday</v>
      </c>
      <c r="T786" s="5" t="str">
        <f t="shared" si="51"/>
        <v>Q4</v>
      </c>
      <c r="U786" s="14" t="str">
        <f t="shared" si="52"/>
        <v>Dec</v>
      </c>
    </row>
    <row r="787" spans="1:21" x14ac:dyDescent="0.25">
      <c r="A787" s="12" t="s">
        <v>47</v>
      </c>
      <c r="B787" s="2" t="s">
        <v>48</v>
      </c>
      <c r="C787" s="2" t="s">
        <v>52</v>
      </c>
      <c r="D787" s="2" t="s">
        <v>20</v>
      </c>
      <c r="E787" s="2" t="s">
        <v>21</v>
      </c>
      <c r="F787" s="2" t="s">
        <v>3331</v>
      </c>
      <c r="G787" s="2" t="s">
        <v>3332</v>
      </c>
      <c r="H787" s="2" t="s">
        <v>82</v>
      </c>
      <c r="I787" s="2" t="s">
        <v>3333</v>
      </c>
      <c r="J787" s="2" t="s">
        <v>3334</v>
      </c>
      <c r="K787" s="3">
        <v>0</v>
      </c>
      <c r="L787" s="4">
        <v>2022</v>
      </c>
      <c r="M787" s="9">
        <v>42702.64</v>
      </c>
      <c r="N787" s="9" t="str">
        <f t="shared" si="49"/>
        <v>High Value</v>
      </c>
      <c r="O787" s="11">
        <v>159402.4</v>
      </c>
      <c r="P787" s="11">
        <v>37853.050000000003</v>
      </c>
      <c r="Q787" s="11">
        <v>4849.59</v>
      </c>
      <c r="R787" s="5">
        <v>44582</v>
      </c>
      <c r="S787" s="5" t="str">
        <f t="shared" si="50"/>
        <v>Friday</v>
      </c>
      <c r="T787" s="5" t="str">
        <f t="shared" si="51"/>
        <v>Q1</v>
      </c>
      <c r="U787" s="14" t="str">
        <f t="shared" si="52"/>
        <v>Jan</v>
      </c>
    </row>
    <row r="788" spans="1:21" x14ac:dyDescent="0.25">
      <c r="A788" s="13" t="s">
        <v>17</v>
      </c>
      <c r="B788" s="6" t="s">
        <v>18</v>
      </c>
      <c r="C788" s="6" t="s">
        <v>52</v>
      </c>
      <c r="D788" s="6" t="s">
        <v>20</v>
      </c>
      <c r="E788" s="6" t="s">
        <v>21</v>
      </c>
      <c r="F788" s="6" t="s">
        <v>3335</v>
      </c>
      <c r="G788" s="6" t="s">
        <v>3336</v>
      </c>
      <c r="H788" s="6" t="s">
        <v>115</v>
      </c>
      <c r="I788" s="6" t="s">
        <v>3337</v>
      </c>
      <c r="J788" s="6" t="s">
        <v>3338</v>
      </c>
      <c r="K788" s="7">
        <v>20</v>
      </c>
      <c r="L788" s="4">
        <v>2005</v>
      </c>
      <c r="M788" s="9">
        <v>63568.24</v>
      </c>
      <c r="N788" s="9" t="str">
        <f t="shared" si="49"/>
        <v>High Value</v>
      </c>
      <c r="O788" s="11">
        <v>169675.3</v>
      </c>
      <c r="P788" s="11">
        <v>46331.76</v>
      </c>
      <c r="Q788" s="11">
        <v>17236.48</v>
      </c>
      <c r="R788" s="8">
        <v>45789</v>
      </c>
      <c r="S788" s="5" t="str">
        <f t="shared" si="50"/>
        <v>Monday</v>
      </c>
      <c r="T788" s="5" t="str">
        <f t="shared" si="51"/>
        <v>Q2</v>
      </c>
      <c r="U788" s="14" t="str">
        <f t="shared" si="52"/>
        <v>May</v>
      </c>
    </row>
    <row r="789" spans="1:21" x14ac:dyDescent="0.25">
      <c r="A789" s="12" t="s">
        <v>62</v>
      </c>
      <c r="B789" s="2" t="s">
        <v>63</v>
      </c>
      <c r="C789" s="2" t="s">
        <v>52</v>
      </c>
      <c r="D789" s="2" t="s">
        <v>20</v>
      </c>
      <c r="E789" s="2" t="s">
        <v>21</v>
      </c>
      <c r="F789" s="2" t="s">
        <v>3339</v>
      </c>
      <c r="G789" s="2" t="s">
        <v>3340</v>
      </c>
      <c r="H789" s="2" t="s">
        <v>96</v>
      </c>
      <c r="I789" s="2" t="s">
        <v>3341</v>
      </c>
      <c r="J789" s="2" t="s">
        <v>3342</v>
      </c>
      <c r="K789" s="3">
        <v>-1</v>
      </c>
      <c r="L789" s="4">
        <v>2023</v>
      </c>
      <c r="M789" s="9">
        <v>59277.59</v>
      </c>
      <c r="N789" s="9" t="str">
        <f t="shared" si="49"/>
        <v>High Value</v>
      </c>
      <c r="O789" s="11">
        <v>150481</v>
      </c>
      <c r="P789" s="11">
        <v>54328.25</v>
      </c>
      <c r="Q789" s="11">
        <v>4949.34</v>
      </c>
      <c r="R789" s="5">
        <v>44574</v>
      </c>
      <c r="S789" s="5" t="str">
        <f t="shared" si="50"/>
        <v>Thursday</v>
      </c>
      <c r="T789" s="5" t="str">
        <f t="shared" si="51"/>
        <v>Q1</v>
      </c>
      <c r="U789" s="14" t="str">
        <f t="shared" si="52"/>
        <v>Jan</v>
      </c>
    </row>
    <row r="790" spans="1:21" x14ac:dyDescent="0.25">
      <c r="A790" s="13" t="s">
        <v>54</v>
      </c>
      <c r="B790" s="6" t="s">
        <v>123</v>
      </c>
      <c r="C790" s="6" t="s">
        <v>52</v>
      </c>
      <c r="D790" s="6" t="s">
        <v>20</v>
      </c>
      <c r="E790" s="6" t="s">
        <v>21</v>
      </c>
      <c r="F790" s="6" t="s">
        <v>3343</v>
      </c>
      <c r="G790" s="6" t="s">
        <v>193</v>
      </c>
      <c r="H790" s="6" t="s">
        <v>157</v>
      </c>
      <c r="I790" s="6" t="s">
        <v>3344</v>
      </c>
      <c r="J790" s="6" t="s">
        <v>3345</v>
      </c>
      <c r="K790" s="7">
        <v>3</v>
      </c>
      <c r="L790" s="4">
        <v>2022</v>
      </c>
      <c r="M790" s="9">
        <v>39020.79</v>
      </c>
      <c r="N790" s="9" t="str">
        <f t="shared" si="49"/>
        <v>Normal</v>
      </c>
      <c r="O790" s="11">
        <v>7192.8</v>
      </c>
      <c r="P790" s="11">
        <v>35651.53</v>
      </c>
      <c r="Q790" s="11">
        <v>3369.26</v>
      </c>
      <c r="R790" s="8">
        <v>45684</v>
      </c>
      <c r="S790" s="5" t="str">
        <f t="shared" si="50"/>
        <v>Monday</v>
      </c>
      <c r="T790" s="5" t="str">
        <f t="shared" si="51"/>
        <v>Q1</v>
      </c>
      <c r="U790" s="14" t="str">
        <f t="shared" si="52"/>
        <v>Jan</v>
      </c>
    </row>
    <row r="791" spans="1:21" x14ac:dyDescent="0.25">
      <c r="A791" s="12" t="s">
        <v>40</v>
      </c>
      <c r="B791" s="2" t="s">
        <v>59</v>
      </c>
      <c r="C791" s="2" t="s">
        <v>52</v>
      </c>
      <c r="D791" s="2" t="s">
        <v>20</v>
      </c>
      <c r="E791" s="2" t="s">
        <v>21</v>
      </c>
      <c r="F791" s="2" t="s">
        <v>3346</v>
      </c>
      <c r="G791" s="2" t="s">
        <v>3347</v>
      </c>
      <c r="H791" s="2" t="s">
        <v>37</v>
      </c>
      <c r="I791" s="2" t="s">
        <v>3348</v>
      </c>
      <c r="J791" s="2" t="s">
        <v>3349</v>
      </c>
      <c r="K791" s="3">
        <v>6</v>
      </c>
      <c r="L791" s="4">
        <v>2015</v>
      </c>
      <c r="M791" s="9">
        <v>43906.27</v>
      </c>
      <c r="N791" s="9" t="str">
        <f t="shared" si="49"/>
        <v>High Value</v>
      </c>
      <c r="O791" s="11">
        <v>108619.9</v>
      </c>
      <c r="P791" s="11">
        <v>30881.58</v>
      </c>
      <c r="Q791" s="11">
        <v>13024.69</v>
      </c>
      <c r="R791" s="5">
        <v>44548</v>
      </c>
      <c r="S791" s="5" t="str">
        <f t="shared" si="50"/>
        <v>Saturday</v>
      </c>
      <c r="T791" s="5" t="str">
        <f t="shared" si="51"/>
        <v>Q4</v>
      </c>
      <c r="U791" s="14" t="str">
        <f t="shared" si="52"/>
        <v>Dec</v>
      </c>
    </row>
    <row r="792" spans="1:21" x14ac:dyDescent="0.25">
      <c r="A792" s="13" t="s">
        <v>74</v>
      </c>
      <c r="B792" s="6" t="s">
        <v>113</v>
      </c>
      <c r="C792" s="6" t="s">
        <v>52</v>
      </c>
      <c r="D792" s="6" t="s">
        <v>20</v>
      </c>
      <c r="E792" s="6" t="s">
        <v>21</v>
      </c>
      <c r="F792" s="6" t="s">
        <v>3350</v>
      </c>
      <c r="G792" s="6" t="s">
        <v>3351</v>
      </c>
      <c r="H792" s="6" t="s">
        <v>42</v>
      </c>
      <c r="I792" s="6" t="s">
        <v>3352</v>
      </c>
      <c r="J792" s="6" t="s">
        <v>3353</v>
      </c>
      <c r="K792" s="7">
        <v>4</v>
      </c>
      <c r="L792" s="4">
        <v>2018</v>
      </c>
      <c r="M792" s="9">
        <v>5970.62</v>
      </c>
      <c r="N792" s="9" t="str">
        <f t="shared" si="49"/>
        <v>Normal</v>
      </c>
      <c r="O792" s="11">
        <v>163721.4</v>
      </c>
      <c r="P792" s="11">
        <v>4601.8599999999997</v>
      </c>
      <c r="Q792" s="11">
        <v>1368.76</v>
      </c>
      <c r="R792" s="8">
        <v>44872</v>
      </c>
      <c r="S792" s="5" t="str">
        <f t="shared" si="50"/>
        <v>Monday</v>
      </c>
      <c r="T792" s="5" t="str">
        <f t="shared" si="51"/>
        <v>Q4</v>
      </c>
      <c r="U792" s="14" t="str">
        <f t="shared" si="52"/>
        <v>Nov</v>
      </c>
    </row>
    <row r="793" spans="1:21" x14ac:dyDescent="0.25">
      <c r="A793" s="12" t="s">
        <v>54</v>
      </c>
      <c r="B793" s="2" t="s">
        <v>99</v>
      </c>
      <c r="C793" s="2" t="s">
        <v>52</v>
      </c>
      <c r="D793" s="2" t="s">
        <v>20</v>
      </c>
      <c r="E793" s="2" t="s">
        <v>21</v>
      </c>
      <c r="F793" s="2" t="s">
        <v>3354</v>
      </c>
      <c r="G793" s="2" t="s">
        <v>1805</v>
      </c>
      <c r="H793" s="2" t="s">
        <v>116</v>
      </c>
      <c r="I793" s="2" t="s">
        <v>3355</v>
      </c>
      <c r="J793" s="2" t="s">
        <v>3356</v>
      </c>
      <c r="K793" s="3">
        <v>17</v>
      </c>
      <c r="L793" s="4">
        <v>2004</v>
      </c>
      <c r="M793" s="9">
        <v>20634.22</v>
      </c>
      <c r="N793" s="9" t="str">
        <f t="shared" si="49"/>
        <v>Normal</v>
      </c>
      <c r="O793" s="11">
        <v>43183.3</v>
      </c>
      <c r="P793" s="11">
        <v>15864.77</v>
      </c>
      <c r="Q793" s="11">
        <v>4769.45</v>
      </c>
      <c r="R793" s="5">
        <v>44217</v>
      </c>
      <c r="S793" s="5" t="str">
        <f t="shared" si="50"/>
        <v>Thursday</v>
      </c>
      <c r="T793" s="5" t="str">
        <f t="shared" si="51"/>
        <v>Q1</v>
      </c>
      <c r="U793" s="14" t="str">
        <f t="shared" si="52"/>
        <v>Jan</v>
      </c>
    </row>
    <row r="794" spans="1:21" x14ac:dyDescent="0.25">
      <c r="A794" s="13" t="s">
        <v>54</v>
      </c>
      <c r="B794" s="6" t="s">
        <v>123</v>
      </c>
      <c r="C794" s="6" t="s">
        <v>52</v>
      </c>
      <c r="D794" s="6" t="s">
        <v>20</v>
      </c>
      <c r="E794" s="6" t="s">
        <v>21</v>
      </c>
      <c r="F794" s="6" t="s">
        <v>3357</v>
      </c>
      <c r="G794" s="6" t="s">
        <v>3358</v>
      </c>
      <c r="H794" s="6" t="s">
        <v>88</v>
      </c>
      <c r="I794" s="6" t="s">
        <v>3359</v>
      </c>
      <c r="J794" s="6" t="s">
        <v>3360</v>
      </c>
      <c r="K794" s="7">
        <v>14</v>
      </c>
      <c r="L794" s="4">
        <v>2010</v>
      </c>
      <c r="M794" s="9">
        <v>44063.68</v>
      </c>
      <c r="N794" s="9" t="str">
        <f t="shared" si="49"/>
        <v>High Value</v>
      </c>
      <c r="O794" s="11">
        <v>145150.9</v>
      </c>
      <c r="P794" s="11">
        <v>41505.120000000003</v>
      </c>
      <c r="Q794" s="11">
        <v>2558.56</v>
      </c>
      <c r="R794" s="8">
        <v>45295</v>
      </c>
      <c r="S794" s="5" t="str">
        <f t="shared" si="50"/>
        <v>Thursday</v>
      </c>
      <c r="T794" s="5" t="str">
        <f t="shared" si="51"/>
        <v>Q1</v>
      </c>
      <c r="U794" s="14" t="str">
        <f t="shared" si="52"/>
        <v>Jan</v>
      </c>
    </row>
    <row r="795" spans="1:21" x14ac:dyDescent="0.25">
      <c r="A795" s="12" t="s">
        <v>47</v>
      </c>
      <c r="B795" s="2" t="s">
        <v>110</v>
      </c>
      <c r="C795" s="2" t="s">
        <v>52</v>
      </c>
      <c r="D795" s="2" t="s">
        <v>20</v>
      </c>
      <c r="E795" s="2" t="s">
        <v>21</v>
      </c>
      <c r="F795" s="2" t="s">
        <v>3361</v>
      </c>
      <c r="G795" s="2" t="s">
        <v>3362</v>
      </c>
      <c r="H795" s="2" t="s">
        <v>93</v>
      </c>
      <c r="I795" s="2" t="s">
        <v>3363</v>
      </c>
      <c r="J795" s="2" t="s">
        <v>3364</v>
      </c>
      <c r="K795" s="3">
        <v>3</v>
      </c>
      <c r="L795" s="4">
        <v>2020</v>
      </c>
      <c r="M795" s="9">
        <v>38014.639999999999</v>
      </c>
      <c r="N795" s="9" t="str">
        <f t="shared" si="49"/>
        <v>Normal</v>
      </c>
      <c r="O795" s="11">
        <v>196711.6</v>
      </c>
      <c r="P795" s="11">
        <v>34898.97</v>
      </c>
      <c r="Q795" s="11">
        <v>3115.67</v>
      </c>
      <c r="R795" s="5">
        <v>45058</v>
      </c>
      <c r="S795" s="5" t="str">
        <f t="shared" si="50"/>
        <v>Friday</v>
      </c>
      <c r="T795" s="5" t="str">
        <f t="shared" si="51"/>
        <v>Q2</v>
      </c>
      <c r="U795" s="14" t="str">
        <f t="shared" si="52"/>
        <v>May</v>
      </c>
    </row>
    <row r="796" spans="1:21" x14ac:dyDescent="0.25">
      <c r="A796" s="13" t="s">
        <v>74</v>
      </c>
      <c r="B796" s="6" t="s">
        <v>75</v>
      </c>
      <c r="C796" s="6" t="s">
        <v>52</v>
      </c>
      <c r="D796" s="6" t="s">
        <v>20</v>
      </c>
      <c r="E796" s="6" t="s">
        <v>21</v>
      </c>
      <c r="F796" s="6" t="s">
        <v>3365</v>
      </c>
      <c r="G796" s="6" t="s">
        <v>3366</v>
      </c>
      <c r="H796" s="6" t="s">
        <v>109</v>
      </c>
      <c r="I796" s="6" t="s">
        <v>3367</v>
      </c>
      <c r="J796" s="6" t="s">
        <v>3368</v>
      </c>
      <c r="K796" s="7">
        <v>2</v>
      </c>
      <c r="L796" s="4">
        <v>2021</v>
      </c>
      <c r="M796" s="9">
        <v>34955.94</v>
      </c>
      <c r="N796" s="9" t="str">
        <f t="shared" si="49"/>
        <v>Normal</v>
      </c>
      <c r="O796" s="11">
        <v>52033.4</v>
      </c>
      <c r="P796" s="11">
        <v>32912.99</v>
      </c>
      <c r="Q796" s="11">
        <v>2042.95</v>
      </c>
      <c r="R796" s="8">
        <v>45058</v>
      </c>
      <c r="S796" s="5" t="str">
        <f t="shared" si="50"/>
        <v>Friday</v>
      </c>
      <c r="T796" s="5" t="str">
        <f t="shared" si="51"/>
        <v>Q2</v>
      </c>
      <c r="U796" s="14" t="str">
        <f t="shared" si="52"/>
        <v>May</v>
      </c>
    </row>
    <row r="797" spans="1:21" x14ac:dyDescent="0.25">
      <c r="A797" s="12" t="s">
        <v>56</v>
      </c>
      <c r="B797" s="2" t="s">
        <v>78</v>
      </c>
      <c r="C797" s="2" t="s">
        <v>52</v>
      </c>
      <c r="D797" s="2" t="s">
        <v>20</v>
      </c>
      <c r="E797" s="2" t="s">
        <v>21</v>
      </c>
      <c r="F797" s="2" t="s">
        <v>3369</v>
      </c>
      <c r="G797" s="2" t="s">
        <v>3370</v>
      </c>
      <c r="H797" s="2" t="s">
        <v>81</v>
      </c>
      <c r="I797" s="2" t="s">
        <v>3371</v>
      </c>
      <c r="J797" s="2" t="s">
        <v>3372</v>
      </c>
      <c r="K797" s="3">
        <v>13</v>
      </c>
      <c r="L797" s="4">
        <v>2009</v>
      </c>
      <c r="M797" s="9">
        <v>57854.92</v>
      </c>
      <c r="N797" s="9" t="str">
        <f t="shared" si="49"/>
        <v>High Value</v>
      </c>
      <c r="O797" s="11">
        <v>126611.5</v>
      </c>
      <c r="P797" s="11">
        <v>44813.52</v>
      </c>
      <c r="Q797" s="11">
        <v>13041.4</v>
      </c>
      <c r="R797" s="5">
        <v>44752</v>
      </c>
      <c r="S797" s="5" t="str">
        <f t="shared" si="50"/>
        <v>Sunday</v>
      </c>
      <c r="T797" s="5" t="str">
        <f t="shared" si="51"/>
        <v>Q3</v>
      </c>
      <c r="U797" s="14" t="str">
        <f t="shared" si="52"/>
        <v>Jul</v>
      </c>
    </row>
    <row r="798" spans="1:21" x14ac:dyDescent="0.25">
      <c r="A798" s="13" t="s">
        <v>40</v>
      </c>
      <c r="B798" s="6" t="s">
        <v>59</v>
      </c>
      <c r="C798" s="6" t="s">
        <v>52</v>
      </c>
      <c r="D798" s="6" t="s">
        <v>20</v>
      </c>
      <c r="E798" s="6" t="s">
        <v>21</v>
      </c>
      <c r="F798" s="6" t="s">
        <v>3373</v>
      </c>
      <c r="G798" s="6" t="s">
        <v>3374</v>
      </c>
      <c r="H798" s="6" t="s">
        <v>77</v>
      </c>
      <c r="I798" s="6" t="s">
        <v>3375</v>
      </c>
      <c r="J798" s="6" t="s">
        <v>3376</v>
      </c>
      <c r="K798" s="7">
        <v>12</v>
      </c>
      <c r="L798" s="4">
        <v>2012</v>
      </c>
      <c r="M798" s="9">
        <v>27394.15</v>
      </c>
      <c r="N798" s="9" t="str">
        <f t="shared" si="49"/>
        <v>Normal</v>
      </c>
      <c r="O798" s="11">
        <v>98356.3</v>
      </c>
      <c r="P798" s="11">
        <v>25057.03</v>
      </c>
      <c r="Q798" s="11">
        <v>2337.12</v>
      </c>
      <c r="R798" s="8">
        <v>45474</v>
      </c>
      <c r="S798" s="5" t="str">
        <f t="shared" si="50"/>
        <v>Monday</v>
      </c>
      <c r="T798" s="5" t="str">
        <f t="shared" si="51"/>
        <v>Q3</v>
      </c>
      <c r="U798" s="14" t="str">
        <f t="shared" si="52"/>
        <v>Jul</v>
      </c>
    </row>
    <row r="799" spans="1:21" x14ac:dyDescent="0.25">
      <c r="A799" s="12" t="s">
        <v>17</v>
      </c>
      <c r="B799" s="2" t="s">
        <v>38</v>
      </c>
      <c r="C799" s="2" t="s">
        <v>52</v>
      </c>
      <c r="D799" s="2" t="s">
        <v>20</v>
      </c>
      <c r="E799" s="2" t="s">
        <v>21</v>
      </c>
      <c r="F799" s="2" t="s">
        <v>3377</v>
      </c>
      <c r="G799" s="2" t="s">
        <v>3378</v>
      </c>
      <c r="H799" s="2" t="s">
        <v>121</v>
      </c>
      <c r="I799" s="2" t="s">
        <v>3379</v>
      </c>
      <c r="J799" s="2" t="s">
        <v>3380</v>
      </c>
      <c r="K799" s="3">
        <v>13</v>
      </c>
      <c r="L799" s="4">
        <v>2007</v>
      </c>
      <c r="M799" s="9">
        <v>8447.4</v>
      </c>
      <c r="N799" s="9" t="str">
        <f t="shared" si="49"/>
        <v>Normal</v>
      </c>
      <c r="O799" s="11">
        <v>131528.29999999999</v>
      </c>
      <c r="P799" s="11">
        <v>7699.73</v>
      </c>
      <c r="Q799" s="11">
        <v>747.67</v>
      </c>
      <c r="R799" s="5">
        <v>44073</v>
      </c>
      <c r="S799" s="5" t="str">
        <f t="shared" si="50"/>
        <v>Sunday</v>
      </c>
      <c r="T799" s="5" t="str">
        <f t="shared" si="51"/>
        <v>Q3</v>
      </c>
      <c r="U799" s="14" t="str">
        <f t="shared" si="52"/>
        <v>Aug</v>
      </c>
    </row>
    <row r="800" spans="1:21" x14ac:dyDescent="0.25">
      <c r="A800" s="13" t="s">
        <v>30</v>
      </c>
      <c r="B800" s="6" t="s">
        <v>31</v>
      </c>
      <c r="C800" s="6" t="s">
        <v>52</v>
      </c>
      <c r="D800" s="6" t="s">
        <v>20</v>
      </c>
      <c r="E800" s="6" t="s">
        <v>21</v>
      </c>
      <c r="F800" s="6" t="s">
        <v>3381</v>
      </c>
      <c r="G800" s="6" t="s">
        <v>3382</v>
      </c>
      <c r="H800" s="6" t="s">
        <v>87</v>
      </c>
      <c r="I800" s="6" t="s">
        <v>3383</v>
      </c>
      <c r="J800" s="6" t="s">
        <v>3384</v>
      </c>
      <c r="K800" s="7">
        <v>19</v>
      </c>
      <c r="L800" s="4">
        <v>2006</v>
      </c>
      <c r="M800" s="9">
        <v>51696.24</v>
      </c>
      <c r="N800" s="9" t="str">
        <f t="shared" si="49"/>
        <v>High Value</v>
      </c>
      <c r="O800" s="11">
        <v>182979.4</v>
      </c>
      <c r="P800" s="11">
        <v>46943.28</v>
      </c>
      <c r="Q800" s="11">
        <v>4752.96</v>
      </c>
      <c r="R800" s="8">
        <v>45774</v>
      </c>
      <c r="S800" s="5" t="str">
        <f t="shared" si="50"/>
        <v>Sunday</v>
      </c>
      <c r="T800" s="5" t="str">
        <f t="shared" si="51"/>
        <v>Q2</v>
      </c>
      <c r="U800" s="14" t="str">
        <f t="shared" si="52"/>
        <v>Apr</v>
      </c>
    </row>
    <row r="801" spans="1:21" x14ac:dyDescent="0.25">
      <c r="A801" s="12" t="s">
        <v>34</v>
      </c>
      <c r="B801" s="2" t="s">
        <v>43</v>
      </c>
      <c r="C801" s="2" t="s">
        <v>52</v>
      </c>
      <c r="D801" s="2" t="s">
        <v>20</v>
      </c>
      <c r="E801" s="2" t="s">
        <v>21</v>
      </c>
      <c r="F801" s="2" t="s">
        <v>3385</v>
      </c>
      <c r="G801" s="2" t="s">
        <v>3386</v>
      </c>
      <c r="H801" s="2" t="s">
        <v>53</v>
      </c>
      <c r="I801" s="2" t="s">
        <v>3387</v>
      </c>
      <c r="J801" s="2" t="s">
        <v>3388</v>
      </c>
      <c r="K801" s="3">
        <v>14</v>
      </c>
      <c r="L801" s="4">
        <v>2007</v>
      </c>
      <c r="M801" s="9">
        <v>19274.79</v>
      </c>
      <c r="N801" s="9" t="str">
        <f t="shared" si="49"/>
        <v>Normal</v>
      </c>
      <c r="O801" s="11">
        <v>13157.8</v>
      </c>
      <c r="P801" s="11">
        <v>17994.32</v>
      </c>
      <c r="Q801" s="11">
        <v>1280.47</v>
      </c>
      <c r="R801" s="5">
        <v>44259</v>
      </c>
      <c r="S801" s="5" t="str">
        <f t="shared" si="50"/>
        <v>Thursday</v>
      </c>
      <c r="T801" s="5" t="str">
        <f t="shared" si="51"/>
        <v>Q1</v>
      </c>
      <c r="U801" s="14" t="str">
        <f t="shared" si="52"/>
        <v>Mar</v>
      </c>
    </row>
    <row r="802" spans="1:21" x14ac:dyDescent="0.25">
      <c r="A802" s="13" t="s">
        <v>74</v>
      </c>
      <c r="B802" s="6" t="s">
        <v>153</v>
      </c>
      <c r="C802" s="6" t="s">
        <v>52</v>
      </c>
      <c r="D802" s="6" t="s">
        <v>20</v>
      </c>
      <c r="E802" s="6" t="s">
        <v>21</v>
      </c>
      <c r="F802" s="6" t="s">
        <v>3389</v>
      </c>
      <c r="G802" s="6" t="s">
        <v>3390</v>
      </c>
      <c r="H802" s="6" t="s">
        <v>90</v>
      </c>
      <c r="I802" s="6" t="s">
        <v>3391</v>
      </c>
      <c r="J802" s="6" t="s">
        <v>3392</v>
      </c>
      <c r="K802" s="7">
        <v>-2</v>
      </c>
      <c r="L802" s="4">
        <v>2024</v>
      </c>
      <c r="M802" s="9">
        <v>59022.11</v>
      </c>
      <c r="N802" s="9" t="str">
        <f t="shared" si="49"/>
        <v>High Value</v>
      </c>
      <c r="O802" s="11">
        <v>185221.3</v>
      </c>
      <c r="P802" s="11">
        <v>41549.4</v>
      </c>
      <c r="Q802" s="11">
        <v>17472.71</v>
      </c>
      <c r="R802" s="8">
        <v>44862</v>
      </c>
      <c r="S802" s="5" t="str">
        <f t="shared" si="50"/>
        <v>Friday</v>
      </c>
      <c r="T802" s="5" t="str">
        <f t="shared" si="51"/>
        <v>Q4</v>
      </c>
      <c r="U802" s="14" t="str">
        <f t="shared" si="52"/>
        <v>Oct</v>
      </c>
    </row>
    <row r="803" spans="1:21" x14ac:dyDescent="0.25">
      <c r="A803" s="12" t="s">
        <v>71</v>
      </c>
      <c r="B803" s="2" t="s">
        <v>83</v>
      </c>
      <c r="C803" s="2" t="s">
        <v>52</v>
      </c>
      <c r="D803" s="2" t="s">
        <v>20</v>
      </c>
      <c r="E803" s="2" t="s">
        <v>21</v>
      </c>
      <c r="F803" s="2" t="s">
        <v>3393</v>
      </c>
      <c r="G803" s="2" t="s">
        <v>3394</v>
      </c>
      <c r="H803" s="2" t="s">
        <v>118</v>
      </c>
      <c r="I803" s="2" t="s">
        <v>3395</v>
      </c>
      <c r="J803" s="2" t="s">
        <v>3396</v>
      </c>
      <c r="K803" s="3">
        <v>2</v>
      </c>
      <c r="L803" s="4">
        <v>2021</v>
      </c>
      <c r="M803" s="9">
        <v>67133.509999999995</v>
      </c>
      <c r="N803" s="9" t="str">
        <f t="shared" si="49"/>
        <v>High Value</v>
      </c>
      <c r="O803" s="11">
        <v>44585.7</v>
      </c>
      <c r="P803" s="11">
        <v>61672.3</v>
      </c>
      <c r="Q803" s="11">
        <v>5461.21</v>
      </c>
      <c r="R803" s="5">
        <v>45190</v>
      </c>
      <c r="S803" s="5" t="str">
        <f t="shared" si="50"/>
        <v>Thursday</v>
      </c>
      <c r="T803" s="5" t="str">
        <f t="shared" si="51"/>
        <v>Q3</v>
      </c>
      <c r="U803" s="14" t="str">
        <f t="shared" si="52"/>
        <v>Sep</v>
      </c>
    </row>
    <row r="804" spans="1:21" x14ac:dyDescent="0.25">
      <c r="A804" s="13" t="s">
        <v>40</v>
      </c>
      <c r="B804" s="6" t="s">
        <v>41</v>
      </c>
      <c r="C804" s="6" t="s">
        <v>52</v>
      </c>
      <c r="D804" s="6" t="s">
        <v>20</v>
      </c>
      <c r="E804" s="6" t="s">
        <v>21</v>
      </c>
      <c r="F804" s="6" t="s">
        <v>3397</v>
      </c>
      <c r="G804" s="6" t="s">
        <v>3398</v>
      </c>
      <c r="H804" s="6" t="s">
        <v>136</v>
      </c>
      <c r="I804" s="6" t="s">
        <v>3399</v>
      </c>
      <c r="J804" s="6" t="s">
        <v>3400</v>
      </c>
      <c r="K804" s="7">
        <v>14</v>
      </c>
      <c r="L804" s="4">
        <v>2009</v>
      </c>
      <c r="M804" s="9">
        <v>16241.44</v>
      </c>
      <c r="N804" s="9" t="str">
        <f t="shared" si="49"/>
        <v>Normal</v>
      </c>
      <c r="O804" s="11">
        <v>170856</v>
      </c>
      <c r="P804" s="11">
        <v>14088.17</v>
      </c>
      <c r="Q804" s="11">
        <v>2153.27</v>
      </c>
      <c r="R804" s="8">
        <v>45059</v>
      </c>
      <c r="S804" s="5" t="str">
        <f t="shared" si="50"/>
        <v>Saturday</v>
      </c>
      <c r="T804" s="5" t="str">
        <f t="shared" si="51"/>
        <v>Q2</v>
      </c>
      <c r="U804" s="14" t="str">
        <f t="shared" si="52"/>
        <v>May</v>
      </c>
    </row>
    <row r="805" spans="1:21" x14ac:dyDescent="0.25">
      <c r="A805" s="12" t="s">
        <v>30</v>
      </c>
      <c r="B805" s="2" t="s">
        <v>65</v>
      </c>
      <c r="C805" s="2" t="s">
        <v>52</v>
      </c>
      <c r="D805" s="2" t="s">
        <v>20</v>
      </c>
      <c r="E805" s="2" t="s">
        <v>21</v>
      </c>
      <c r="F805" s="2" t="s">
        <v>3401</v>
      </c>
      <c r="G805" s="2" t="s">
        <v>3402</v>
      </c>
      <c r="H805" s="2" t="s">
        <v>111</v>
      </c>
      <c r="I805" s="2" t="s">
        <v>3403</v>
      </c>
      <c r="J805" s="2" t="s">
        <v>3404</v>
      </c>
      <c r="K805" s="3">
        <v>18</v>
      </c>
      <c r="L805" s="4">
        <v>2006</v>
      </c>
      <c r="M805" s="9">
        <v>57215.51</v>
      </c>
      <c r="N805" s="9" t="str">
        <f t="shared" si="49"/>
        <v>High Value</v>
      </c>
      <c r="O805" s="11">
        <v>194200.2</v>
      </c>
      <c r="P805" s="11">
        <v>52322.400000000001</v>
      </c>
      <c r="Q805" s="11">
        <v>4893.1099999999997</v>
      </c>
      <c r="R805" s="5">
        <v>45399</v>
      </c>
      <c r="S805" s="5" t="str">
        <f t="shared" si="50"/>
        <v>Wednesday</v>
      </c>
      <c r="T805" s="5" t="str">
        <f t="shared" si="51"/>
        <v>Q2</v>
      </c>
      <c r="U805" s="14" t="str">
        <f t="shared" si="52"/>
        <v>Apr</v>
      </c>
    </row>
    <row r="806" spans="1:21" x14ac:dyDescent="0.25">
      <c r="A806" s="13" t="s">
        <v>47</v>
      </c>
      <c r="B806" s="6" t="s">
        <v>110</v>
      </c>
      <c r="C806" s="6" t="s">
        <v>52</v>
      </c>
      <c r="D806" s="6" t="s">
        <v>20</v>
      </c>
      <c r="E806" s="6" t="s">
        <v>21</v>
      </c>
      <c r="F806" s="6" t="s">
        <v>3405</v>
      </c>
      <c r="G806" s="6" t="s">
        <v>3406</v>
      </c>
      <c r="H806" s="6" t="s">
        <v>61</v>
      </c>
      <c r="I806" s="6" t="s">
        <v>3407</v>
      </c>
      <c r="J806" s="6" t="s">
        <v>3408</v>
      </c>
      <c r="K806" s="7">
        <v>11</v>
      </c>
      <c r="L806" s="4">
        <v>2012</v>
      </c>
      <c r="M806" s="9">
        <v>60129.18</v>
      </c>
      <c r="N806" s="9" t="str">
        <f t="shared" si="49"/>
        <v>High Value</v>
      </c>
      <c r="O806" s="11">
        <v>139633</v>
      </c>
      <c r="P806" s="11">
        <v>48089.96</v>
      </c>
      <c r="Q806" s="11">
        <v>12039.22</v>
      </c>
      <c r="R806" s="8">
        <v>44982</v>
      </c>
      <c r="S806" s="5" t="str">
        <f t="shared" si="50"/>
        <v>Saturday</v>
      </c>
      <c r="T806" s="5" t="str">
        <f t="shared" si="51"/>
        <v>Q1</v>
      </c>
      <c r="U806" s="14" t="str">
        <f t="shared" si="52"/>
        <v>Feb</v>
      </c>
    </row>
    <row r="807" spans="1:21" x14ac:dyDescent="0.25">
      <c r="A807" s="12" t="s">
        <v>54</v>
      </c>
      <c r="B807" s="2" t="s">
        <v>99</v>
      </c>
      <c r="C807" s="2" t="s">
        <v>52</v>
      </c>
      <c r="D807" s="2" t="s">
        <v>20</v>
      </c>
      <c r="E807" s="2" t="s">
        <v>21</v>
      </c>
      <c r="F807" s="2" t="s">
        <v>3409</v>
      </c>
      <c r="G807" s="2" t="s">
        <v>3410</v>
      </c>
      <c r="H807" s="2" t="s">
        <v>159</v>
      </c>
      <c r="I807" s="2" t="s">
        <v>3411</v>
      </c>
      <c r="J807" s="2" t="s">
        <v>3412</v>
      </c>
      <c r="K807" s="3">
        <v>16</v>
      </c>
      <c r="L807" s="4">
        <v>2007</v>
      </c>
      <c r="M807" s="9">
        <v>64859.88</v>
      </c>
      <c r="N807" s="9" t="str">
        <f t="shared" si="49"/>
        <v>High Value</v>
      </c>
      <c r="O807" s="11">
        <v>26686.1</v>
      </c>
      <c r="P807" s="11">
        <v>45826.07</v>
      </c>
      <c r="Q807" s="11">
        <v>19033.810000000001</v>
      </c>
      <c r="R807" s="5">
        <v>45147</v>
      </c>
      <c r="S807" s="5" t="str">
        <f t="shared" si="50"/>
        <v>Wednesday</v>
      </c>
      <c r="T807" s="5" t="str">
        <f t="shared" si="51"/>
        <v>Q3</v>
      </c>
      <c r="U807" s="14" t="str">
        <f t="shared" si="52"/>
        <v>Aug</v>
      </c>
    </row>
    <row r="808" spans="1:21" x14ac:dyDescent="0.25">
      <c r="A808" s="13" t="s">
        <v>56</v>
      </c>
      <c r="B808" s="6" t="s">
        <v>69</v>
      </c>
      <c r="C808" s="6" t="s">
        <v>52</v>
      </c>
      <c r="D808" s="6" t="s">
        <v>20</v>
      </c>
      <c r="E808" s="6" t="s">
        <v>21</v>
      </c>
      <c r="F808" s="6" t="s">
        <v>3413</v>
      </c>
      <c r="G808" s="6" t="s">
        <v>3414</v>
      </c>
      <c r="H808" s="6" t="s">
        <v>112</v>
      </c>
      <c r="I808" s="6" t="s">
        <v>3415</v>
      </c>
      <c r="J808" s="6" t="s">
        <v>3416</v>
      </c>
      <c r="K808" s="7">
        <v>4</v>
      </c>
      <c r="L808" s="4">
        <v>2016</v>
      </c>
      <c r="M808" s="9">
        <v>53563.55</v>
      </c>
      <c r="N808" s="9" t="str">
        <f t="shared" si="49"/>
        <v>High Value</v>
      </c>
      <c r="O808" s="11">
        <v>115370.5</v>
      </c>
      <c r="P808" s="11">
        <v>40965.61</v>
      </c>
      <c r="Q808" s="11">
        <v>12597.94</v>
      </c>
      <c r="R808" s="8">
        <v>44123</v>
      </c>
      <c r="S808" s="5" t="str">
        <f t="shared" si="50"/>
        <v>Monday</v>
      </c>
      <c r="T808" s="5" t="str">
        <f t="shared" si="51"/>
        <v>Q4</v>
      </c>
      <c r="U808" s="14" t="str">
        <f t="shared" si="52"/>
        <v>Oct</v>
      </c>
    </row>
    <row r="809" spans="1:21" x14ac:dyDescent="0.25">
      <c r="A809" s="12" t="s">
        <v>40</v>
      </c>
      <c r="B809" s="2" t="s">
        <v>59</v>
      </c>
      <c r="C809" s="2" t="s">
        <v>52</v>
      </c>
      <c r="D809" s="2" t="s">
        <v>20</v>
      </c>
      <c r="E809" s="2" t="s">
        <v>21</v>
      </c>
      <c r="F809" s="2" t="s">
        <v>3417</v>
      </c>
      <c r="G809" s="2" t="s">
        <v>3418</v>
      </c>
      <c r="H809" s="2" t="s">
        <v>152</v>
      </c>
      <c r="I809" s="2" t="s">
        <v>3419</v>
      </c>
      <c r="J809" s="2" t="s">
        <v>3420</v>
      </c>
      <c r="K809" s="3">
        <v>2</v>
      </c>
      <c r="L809" s="4">
        <v>2022</v>
      </c>
      <c r="M809" s="9">
        <v>65637.009999999995</v>
      </c>
      <c r="N809" s="9" t="str">
        <f t="shared" si="49"/>
        <v>High Value</v>
      </c>
      <c r="O809" s="11">
        <v>78858.5</v>
      </c>
      <c r="P809" s="11">
        <v>51042.239999999998</v>
      </c>
      <c r="Q809" s="11">
        <v>14594.77</v>
      </c>
      <c r="R809" s="5">
        <v>45437</v>
      </c>
      <c r="S809" s="5" t="str">
        <f t="shared" si="50"/>
        <v>Saturday</v>
      </c>
      <c r="T809" s="5" t="str">
        <f t="shared" si="51"/>
        <v>Q2</v>
      </c>
      <c r="U809" s="14" t="str">
        <f t="shared" si="52"/>
        <v>May</v>
      </c>
    </row>
    <row r="810" spans="1:21" x14ac:dyDescent="0.25">
      <c r="A810" s="13" t="s">
        <v>56</v>
      </c>
      <c r="B810" s="6" t="s">
        <v>78</v>
      </c>
      <c r="C810" s="6" t="s">
        <v>44</v>
      </c>
      <c r="D810" s="6" t="s">
        <v>20</v>
      </c>
      <c r="E810" s="6" t="s">
        <v>21</v>
      </c>
      <c r="F810" s="6" t="s">
        <v>3421</v>
      </c>
      <c r="G810" s="6" t="s">
        <v>3422</v>
      </c>
      <c r="H810" s="6" t="s">
        <v>124</v>
      </c>
      <c r="I810" s="6" t="s">
        <v>3423</v>
      </c>
      <c r="J810" s="6" t="s">
        <v>3424</v>
      </c>
      <c r="K810" s="7">
        <v>-1</v>
      </c>
      <c r="L810" s="4">
        <v>2024</v>
      </c>
      <c r="M810" s="9">
        <v>40085.1</v>
      </c>
      <c r="N810" s="9" t="str">
        <f t="shared" si="49"/>
        <v>High Value</v>
      </c>
      <c r="O810" s="11">
        <v>177318</v>
      </c>
      <c r="P810" s="11">
        <v>29015.32</v>
      </c>
      <c r="Q810" s="11">
        <v>11069.78</v>
      </c>
      <c r="R810" s="8">
        <v>45065</v>
      </c>
      <c r="S810" s="5" t="str">
        <f t="shared" si="50"/>
        <v>Friday</v>
      </c>
      <c r="T810" s="5" t="str">
        <f t="shared" si="51"/>
        <v>Q2</v>
      </c>
      <c r="U810" s="14" t="str">
        <f t="shared" si="52"/>
        <v>May</v>
      </c>
    </row>
    <row r="811" spans="1:21" x14ac:dyDescent="0.25">
      <c r="A811" s="12" t="s">
        <v>34</v>
      </c>
      <c r="B811" s="2" t="s">
        <v>97</v>
      </c>
      <c r="C811" s="2" t="s">
        <v>44</v>
      </c>
      <c r="D811" s="2" t="s">
        <v>20</v>
      </c>
      <c r="E811" s="2" t="s">
        <v>21</v>
      </c>
      <c r="F811" s="2" t="s">
        <v>3425</v>
      </c>
      <c r="G811" s="2" t="s">
        <v>3426</v>
      </c>
      <c r="H811" s="2" t="s">
        <v>132</v>
      </c>
      <c r="I811" s="2" t="s">
        <v>3427</v>
      </c>
      <c r="J811" s="2" t="s">
        <v>3428</v>
      </c>
      <c r="K811" s="3">
        <v>11</v>
      </c>
      <c r="L811" s="4">
        <v>2012</v>
      </c>
      <c r="M811" s="9">
        <v>39733.879999999997</v>
      </c>
      <c r="N811" s="9" t="str">
        <f t="shared" si="49"/>
        <v>Normal</v>
      </c>
      <c r="O811" s="11">
        <v>86568.6</v>
      </c>
      <c r="P811" s="11">
        <v>34437.07</v>
      </c>
      <c r="Q811" s="11">
        <v>5296.81</v>
      </c>
      <c r="R811" s="5">
        <v>45059</v>
      </c>
      <c r="S811" s="5" t="str">
        <f t="shared" si="50"/>
        <v>Saturday</v>
      </c>
      <c r="T811" s="5" t="str">
        <f t="shared" si="51"/>
        <v>Q2</v>
      </c>
      <c r="U811" s="14" t="str">
        <f t="shared" si="52"/>
        <v>May</v>
      </c>
    </row>
    <row r="812" spans="1:21" x14ac:dyDescent="0.25">
      <c r="A812" s="13" t="s">
        <v>30</v>
      </c>
      <c r="B812" s="6" t="s">
        <v>65</v>
      </c>
      <c r="C812" s="6" t="s">
        <v>44</v>
      </c>
      <c r="D812" s="6" t="s">
        <v>20</v>
      </c>
      <c r="E812" s="6" t="s">
        <v>21</v>
      </c>
      <c r="F812" s="6" t="s">
        <v>3429</v>
      </c>
      <c r="G812" s="6" t="s">
        <v>3430</v>
      </c>
      <c r="H812" s="6" t="s">
        <v>128</v>
      </c>
      <c r="I812" s="6" t="s">
        <v>3431</v>
      </c>
      <c r="J812" s="6" t="s">
        <v>3432</v>
      </c>
      <c r="K812" s="7">
        <v>13</v>
      </c>
      <c r="L812" s="4">
        <v>2012</v>
      </c>
      <c r="M812" s="9">
        <v>29195.58</v>
      </c>
      <c r="N812" s="9" t="str">
        <f t="shared" si="49"/>
        <v>Normal</v>
      </c>
      <c r="O812" s="11">
        <v>187827.1</v>
      </c>
      <c r="P812" s="11">
        <v>24593.51</v>
      </c>
      <c r="Q812" s="11">
        <v>4602.07</v>
      </c>
      <c r="R812" s="8">
        <v>45690</v>
      </c>
      <c r="S812" s="5" t="str">
        <f t="shared" si="50"/>
        <v>Sunday</v>
      </c>
      <c r="T812" s="5" t="str">
        <f t="shared" si="51"/>
        <v>Q1</v>
      </c>
      <c r="U812" s="14" t="str">
        <f t="shared" si="52"/>
        <v>Feb</v>
      </c>
    </row>
    <row r="813" spans="1:21" x14ac:dyDescent="0.25">
      <c r="A813" s="12" t="s">
        <v>30</v>
      </c>
      <c r="B813" s="2" t="s">
        <v>65</v>
      </c>
      <c r="C813" s="2" t="s">
        <v>44</v>
      </c>
      <c r="D813" s="2" t="s">
        <v>20</v>
      </c>
      <c r="E813" s="2" t="s">
        <v>21</v>
      </c>
      <c r="F813" s="2" t="s">
        <v>3433</v>
      </c>
      <c r="G813" s="2" t="s">
        <v>3434</v>
      </c>
      <c r="H813" s="2" t="s">
        <v>46</v>
      </c>
      <c r="I813" s="2" t="s">
        <v>3435</v>
      </c>
      <c r="J813" s="2" t="s">
        <v>3436</v>
      </c>
      <c r="K813" s="3">
        <v>9</v>
      </c>
      <c r="L813" s="4">
        <v>2013</v>
      </c>
      <c r="M813" s="9">
        <v>10093.950000000001</v>
      </c>
      <c r="N813" s="9" t="str">
        <f t="shared" si="49"/>
        <v>Normal</v>
      </c>
      <c r="O813" s="11">
        <v>89901.7</v>
      </c>
      <c r="P813" s="11">
        <v>7203.02</v>
      </c>
      <c r="Q813" s="11">
        <v>2890.93</v>
      </c>
      <c r="R813" s="5">
        <v>44565</v>
      </c>
      <c r="S813" s="5" t="str">
        <f t="shared" si="50"/>
        <v>Tuesday</v>
      </c>
      <c r="T813" s="5" t="str">
        <f t="shared" si="51"/>
        <v>Q1</v>
      </c>
      <c r="U813" s="14" t="str">
        <f t="shared" si="52"/>
        <v>Jan</v>
      </c>
    </row>
    <row r="814" spans="1:21" x14ac:dyDescent="0.25">
      <c r="A814" s="13" t="s">
        <v>62</v>
      </c>
      <c r="B814" s="6" t="s">
        <v>138</v>
      </c>
      <c r="C814" s="6" t="s">
        <v>44</v>
      </c>
      <c r="D814" s="6" t="s">
        <v>20</v>
      </c>
      <c r="E814" s="6" t="s">
        <v>21</v>
      </c>
      <c r="F814" s="6" t="s">
        <v>3437</v>
      </c>
      <c r="G814" s="6" t="s">
        <v>3438</v>
      </c>
      <c r="H814" s="6" t="s">
        <v>46</v>
      </c>
      <c r="I814" s="6" t="s">
        <v>3439</v>
      </c>
      <c r="J814" s="6" t="s">
        <v>3440</v>
      </c>
      <c r="K814" s="7">
        <v>16</v>
      </c>
      <c r="L814" s="4">
        <v>2004</v>
      </c>
      <c r="M814" s="9">
        <v>68786.81</v>
      </c>
      <c r="N814" s="9" t="str">
        <f t="shared" si="49"/>
        <v>High Value</v>
      </c>
      <c r="O814" s="11">
        <v>195160</v>
      </c>
      <c r="P814" s="11">
        <v>64937.96</v>
      </c>
      <c r="Q814" s="11">
        <v>3848.85</v>
      </c>
      <c r="R814" s="8">
        <v>44137</v>
      </c>
      <c r="S814" s="5" t="str">
        <f t="shared" si="50"/>
        <v>Monday</v>
      </c>
      <c r="T814" s="5" t="str">
        <f t="shared" si="51"/>
        <v>Q4</v>
      </c>
      <c r="U814" s="14" t="str">
        <f t="shared" si="52"/>
        <v>Nov</v>
      </c>
    </row>
    <row r="815" spans="1:21" x14ac:dyDescent="0.25">
      <c r="A815" s="12" t="s">
        <v>56</v>
      </c>
      <c r="B815" s="2" t="s">
        <v>57</v>
      </c>
      <c r="C815" s="2" t="s">
        <v>44</v>
      </c>
      <c r="D815" s="2" t="s">
        <v>20</v>
      </c>
      <c r="E815" s="2" t="s">
        <v>21</v>
      </c>
      <c r="F815" s="2" t="s">
        <v>3441</v>
      </c>
      <c r="G815" s="2" t="s">
        <v>3442</v>
      </c>
      <c r="H815" s="2" t="s">
        <v>50</v>
      </c>
      <c r="I815" s="2" t="s">
        <v>3443</v>
      </c>
      <c r="J815" s="2" t="s">
        <v>3444</v>
      </c>
      <c r="K815" s="3">
        <v>7</v>
      </c>
      <c r="L815" s="4">
        <v>2016</v>
      </c>
      <c r="M815" s="9">
        <v>11898.81</v>
      </c>
      <c r="N815" s="9" t="str">
        <f t="shared" si="49"/>
        <v>Normal</v>
      </c>
      <c r="O815" s="11">
        <v>63763.4</v>
      </c>
      <c r="P815" s="11">
        <v>8709.74</v>
      </c>
      <c r="Q815" s="11">
        <v>3189.07</v>
      </c>
      <c r="R815" s="5">
        <v>45001</v>
      </c>
      <c r="S815" s="5" t="str">
        <f t="shared" si="50"/>
        <v>Thursday</v>
      </c>
      <c r="T815" s="5" t="str">
        <f t="shared" si="51"/>
        <v>Q1</v>
      </c>
      <c r="U815" s="14" t="str">
        <f t="shared" si="52"/>
        <v>Mar</v>
      </c>
    </row>
    <row r="816" spans="1:21" x14ac:dyDescent="0.25">
      <c r="A816" s="13" t="s">
        <v>71</v>
      </c>
      <c r="B816" s="6" t="s">
        <v>86</v>
      </c>
      <c r="C816" s="6" t="s">
        <v>44</v>
      </c>
      <c r="D816" s="6" t="s">
        <v>20</v>
      </c>
      <c r="E816" s="6" t="s">
        <v>21</v>
      </c>
      <c r="F816" s="6" t="s">
        <v>3445</v>
      </c>
      <c r="G816" s="6" t="s">
        <v>3446</v>
      </c>
      <c r="H816" s="6" t="s">
        <v>157</v>
      </c>
      <c r="I816" s="6" t="s">
        <v>3447</v>
      </c>
      <c r="J816" s="6" t="s">
        <v>3448</v>
      </c>
      <c r="K816" s="7">
        <v>9</v>
      </c>
      <c r="L816" s="4">
        <v>2014</v>
      </c>
      <c r="M816" s="9">
        <v>37044.26</v>
      </c>
      <c r="N816" s="9" t="str">
        <f t="shared" si="49"/>
        <v>Normal</v>
      </c>
      <c r="O816" s="11">
        <v>174041.5</v>
      </c>
      <c r="P816" s="11">
        <v>25977.53</v>
      </c>
      <c r="Q816" s="11">
        <v>11066.73</v>
      </c>
      <c r="R816" s="8">
        <v>44954</v>
      </c>
      <c r="S816" s="5" t="str">
        <f t="shared" si="50"/>
        <v>Saturday</v>
      </c>
      <c r="T816" s="5" t="str">
        <f t="shared" si="51"/>
        <v>Q1</v>
      </c>
      <c r="U816" s="14" t="str">
        <f t="shared" si="52"/>
        <v>Jan</v>
      </c>
    </row>
    <row r="817" spans="1:21" x14ac:dyDescent="0.25">
      <c r="A817" s="12" t="s">
        <v>47</v>
      </c>
      <c r="B817" s="2" t="s">
        <v>110</v>
      </c>
      <c r="C817" s="2" t="s">
        <v>44</v>
      </c>
      <c r="D817" s="2" t="s">
        <v>20</v>
      </c>
      <c r="E817" s="2" t="s">
        <v>21</v>
      </c>
      <c r="F817" s="2" t="s">
        <v>3449</v>
      </c>
      <c r="G817" s="2" t="s">
        <v>3450</v>
      </c>
      <c r="H817" s="2" t="s">
        <v>68</v>
      </c>
      <c r="I817" s="2" t="s">
        <v>3451</v>
      </c>
      <c r="J817" s="2" t="s">
        <v>3452</v>
      </c>
      <c r="K817" s="3">
        <v>16</v>
      </c>
      <c r="L817" s="4">
        <v>2005</v>
      </c>
      <c r="M817" s="9">
        <v>18061.16</v>
      </c>
      <c r="N817" s="9" t="str">
        <f t="shared" si="49"/>
        <v>Normal</v>
      </c>
      <c r="O817" s="11">
        <v>40632.199999999997</v>
      </c>
      <c r="P817" s="11">
        <v>15438.86</v>
      </c>
      <c r="Q817" s="11">
        <v>2622.3</v>
      </c>
      <c r="R817" s="5">
        <v>44359</v>
      </c>
      <c r="S817" s="5" t="str">
        <f t="shared" si="50"/>
        <v>Saturday</v>
      </c>
      <c r="T817" s="5" t="str">
        <f t="shared" si="51"/>
        <v>Q2</v>
      </c>
      <c r="U817" s="14" t="str">
        <f t="shared" si="52"/>
        <v>Jun</v>
      </c>
    </row>
    <row r="818" spans="1:21" x14ac:dyDescent="0.25">
      <c r="A818" s="13" t="s">
        <v>62</v>
      </c>
      <c r="B818" s="6" t="s">
        <v>91</v>
      </c>
      <c r="C818" s="6" t="s">
        <v>44</v>
      </c>
      <c r="D818" s="6" t="s">
        <v>20</v>
      </c>
      <c r="E818" s="6" t="s">
        <v>21</v>
      </c>
      <c r="F818" s="6" t="s">
        <v>3453</v>
      </c>
      <c r="G818" s="6" t="s">
        <v>3454</v>
      </c>
      <c r="H818" s="6" t="s">
        <v>64</v>
      </c>
      <c r="I818" s="6" t="s">
        <v>3455</v>
      </c>
      <c r="J818" s="6" t="s">
        <v>3456</v>
      </c>
      <c r="K818" s="7">
        <v>14</v>
      </c>
      <c r="L818" s="4">
        <v>2009</v>
      </c>
      <c r="M818" s="9">
        <v>12249.36</v>
      </c>
      <c r="N818" s="9" t="str">
        <f t="shared" si="49"/>
        <v>Normal</v>
      </c>
      <c r="O818" s="11">
        <v>7664</v>
      </c>
      <c r="P818" s="11">
        <v>9794.06</v>
      </c>
      <c r="Q818" s="11">
        <v>2455.3000000000002</v>
      </c>
      <c r="R818" s="8">
        <v>44927</v>
      </c>
      <c r="S818" s="5" t="str">
        <f t="shared" si="50"/>
        <v>Sunday</v>
      </c>
      <c r="T818" s="5" t="str">
        <f t="shared" si="51"/>
        <v>Q1</v>
      </c>
      <c r="U818" s="14" t="str">
        <f t="shared" si="52"/>
        <v>Jan</v>
      </c>
    </row>
    <row r="819" spans="1:21" x14ac:dyDescent="0.25">
      <c r="A819" s="12" t="s">
        <v>34</v>
      </c>
      <c r="B819" s="2" t="s">
        <v>43</v>
      </c>
      <c r="C819" s="2" t="s">
        <v>44</v>
      </c>
      <c r="D819" s="2" t="s">
        <v>20</v>
      </c>
      <c r="E819" s="2" t="s">
        <v>21</v>
      </c>
      <c r="F819" s="2" t="s">
        <v>3457</v>
      </c>
      <c r="G819" s="2" t="s">
        <v>231</v>
      </c>
      <c r="H819" s="2" t="s">
        <v>53</v>
      </c>
      <c r="I819" s="2" t="s">
        <v>3458</v>
      </c>
      <c r="J819" s="2" t="s">
        <v>3459</v>
      </c>
      <c r="K819" s="3">
        <v>3</v>
      </c>
      <c r="L819" s="4">
        <v>2018</v>
      </c>
      <c r="M819" s="9">
        <v>63781.05</v>
      </c>
      <c r="N819" s="9" t="str">
        <f t="shared" si="49"/>
        <v>High Value</v>
      </c>
      <c r="O819" s="11">
        <v>167825.7</v>
      </c>
      <c r="P819" s="11">
        <v>59169.72</v>
      </c>
      <c r="Q819" s="11">
        <v>4611.33</v>
      </c>
      <c r="R819" s="5">
        <v>44343</v>
      </c>
      <c r="S819" s="5" t="str">
        <f t="shared" si="50"/>
        <v>Thursday</v>
      </c>
      <c r="T819" s="5" t="str">
        <f t="shared" si="51"/>
        <v>Q2</v>
      </c>
      <c r="U819" s="14" t="str">
        <f t="shared" si="52"/>
        <v>May</v>
      </c>
    </row>
    <row r="820" spans="1:21" x14ac:dyDescent="0.25">
      <c r="A820" s="13" t="s">
        <v>17</v>
      </c>
      <c r="B820" s="6" t="s">
        <v>18</v>
      </c>
      <c r="C820" s="6" t="s">
        <v>44</v>
      </c>
      <c r="D820" s="6" t="s">
        <v>20</v>
      </c>
      <c r="E820" s="6" t="s">
        <v>21</v>
      </c>
      <c r="F820" s="6" t="s">
        <v>3460</v>
      </c>
      <c r="G820" s="6" t="s">
        <v>3446</v>
      </c>
      <c r="H820" s="6" t="s">
        <v>37</v>
      </c>
      <c r="I820" s="6" t="s">
        <v>3461</v>
      </c>
      <c r="J820" s="6" t="s">
        <v>3462</v>
      </c>
      <c r="K820" s="7">
        <v>4</v>
      </c>
      <c r="L820" s="4">
        <v>2016</v>
      </c>
      <c r="M820" s="9">
        <v>58125.15</v>
      </c>
      <c r="N820" s="9" t="str">
        <f t="shared" si="49"/>
        <v>High Value</v>
      </c>
      <c r="O820" s="11">
        <v>9261.1</v>
      </c>
      <c r="P820" s="11">
        <v>49616.87</v>
      </c>
      <c r="Q820" s="11">
        <v>8508.2800000000007</v>
      </c>
      <c r="R820" s="8">
        <v>44136</v>
      </c>
      <c r="S820" s="5" t="str">
        <f t="shared" si="50"/>
        <v>Sunday</v>
      </c>
      <c r="T820" s="5" t="str">
        <f t="shared" si="51"/>
        <v>Q4</v>
      </c>
      <c r="U820" s="14" t="str">
        <f t="shared" si="52"/>
        <v>Nov</v>
      </c>
    </row>
    <row r="821" spans="1:21" x14ac:dyDescent="0.25">
      <c r="A821" s="12" t="s">
        <v>74</v>
      </c>
      <c r="B821" s="2" t="s">
        <v>153</v>
      </c>
      <c r="C821" s="2" t="s">
        <v>44</v>
      </c>
      <c r="D821" s="2" t="s">
        <v>20</v>
      </c>
      <c r="E821" s="2" t="s">
        <v>21</v>
      </c>
      <c r="F821" s="2" t="s">
        <v>3463</v>
      </c>
      <c r="G821" s="2" t="s">
        <v>3464</v>
      </c>
      <c r="H821" s="2" t="s">
        <v>42</v>
      </c>
      <c r="I821" s="2" t="s">
        <v>3465</v>
      </c>
      <c r="J821" s="2" t="s">
        <v>3466</v>
      </c>
      <c r="K821" s="3">
        <v>6</v>
      </c>
      <c r="L821" s="4">
        <v>2018</v>
      </c>
      <c r="M821" s="9">
        <v>16747.95</v>
      </c>
      <c r="N821" s="9" t="str">
        <f t="shared" si="49"/>
        <v>Normal</v>
      </c>
      <c r="O821" s="11">
        <v>189460.2</v>
      </c>
      <c r="P821" s="11">
        <v>15124.48</v>
      </c>
      <c r="Q821" s="11">
        <v>1623.47</v>
      </c>
      <c r="R821" s="5">
        <v>45305</v>
      </c>
      <c r="S821" s="5" t="str">
        <f t="shared" si="50"/>
        <v>Sunday</v>
      </c>
      <c r="T821" s="5" t="str">
        <f t="shared" si="51"/>
        <v>Q1</v>
      </c>
      <c r="U821" s="14" t="str">
        <f t="shared" si="52"/>
        <v>Jan</v>
      </c>
    </row>
    <row r="822" spans="1:21" x14ac:dyDescent="0.25">
      <c r="A822" s="12" t="s">
        <v>54</v>
      </c>
      <c r="B822" s="2" t="s">
        <v>99</v>
      </c>
      <c r="C822" s="2" t="s">
        <v>44</v>
      </c>
      <c r="D822" s="2" t="s">
        <v>20</v>
      </c>
      <c r="E822" s="2" t="s">
        <v>21</v>
      </c>
      <c r="F822" s="2" t="s">
        <v>3467</v>
      </c>
      <c r="G822" s="2" t="s">
        <v>713</v>
      </c>
      <c r="H822" s="2" t="s">
        <v>102</v>
      </c>
      <c r="I822" s="2" t="s">
        <v>3468</v>
      </c>
      <c r="J822" s="2" t="s">
        <v>3469</v>
      </c>
      <c r="K822" s="3">
        <v>0</v>
      </c>
      <c r="L822" s="4">
        <v>2021</v>
      </c>
      <c r="M822" s="9">
        <v>54688.2</v>
      </c>
      <c r="N822" s="9" t="str">
        <f t="shared" si="49"/>
        <v>High Value</v>
      </c>
      <c r="O822" s="11">
        <v>91956.7</v>
      </c>
      <c r="P822" s="11">
        <v>46465.760000000002</v>
      </c>
      <c r="Q822" s="11">
        <v>8222.44</v>
      </c>
      <c r="R822" s="5">
        <v>44289</v>
      </c>
      <c r="S822" s="5" t="str">
        <f t="shared" si="50"/>
        <v>Saturday</v>
      </c>
      <c r="T822" s="5" t="str">
        <f t="shared" si="51"/>
        <v>Q2</v>
      </c>
      <c r="U822" s="14" t="str">
        <f t="shared" si="52"/>
        <v>Apr</v>
      </c>
    </row>
    <row r="823" spans="1:21" x14ac:dyDescent="0.25">
      <c r="A823" s="13" t="s">
        <v>54</v>
      </c>
      <c r="B823" s="6" t="s">
        <v>123</v>
      </c>
      <c r="C823" s="6" t="s">
        <v>44</v>
      </c>
      <c r="D823" s="6" t="s">
        <v>20</v>
      </c>
      <c r="E823" s="6" t="s">
        <v>21</v>
      </c>
      <c r="F823" s="6" t="s">
        <v>3470</v>
      </c>
      <c r="G823" s="6" t="s">
        <v>3471</v>
      </c>
      <c r="H823" s="6" t="s">
        <v>122</v>
      </c>
      <c r="I823" s="6" t="s">
        <v>3472</v>
      </c>
      <c r="J823" s="6" t="s">
        <v>3473</v>
      </c>
      <c r="K823" s="7">
        <v>20</v>
      </c>
      <c r="L823" s="4">
        <v>2000</v>
      </c>
      <c r="M823" s="9">
        <v>45877.87</v>
      </c>
      <c r="N823" s="9" t="str">
        <f t="shared" si="49"/>
        <v>High Value</v>
      </c>
      <c r="O823" s="11">
        <v>68157.399999999994</v>
      </c>
      <c r="P823" s="11">
        <v>40514.61</v>
      </c>
      <c r="Q823" s="11">
        <v>5363.26</v>
      </c>
      <c r="R823" s="8">
        <v>44143</v>
      </c>
      <c r="S823" s="5" t="str">
        <f t="shared" si="50"/>
        <v>Sunday</v>
      </c>
      <c r="T823" s="5" t="str">
        <f t="shared" si="51"/>
        <v>Q4</v>
      </c>
      <c r="U823" s="14" t="str">
        <f t="shared" si="52"/>
        <v>Nov</v>
      </c>
    </row>
    <row r="824" spans="1:21" x14ac:dyDescent="0.25">
      <c r="A824" s="12" t="s">
        <v>30</v>
      </c>
      <c r="B824" s="2" t="s">
        <v>94</v>
      </c>
      <c r="C824" s="2" t="s">
        <v>44</v>
      </c>
      <c r="D824" s="2" t="s">
        <v>20</v>
      </c>
      <c r="E824" s="2" t="s">
        <v>21</v>
      </c>
      <c r="F824" s="2" t="s">
        <v>3474</v>
      </c>
      <c r="G824" s="2" t="s">
        <v>3475</v>
      </c>
      <c r="H824" s="2" t="s">
        <v>58</v>
      </c>
      <c r="I824" s="2" t="s">
        <v>3476</v>
      </c>
      <c r="J824" s="2" t="s">
        <v>3477</v>
      </c>
      <c r="K824" s="3">
        <v>10</v>
      </c>
      <c r="L824" s="4">
        <v>2010</v>
      </c>
      <c r="M824" s="9">
        <v>25991.77</v>
      </c>
      <c r="N824" s="9" t="str">
        <f t="shared" si="49"/>
        <v>Normal</v>
      </c>
      <c r="O824" s="11">
        <v>135701.29999999999</v>
      </c>
      <c r="P824" s="11">
        <v>20163.23</v>
      </c>
      <c r="Q824" s="11">
        <v>5828.54</v>
      </c>
      <c r="R824" s="5">
        <v>44073</v>
      </c>
      <c r="S824" s="5" t="str">
        <f t="shared" si="50"/>
        <v>Sunday</v>
      </c>
      <c r="T824" s="5" t="str">
        <f t="shared" si="51"/>
        <v>Q3</v>
      </c>
      <c r="U824" s="14" t="str">
        <f t="shared" si="52"/>
        <v>Aug</v>
      </c>
    </row>
    <row r="825" spans="1:21" x14ac:dyDescent="0.25">
      <c r="A825" s="13" t="s">
        <v>17</v>
      </c>
      <c r="B825" s="6" t="s">
        <v>18</v>
      </c>
      <c r="C825" s="6" t="s">
        <v>44</v>
      </c>
      <c r="D825" s="6" t="s">
        <v>20</v>
      </c>
      <c r="E825" s="6" t="s">
        <v>21</v>
      </c>
      <c r="F825" s="6" t="s">
        <v>3478</v>
      </c>
      <c r="G825" s="6" t="s">
        <v>3479</v>
      </c>
      <c r="H825" s="6" t="s">
        <v>120</v>
      </c>
      <c r="I825" s="6" t="s">
        <v>3480</v>
      </c>
      <c r="J825" s="6" t="s">
        <v>3481</v>
      </c>
      <c r="K825" s="7">
        <v>21</v>
      </c>
      <c r="L825" s="4">
        <v>2000</v>
      </c>
      <c r="M825" s="9">
        <v>25478.05</v>
      </c>
      <c r="N825" s="9" t="str">
        <f t="shared" si="49"/>
        <v>Normal</v>
      </c>
      <c r="O825" s="11">
        <v>199509.6</v>
      </c>
      <c r="P825" s="11">
        <v>20440.310000000001</v>
      </c>
      <c r="Q825" s="11">
        <v>5037.74</v>
      </c>
      <c r="R825" s="8">
        <v>44220</v>
      </c>
      <c r="S825" s="5" t="str">
        <f t="shared" si="50"/>
        <v>Sunday</v>
      </c>
      <c r="T825" s="5" t="str">
        <f t="shared" si="51"/>
        <v>Q1</v>
      </c>
      <c r="U825" s="14" t="str">
        <f t="shared" si="52"/>
        <v>Jan</v>
      </c>
    </row>
    <row r="826" spans="1:21" x14ac:dyDescent="0.25">
      <c r="A826" s="12" t="s">
        <v>47</v>
      </c>
      <c r="B826" s="2" t="s">
        <v>110</v>
      </c>
      <c r="C826" s="2" t="s">
        <v>44</v>
      </c>
      <c r="D826" s="2" t="s">
        <v>20</v>
      </c>
      <c r="E826" s="2" t="s">
        <v>21</v>
      </c>
      <c r="F826" s="2" t="s">
        <v>3482</v>
      </c>
      <c r="G826" s="2" t="s">
        <v>3483</v>
      </c>
      <c r="H826" s="2" t="s">
        <v>29</v>
      </c>
      <c r="I826" s="2" t="s">
        <v>3484</v>
      </c>
      <c r="J826" s="2" t="s">
        <v>3485</v>
      </c>
      <c r="K826" s="3">
        <v>20</v>
      </c>
      <c r="L826" s="4">
        <v>2002</v>
      </c>
      <c r="M826" s="9">
        <v>11277.18</v>
      </c>
      <c r="N826" s="9" t="str">
        <f t="shared" si="49"/>
        <v>Normal</v>
      </c>
      <c r="O826" s="11">
        <v>160460.79999999999</v>
      </c>
      <c r="P826" s="11">
        <v>8817.1200000000008</v>
      </c>
      <c r="Q826" s="11">
        <v>2460.06</v>
      </c>
      <c r="R826" s="5">
        <v>44708</v>
      </c>
      <c r="S826" s="5" t="str">
        <f t="shared" si="50"/>
        <v>Friday</v>
      </c>
      <c r="T826" s="5" t="str">
        <f t="shared" si="51"/>
        <v>Q2</v>
      </c>
      <c r="U826" s="14" t="str">
        <f t="shared" si="52"/>
        <v>May</v>
      </c>
    </row>
    <row r="827" spans="1:21" x14ac:dyDescent="0.25">
      <c r="A827" s="12" t="s">
        <v>71</v>
      </c>
      <c r="B827" s="2" t="s">
        <v>72</v>
      </c>
      <c r="C827" s="2" t="s">
        <v>44</v>
      </c>
      <c r="D827" s="2" t="s">
        <v>20</v>
      </c>
      <c r="E827" s="2" t="s">
        <v>21</v>
      </c>
      <c r="F827" s="2" t="s">
        <v>3486</v>
      </c>
      <c r="G827" s="2" t="s">
        <v>3487</v>
      </c>
      <c r="H827" s="2" t="s">
        <v>96</v>
      </c>
      <c r="I827" s="2" t="s">
        <v>3488</v>
      </c>
      <c r="J827" s="2" t="s">
        <v>3489</v>
      </c>
      <c r="K827" s="3">
        <v>20</v>
      </c>
      <c r="L827" s="4">
        <v>2001</v>
      </c>
      <c r="M827" s="9">
        <v>40890.980000000003</v>
      </c>
      <c r="N827" s="9" t="str">
        <f t="shared" si="49"/>
        <v>High Value</v>
      </c>
      <c r="O827" s="11">
        <v>66189.600000000006</v>
      </c>
      <c r="P827" s="11">
        <v>29173.39</v>
      </c>
      <c r="Q827" s="11">
        <v>11717.59</v>
      </c>
      <c r="R827" s="5">
        <v>44295</v>
      </c>
      <c r="S827" s="5" t="str">
        <f t="shared" si="50"/>
        <v>Friday</v>
      </c>
      <c r="T827" s="5" t="str">
        <f t="shared" si="51"/>
        <v>Q2</v>
      </c>
      <c r="U827" s="14" t="str">
        <f t="shared" si="52"/>
        <v>Apr</v>
      </c>
    </row>
    <row r="828" spans="1:21" x14ac:dyDescent="0.25">
      <c r="A828" s="13" t="s">
        <v>56</v>
      </c>
      <c r="B828" s="6" t="s">
        <v>57</v>
      </c>
      <c r="C828" s="6" t="s">
        <v>44</v>
      </c>
      <c r="D828" s="6" t="s">
        <v>20</v>
      </c>
      <c r="E828" s="6" t="s">
        <v>21</v>
      </c>
      <c r="F828" s="6" t="s">
        <v>3490</v>
      </c>
      <c r="G828" s="6" t="s">
        <v>3491</v>
      </c>
      <c r="H828" s="6" t="s">
        <v>121</v>
      </c>
      <c r="I828" s="6" t="s">
        <v>3492</v>
      </c>
      <c r="J828" s="6" t="s">
        <v>3493</v>
      </c>
      <c r="K828" s="7">
        <v>1</v>
      </c>
      <c r="L828" s="4">
        <v>2023</v>
      </c>
      <c r="M828" s="9">
        <v>24244.71</v>
      </c>
      <c r="N828" s="9" t="str">
        <f t="shared" si="49"/>
        <v>Normal</v>
      </c>
      <c r="O828" s="11">
        <v>182780.79999999999</v>
      </c>
      <c r="P828" s="11">
        <v>18832.96</v>
      </c>
      <c r="Q828" s="11">
        <v>5411.75</v>
      </c>
      <c r="R828" s="8">
        <v>45510</v>
      </c>
      <c r="S828" s="5" t="str">
        <f t="shared" si="50"/>
        <v>Tuesday</v>
      </c>
      <c r="T828" s="5" t="str">
        <f t="shared" si="51"/>
        <v>Q3</v>
      </c>
      <c r="U828" s="14" t="str">
        <f t="shared" si="52"/>
        <v>Aug</v>
      </c>
    </row>
    <row r="829" spans="1:21" x14ac:dyDescent="0.25">
      <c r="A829" s="12" t="s">
        <v>40</v>
      </c>
      <c r="B829" s="2" t="s">
        <v>125</v>
      </c>
      <c r="C829" s="2" t="s">
        <v>44</v>
      </c>
      <c r="D829" s="2" t="s">
        <v>20</v>
      </c>
      <c r="E829" s="2" t="s">
        <v>21</v>
      </c>
      <c r="F829" s="2" t="s">
        <v>3494</v>
      </c>
      <c r="G829" s="2" t="s">
        <v>3495</v>
      </c>
      <c r="H829" s="2" t="s">
        <v>82</v>
      </c>
      <c r="I829" s="2" t="s">
        <v>3496</v>
      </c>
      <c r="J829" s="2" t="s">
        <v>3497</v>
      </c>
      <c r="K829" s="3">
        <v>1</v>
      </c>
      <c r="L829" s="4">
        <v>2019</v>
      </c>
      <c r="M829" s="9">
        <v>67526.600000000006</v>
      </c>
      <c r="N829" s="9" t="str">
        <f t="shared" si="49"/>
        <v>High Value</v>
      </c>
      <c r="O829" s="11">
        <v>29932.2</v>
      </c>
      <c r="P829" s="11">
        <v>62060.19</v>
      </c>
      <c r="Q829" s="11">
        <v>5466.41</v>
      </c>
      <c r="R829" s="5">
        <v>44150</v>
      </c>
      <c r="S829" s="5" t="str">
        <f t="shared" si="50"/>
        <v>Sunday</v>
      </c>
      <c r="T829" s="5" t="str">
        <f t="shared" si="51"/>
        <v>Q4</v>
      </c>
      <c r="U829" s="14" t="str">
        <f t="shared" si="52"/>
        <v>Nov</v>
      </c>
    </row>
    <row r="830" spans="1:21" x14ac:dyDescent="0.25">
      <c r="A830" s="13" t="s">
        <v>30</v>
      </c>
      <c r="B830" s="6" t="s">
        <v>94</v>
      </c>
      <c r="C830" s="6" t="s">
        <v>44</v>
      </c>
      <c r="D830" s="6" t="s">
        <v>20</v>
      </c>
      <c r="E830" s="6" t="s">
        <v>21</v>
      </c>
      <c r="F830" s="6" t="s">
        <v>3498</v>
      </c>
      <c r="G830" s="6" t="s">
        <v>3499</v>
      </c>
      <c r="H830" s="6" t="s">
        <v>79</v>
      </c>
      <c r="I830" s="6" t="s">
        <v>3500</v>
      </c>
      <c r="J830" s="6" t="s">
        <v>3501</v>
      </c>
      <c r="K830" s="7">
        <v>1</v>
      </c>
      <c r="L830" s="4">
        <v>2023</v>
      </c>
      <c r="M830" s="9">
        <v>44208.160000000003</v>
      </c>
      <c r="N830" s="9" t="str">
        <f t="shared" si="49"/>
        <v>High Value</v>
      </c>
      <c r="O830" s="11">
        <v>111891.5</v>
      </c>
      <c r="P830" s="11">
        <v>37892.65</v>
      </c>
      <c r="Q830" s="11">
        <v>6315.51</v>
      </c>
      <c r="R830" s="8">
        <v>45614</v>
      </c>
      <c r="S830" s="5" t="str">
        <f t="shared" si="50"/>
        <v>Monday</v>
      </c>
      <c r="T830" s="5" t="str">
        <f t="shared" si="51"/>
        <v>Q4</v>
      </c>
      <c r="U830" s="14" t="str">
        <f t="shared" si="52"/>
        <v>Nov</v>
      </c>
    </row>
    <row r="831" spans="1:21" x14ac:dyDescent="0.25">
      <c r="A831" s="12" t="s">
        <v>34</v>
      </c>
      <c r="B831" s="2" t="s">
        <v>35</v>
      </c>
      <c r="C831" s="2" t="s">
        <v>44</v>
      </c>
      <c r="D831" s="2" t="s">
        <v>20</v>
      </c>
      <c r="E831" s="2" t="s">
        <v>21</v>
      </c>
      <c r="F831" s="2" t="s">
        <v>3502</v>
      </c>
      <c r="G831" s="2" t="s">
        <v>3503</v>
      </c>
      <c r="H831" s="2" t="s">
        <v>81</v>
      </c>
      <c r="I831" s="2" t="s">
        <v>3504</v>
      </c>
      <c r="J831" s="2" t="s">
        <v>3505</v>
      </c>
      <c r="K831" s="3">
        <v>18</v>
      </c>
      <c r="L831" s="4">
        <v>2004</v>
      </c>
      <c r="M831" s="9">
        <v>59604.93</v>
      </c>
      <c r="N831" s="9" t="str">
        <f t="shared" si="49"/>
        <v>High Value</v>
      </c>
      <c r="O831" s="11">
        <v>150663.6</v>
      </c>
      <c r="P831" s="11">
        <v>49637.64</v>
      </c>
      <c r="Q831" s="11">
        <v>9967.2900000000009</v>
      </c>
      <c r="R831" s="5">
        <v>44819</v>
      </c>
      <c r="S831" s="5" t="str">
        <f t="shared" si="50"/>
        <v>Thursday</v>
      </c>
      <c r="T831" s="5" t="str">
        <f t="shared" si="51"/>
        <v>Q3</v>
      </c>
      <c r="U831" s="14" t="str">
        <f t="shared" si="52"/>
        <v>Sep</v>
      </c>
    </row>
    <row r="832" spans="1:21" x14ac:dyDescent="0.25">
      <c r="A832" s="13" t="s">
        <v>62</v>
      </c>
      <c r="B832" s="6" t="s">
        <v>138</v>
      </c>
      <c r="C832" s="6" t="s">
        <v>44</v>
      </c>
      <c r="D832" s="6" t="s">
        <v>20</v>
      </c>
      <c r="E832" s="6" t="s">
        <v>21</v>
      </c>
      <c r="F832" s="6" t="s">
        <v>3506</v>
      </c>
      <c r="G832" s="6" t="s">
        <v>1623</v>
      </c>
      <c r="H832" s="6" t="s">
        <v>152</v>
      </c>
      <c r="I832" s="6" t="s">
        <v>3507</v>
      </c>
      <c r="J832" s="6" t="s">
        <v>3508</v>
      </c>
      <c r="K832" s="7">
        <v>9</v>
      </c>
      <c r="L832" s="4">
        <v>2012</v>
      </c>
      <c r="M832" s="9">
        <v>24312.97</v>
      </c>
      <c r="N832" s="9" t="str">
        <f t="shared" si="49"/>
        <v>Normal</v>
      </c>
      <c r="O832" s="11">
        <v>158251.29999999999</v>
      </c>
      <c r="P832" s="11">
        <v>22039.35</v>
      </c>
      <c r="Q832" s="11">
        <v>2273.62</v>
      </c>
      <c r="R832" s="8">
        <v>44317</v>
      </c>
      <c r="S832" s="5" t="str">
        <f t="shared" si="50"/>
        <v>Saturday</v>
      </c>
      <c r="T832" s="5" t="str">
        <f t="shared" si="51"/>
        <v>Q2</v>
      </c>
      <c r="U832" s="14" t="str">
        <f t="shared" si="52"/>
        <v>May</v>
      </c>
    </row>
    <row r="833" spans="1:21" x14ac:dyDescent="0.25">
      <c r="A833" s="12" t="s">
        <v>74</v>
      </c>
      <c r="B833" s="2" t="s">
        <v>153</v>
      </c>
      <c r="C833" s="2" t="s">
        <v>44</v>
      </c>
      <c r="D833" s="2" t="s">
        <v>20</v>
      </c>
      <c r="E833" s="2" t="s">
        <v>21</v>
      </c>
      <c r="F833" s="2" t="s">
        <v>3509</v>
      </c>
      <c r="G833" s="2" t="s">
        <v>3510</v>
      </c>
      <c r="H833" s="2" t="s">
        <v>58</v>
      </c>
      <c r="I833" s="2" t="s">
        <v>3511</v>
      </c>
      <c r="J833" s="2" t="s">
        <v>3512</v>
      </c>
      <c r="K833" s="3">
        <v>17</v>
      </c>
      <c r="L833" s="4">
        <v>2005</v>
      </c>
      <c r="M833" s="9">
        <v>9999.9699999999993</v>
      </c>
      <c r="N833" s="9" t="str">
        <f t="shared" si="49"/>
        <v>Normal</v>
      </c>
      <c r="O833" s="11">
        <v>23338.400000000001</v>
      </c>
      <c r="P833" s="11">
        <v>8862.0400000000009</v>
      </c>
      <c r="Q833" s="11">
        <v>1137.93</v>
      </c>
      <c r="R833" s="5">
        <v>44834</v>
      </c>
      <c r="S833" s="5" t="str">
        <f t="shared" si="50"/>
        <v>Friday</v>
      </c>
      <c r="T833" s="5" t="str">
        <f t="shared" si="51"/>
        <v>Q3</v>
      </c>
      <c r="U833" s="14" t="str">
        <f t="shared" si="52"/>
        <v>Sep</v>
      </c>
    </row>
    <row r="834" spans="1:21" x14ac:dyDescent="0.25">
      <c r="A834" s="13" t="s">
        <v>56</v>
      </c>
      <c r="B834" s="6" t="s">
        <v>69</v>
      </c>
      <c r="C834" s="6" t="s">
        <v>44</v>
      </c>
      <c r="D834" s="6" t="s">
        <v>20</v>
      </c>
      <c r="E834" s="6" t="s">
        <v>21</v>
      </c>
      <c r="F834" s="6" t="s">
        <v>3513</v>
      </c>
      <c r="G834" s="6" t="s">
        <v>3514</v>
      </c>
      <c r="H834" s="6" t="s">
        <v>39</v>
      </c>
      <c r="I834" s="6" t="s">
        <v>3515</v>
      </c>
      <c r="J834" s="6" t="s">
        <v>3516</v>
      </c>
      <c r="K834" s="7">
        <v>18</v>
      </c>
      <c r="L834" s="4">
        <v>2004</v>
      </c>
      <c r="M834" s="9">
        <v>69829.820000000007</v>
      </c>
      <c r="N834" s="9" t="str">
        <f t="shared" si="49"/>
        <v>High Value</v>
      </c>
      <c r="O834" s="11">
        <v>81860.5</v>
      </c>
      <c r="P834" s="11">
        <v>55645.05</v>
      </c>
      <c r="Q834" s="11">
        <v>14184.77</v>
      </c>
      <c r="R834" s="8">
        <v>44824</v>
      </c>
      <c r="S834" s="5" t="str">
        <f t="shared" si="50"/>
        <v>Tuesday</v>
      </c>
      <c r="T834" s="5" t="str">
        <f t="shared" si="51"/>
        <v>Q3</v>
      </c>
      <c r="U834" s="14" t="str">
        <f t="shared" si="52"/>
        <v>Sep</v>
      </c>
    </row>
    <row r="835" spans="1:21" x14ac:dyDescent="0.25">
      <c r="A835" s="12" t="s">
        <v>56</v>
      </c>
      <c r="B835" s="2" t="s">
        <v>57</v>
      </c>
      <c r="C835" s="2" t="s">
        <v>44</v>
      </c>
      <c r="D835" s="2" t="s">
        <v>20</v>
      </c>
      <c r="E835" s="2" t="s">
        <v>21</v>
      </c>
      <c r="F835" s="2" t="s">
        <v>3517</v>
      </c>
      <c r="G835" s="2" t="s">
        <v>160</v>
      </c>
      <c r="H835" s="2" t="s">
        <v>101</v>
      </c>
      <c r="I835" s="2" t="s">
        <v>3518</v>
      </c>
      <c r="J835" s="2" t="s">
        <v>3519</v>
      </c>
      <c r="K835" s="3">
        <v>11</v>
      </c>
      <c r="L835" s="4">
        <v>2011</v>
      </c>
      <c r="M835" s="9">
        <v>22939.57</v>
      </c>
      <c r="N835" s="9" t="str">
        <f t="shared" ref="N835:N898" si="53">IF(M835&gt;40000,"High Value","Normal")</f>
        <v>Normal</v>
      </c>
      <c r="O835" s="11">
        <v>149092.70000000001</v>
      </c>
      <c r="P835" s="11">
        <v>16704.84</v>
      </c>
      <c r="Q835" s="11">
        <v>6234.73</v>
      </c>
      <c r="R835" s="5">
        <v>44840</v>
      </c>
      <c r="S835" s="5" t="str">
        <f t="shared" ref="S835:S898" si="54">TEXT(R835,"dddd")</f>
        <v>Thursday</v>
      </c>
      <c r="T835" s="5" t="str">
        <f t="shared" ref="T835:T898" si="55">"Q" &amp; ROUNDUP(MONTH(R835)/3,0)</f>
        <v>Q4</v>
      </c>
      <c r="U835" s="14" t="str">
        <f t="shared" si="52"/>
        <v>Oct</v>
      </c>
    </row>
    <row r="836" spans="1:21" x14ac:dyDescent="0.25">
      <c r="A836" s="13" t="s">
        <v>34</v>
      </c>
      <c r="B836" s="6" t="s">
        <v>35</v>
      </c>
      <c r="C836" s="6" t="s">
        <v>44</v>
      </c>
      <c r="D836" s="6" t="s">
        <v>20</v>
      </c>
      <c r="E836" s="6" t="s">
        <v>21</v>
      </c>
      <c r="F836" s="6" t="s">
        <v>3520</v>
      </c>
      <c r="G836" s="6" t="s">
        <v>3521</v>
      </c>
      <c r="H836" s="6" t="s">
        <v>119</v>
      </c>
      <c r="I836" s="6" t="s">
        <v>3522</v>
      </c>
      <c r="J836" s="6" t="s">
        <v>3523</v>
      </c>
      <c r="K836" s="7">
        <v>6</v>
      </c>
      <c r="L836" s="4">
        <v>2017</v>
      </c>
      <c r="M836" s="9">
        <v>68957.789999999994</v>
      </c>
      <c r="N836" s="9" t="str">
        <f t="shared" si="53"/>
        <v>High Value</v>
      </c>
      <c r="O836" s="11">
        <v>187309</v>
      </c>
      <c r="P836" s="11">
        <v>60702.38</v>
      </c>
      <c r="Q836" s="11">
        <v>8255.41</v>
      </c>
      <c r="R836" s="8">
        <v>45258</v>
      </c>
      <c r="S836" s="5" t="str">
        <f t="shared" si="54"/>
        <v>Tuesday</v>
      </c>
      <c r="T836" s="5" t="str">
        <f t="shared" si="55"/>
        <v>Q4</v>
      </c>
      <c r="U836" s="14" t="str">
        <f t="shared" si="52"/>
        <v>Nov</v>
      </c>
    </row>
    <row r="837" spans="1:21" x14ac:dyDescent="0.25">
      <c r="A837" s="12" t="s">
        <v>17</v>
      </c>
      <c r="B837" s="2" t="s">
        <v>38</v>
      </c>
      <c r="C837" s="2" t="s">
        <v>44</v>
      </c>
      <c r="D837" s="2" t="s">
        <v>20</v>
      </c>
      <c r="E837" s="2" t="s">
        <v>21</v>
      </c>
      <c r="F837" s="2" t="s">
        <v>3524</v>
      </c>
      <c r="G837" s="2" t="s">
        <v>3525</v>
      </c>
      <c r="H837" s="2" t="s">
        <v>135</v>
      </c>
      <c r="I837" s="2" t="s">
        <v>3526</v>
      </c>
      <c r="J837" s="2" t="s">
        <v>3527</v>
      </c>
      <c r="K837" s="3">
        <v>20</v>
      </c>
      <c r="L837" s="4">
        <v>2001</v>
      </c>
      <c r="M837" s="9">
        <v>28476.58</v>
      </c>
      <c r="N837" s="9" t="str">
        <f t="shared" si="53"/>
        <v>Normal</v>
      </c>
      <c r="O837" s="11">
        <v>11216.8</v>
      </c>
      <c r="P837" s="11">
        <v>26652.5</v>
      </c>
      <c r="Q837" s="11">
        <v>1824.08</v>
      </c>
      <c r="R837" s="5">
        <v>44526</v>
      </c>
      <c r="S837" s="5" t="str">
        <f t="shared" si="54"/>
        <v>Friday</v>
      </c>
      <c r="T837" s="5" t="str">
        <f t="shared" si="55"/>
        <v>Q4</v>
      </c>
      <c r="U837" s="14" t="str">
        <f t="shared" si="52"/>
        <v>Nov</v>
      </c>
    </row>
    <row r="838" spans="1:21" x14ac:dyDescent="0.25">
      <c r="A838" s="13" t="s">
        <v>30</v>
      </c>
      <c r="B838" s="6" t="s">
        <v>31</v>
      </c>
      <c r="C838" s="6" t="s">
        <v>44</v>
      </c>
      <c r="D838" s="6" t="s">
        <v>20</v>
      </c>
      <c r="E838" s="6" t="s">
        <v>21</v>
      </c>
      <c r="F838" s="6" t="s">
        <v>3528</v>
      </c>
      <c r="G838" s="6" t="s">
        <v>3529</v>
      </c>
      <c r="H838" s="6" t="s">
        <v>88</v>
      </c>
      <c r="I838" s="6" t="s">
        <v>3530</v>
      </c>
      <c r="J838" s="6" t="s">
        <v>3531</v>
      </c>
      <c r="K838" s="7">
        <v>24</v>
      </c>
      <c r="L838" s="4">
        <v>2000</v>
      </c>
      <c r="M838" s="9">
        <v>29605.54</v>
      </c>
      <c r="N838" s="9" t="str">
        <f t="shared" si="53"/>
        <v>Normal</v>
      </c>
      <c r="O838" s="11">
        <v>39646.6</v>
      </c>
      <c r="P838" s="11">
        <v>25353.279999999999</v>
      </c>
      <c r="Q838" s="11">
        <v>4252.26</v>
      </c>
      <c r="R838" s="8">
        <v>45466</v>
      </c>
      <c r="S838" s="5" t="str">
        <f t="shared" si="54"/>
        <v>Sunday</v>
      </c>
      <c r="T838" s="5" t="str">
        <f t="shared" si="55"/>
        <v>Q2</v>
      </c>
      <c r="U838" s="14" t="str">
        <f t="shared" si="52"/>
        <v>Jun</v>
      </c>
    </row>
    <row r="839" spans="1:21" x14ac:dyDescent="0.25">
      <c r="A839" s="12" t="s">
        <v>47</v>
      </c>
      <c r="B839" s="2" t="s">
        <v>110</v>
      </c>
      <c r="C839" s="2" t="s">
        <v>44</v>
      </c>
      <c r="D839" s="2" t="s">
        <v>20</v>
      </c>
      <c r="E839" s="2" t="s">
        <v>21</v>
      </c>
      <c r="F839" s="2" t="s">
        <v>3532</v>
      </c>
      <c r="G839" s="2" t="s">
        <v>3533</v>
      </c>
      <c r="H839" s="2" t="s">
        <v>112</v>
      </c>
      <c r="I839" s="2" t="s">
        <v>3534</v>
      </c>
      <c r="J839" s="2" t="s">
        <v>3535</v>
      </c>
      <c r="K839" s="3">
        <v>7</v>
      </c>
      <c r="L839" s="4">
        <v>2015</v>
      </c>
      <c r="M839" s="9">
        <v>31319.5</v>
      </c>
      <c r="N839" s="9" t="str">
        <f t="shared" si="53"/>
        <v>Normal</v>
      </c>
      <c r="O839" s="11">
        <v>51993.2</v>
      </c>
      <c r="P839" s="11">
        <v>28153.57</v>
      </c>
      <c r="Q839" s="11">
        <v>3165.93</v>
      </c>
      <c r="R839" s="5">
        <v>44582</v>
      </c>
      <c r="S839" s="5" t="str">
        <f t="shared" si="54"/>
        <v>Friday</v>
      </c>
      <c r="T839" s="5" t="str">
        <f t="shared" si="55"/>
        <v>Q1</v>
      </c>
      <c r="U839" s="14" t="str">
        <f t="shared" si="52"/>
        <v>Jan</v>
      </c>
    </row>
    <row r="840" spans="1:21" x14ac:dyDescent="0.25">
      <c r="A840" s="13" t="s">
        <v>54</v>
      </c>
      <c r="B840" s="6" t="s">
        <v>55</v>
      </c>
      <c r="C840" s="6" t="s">
        <v>44</v>
      </c>
      <c r="D840" s="6" t="s">
        <v>20</v>
      </c>
      <c r="E840" s="6" t="s">
        <v>21</v>
      </c>
      <c r="F840" s="6" t="s">
        <v>220</v>
      </c>
      <c r="G840" s="6" t="s">
        <v>3536</v>
      </c>
      <c r="H840" s="6" t="s">
        <v>159</v>
      </c>
      <c r="I840" s="6" t="s">
        <v>3537</v>
      </c>
      <c r="J840" s="6" t="s">
        <v>3538</v>
      </c>
      <c r="K840" s="7">
        <v>15</v>
      </c>
      <c r="L840" s="4">
        <v>2009</v>
      </c>
      <c r="M840" s="9">
        <v>32251.01</v>
      </c>
      <c r="N840" s="9" t="str">
        <f t="shared" si="53"/>
        <v>Normal</v>
      </c>
      <c r="O840" s="11">
        <v>73776.7</v>
      </c>
      <c r="P840" s="11">
        <v>29743.59</v>
      </c>
      <c r="Q840" s="11">
        <v>2507.42</v>
      </c>
      <c r="R840" s="8">
        <v>45434</v>
      </c>
      <c r="S840" s="5" t="str">
        <f t="shared" si="54"/>
        <v>Wednesday</v>
      </c>
      <c r="T840" s="5" t="str">
        <f t="shared" si="55"/>
        <v>Q2</v>
      </c>
      <c r="U840" s="14" t="str">
        <f t="shared" si="52"/>
        <v>May</v>
      </c>
    </row>
    <row r="841" spans="1:21" x14ac:dyDescent="0.25">
      <c r="A841" s="12" t="s">
        <v>56</v>
      </c>
      <c r="B841" s="2" t="s">
        <v>78</v>
      </c>
      <c r="C841" s="2" t="s">
        <v>44</v>
      </c>
      <c r="D841" s="2" t="s">
        <v>20</v>
      </c>
      <c r="E841" s="2" t="s">
        <v>21</v>
      </c>
      <c r="F841" s="2" t="s">
        <v>3539</v>
      </c>
      <c r="G841" s="2" t="s">
        <v>3540</v>
      </c>
      <c r="H841" s="2" t="s">
        <v>152</v>
      </c>
      <c r="I841" s="2" t="s">
        <v>3541</v>
      </c>
      <c r="J841" s="2" t="s">
        <v>3542</v>
      </c>
      <c r="K841" s="3">
        <v>11</v>
      </c>
      <c r="L841" s="4">
        <v>2009</v>
      </c>
      <c r="M841" s="9">
        <v>16292.46</v>
      </c>
      <c r="N841" s="9" t="str">
        <f t="shared" si="53"/>
        <v>Normal</v>
      </c>
      <c r="O841" s="11">
        <v>178750.3</v>
      </c>
      <c r="P841" s="11">
        <v>15191.29</v>
      </c>
      <c r="Q841" s="11">
        <v>1101.17</v>
      </c>
      <c r="R841" s="5">
        <v>44022</v>
      </c>
      <c r="S841" s="5" t="str">
        <f t="shared" si="54"/>
        <v>Friday</v>
      </c>
      <c r="T841" s="5" t="str">
        <f t="shared" si="55"/>
        <v>Q3</v>
      </c>
      <c r="U841" s="14" t="str">
        <f t="shared" si="52"/>
        <v>Jul</v>
      </c>
    </row>
    <row r="842" spans="1:21" x14ac:dyDescent="0.25">
      <c r="A842" s="13" t="s">
        <v>54</v>
      </c>
      <c r="B842" s="6" t="s">
        <v>55</v>
      </c>
      <c r="C842" s="6" t="s">
        <v>44</v>
      </c>
      <c r="D842" s="6" t="s">
        <v>20</v>
      </c>
      <c r="E842" s="6" t="s">
        <v>21</v>
      </c>
      <c r="F842" s="6" t="s">
        <v>3543</v>
      </c>
      <c r="G842" s="6" t="s">
        <v>3544</v>
      </c>
      <c r="H842" s="6" t="s">
        <v>61</v>
      </c>
      <c r="I842" s="6" t="s">
        <v>3545</v>
      </c>
      <c r="J842" s="6" t="s">
        <v>3546</v>
      </c>
      <c r="K842" s="7">
        <v>1</v>
      </c>
      <c r="L842" s="4">
        <v>2020</v>
      </c>
      <c r="M842" s="9">
        <v>34662.410000000003</v>
      </c>
      <c r="N842" s="9" t="str">
        <f t="shared" si="53"/>
        <v>Normal</v>
      </c>
      <c r="O842" s="11">
        <v>97108.9</v>
      </c>
      <c r="P842" s="11">
        <v>29917.78</v>
      </c>
      <c r="Q842" s="11">
        <v>4744.63</v>
      </c>
      <c r="R842" s="8">
        <v>44488</v>
      </c>
      <c r="S842" s="5" t="str">
        <f t="shared" si="54"/>
        <v>Tuesday</v>
      </c>
      <c r="T842" s="5" t="str">
        <f t="shared" si="55"/>
        <v>Q4</v>
      </c>
      <c r="U842" s="14" t="str">
        <f t="shared" si="52"/>
        <v>Oct</v>
      </c>
    </row>
    <row r="843" spans="1:21" x14ac:dyDescent="0.25">
      <c r="A843" s="12" t="s">
        <v>34</v>
      </c>
      <c r="B843" s="2" t="s">
        <v>97</v>
      </c>
      <c r="C843" s="2" t="s">
        <v>44</v>
      </c>
      <c r="D843" s="2" t="s">
        <v>20</v>
      </c>
      <c r="E843" s="2" t="s">
        <v>21</v>
      </c>
      <c r="F843" s="2" t="s">
        <v>3547</v>
      </c>
      <c r="G843" s="2" t="s">
        <v>3548</v>
      </c>
      <c r="H843" s="2" t="s">
        <v>68</v>
      </c>
      <c r="I843" s="2" t="s">
        <v>3549</v>
      </c>
      <c r="J843" s="2" t="s">
        <v>3550</v>
      </c>
      <c r="K843" s="3">
        <v>19</v>
      </c>
      <c r="L843" s="4">
        <v>2002</v>
      </c>
      <c r="M843" s="9">
        <v>27676.58</v>
      </c>
      <c r="N843" s="9" t="str">
        <f t="shared" si="53"/>
        <v>Normal</v>
      </c>
      <c r="O843" s="11">
        <v>162784</v>
      </c>
      <c r="P843" s="11">
        <v>26104.51</v>
      </c>
      <c r="Q843" s="11">
        <v>1572.07</v>
      </c>
      <c r="R843" s="5">
        <v>44353</v>
      </c>
      <c r="S843" s="5" t="str">
        <f t="shared" si="54"/>
        <v>Sunday</v>
      </c>
      <c r="T843" s="5" t="str">
        <f t="shared" si="55"/>
        <v>Q2</v>
      </c>
      <c r="U843" s="14" t="str">
        <f t="shared" si="52"/>
        <v>Jun</v>
      </c>
    </row>
    <row r="844" spans="1:21" x14ac:dyDescent="0.25">
      <c r="A844" s="13" t="s">
        <v>71</v>
      </c>
      <c r="B844" s="6" t="s">
        <v>72</v>
      </c>
      <c r="C844" s="6" t="s">
        <v>44</v>
      </c>
      <c r="D844" s="6" t="s">
        <v>20</v>
      </c>
      <c r="E844" s="6" t="s">
        <v>21</v>
      </c>
      <c r="F844" s="6" t="s">
        <v>3551</v>
      </c>
      <c r="G844" s="6" t="s">
        <v>3552</v>
      </c>
      <c r="H844" s="6" t="s">
        <v>112</v>
      </c>
      <c r="I844" s="6" t="s">
        <v>3553</v>
      </c>
      <c r="J844" s="6" t="s">
        <v>3554</v>
      </c>
      <c r="K844" s="7">
        <v>4</v>
      </c>
      <c r="L844" s="4">
        <v>2018</v>
      </c>
      <c r="M844" s="9">
        <v>49598.17</v>
      </c>
      <c r="N844" s="9" t="str">
        <f t="shared" si="53"/>
        <v>High Value</v>
      </c>
      <c r="O844" s="11">
        <v>165149.5</v>
      </c>
      <c r="P844" s="11">
        <v>37686.33</v>
      </c>
      <c r="Q844" s="11">
        <v>11911.84</v>
      </c>
      <c r="R844" s="8">
        <v>44767</v>
      </c>
      <c r="S844" s="5" t="str">
        <f t="shared" si="54"/>
        <v>Monday</v>
      </c>
      <c r="T844" s="5" t="str">
        <f t="shared" si="55"/>
        <v>Q3</v>
      </c>
      <c r="U844" s="14" t="str">
        <f t="shared" si="52"/>
        <v>Jul</v>
      </c>
    </row>
    <row r="845" spans="1:21" x14ac:dyDescent="0.25">
      <c r="A845" s="12" t="s">
        <v>54</v>
      </c>
      <c r="B845" s="2" t="s">
        <v>123</v>
      </c>
      <c r="C845" s="2" t="s">
        <v>44</v>
      </c>
      <c r="D845" s="2" t="s">
        <v>20</v>
      </c>
      <c r="E845" s="2" t="s">
        <v>21</v>
      </c>
      <c r="F845" s="2" t="s">
        <v>3555</v>
      </c>
      <c r="G845" s="2" t="s">
        <v>3556</v>
      </c>
      <c r="H845" s="2" t="s">
        <v>116</v>
      </c>
      <c r="I845" s="2" t="s">
        <v>3557</v>
      </c>
      <c r="J845" s="2" t="s">
        <v>3558</v>
      </c>
      <c r="K845" s="3">
        <v>16</v>
      </c>
      <c r="L845" s="4">
        <v>2008</v>
      </c>
      <c r="M845" s="9">
        <v>28164.32</v>
      </c>
      <c r="N845" s="9" t="str">
        <f t="shared" si="53"/>
        <v>Normal</v>
      </c>
      <c r="O845" s="11">
        <v>121539</v>
      </c>
      <c r="P845" s="11">
        <v>20306.21</v>
      </c>
      <c r="Q845" s="11">
        <v>7858.11</v>
      </c>
      <c r="R845" s="5">
        <v>45527</v>
      </c>
      <c r="S845" s="5" t="str">
        <f t="shared" si="54"/>
        <v>Friday</v>
      </c>
      <c r="T845" s="5" t="str">
        <f t="shared" si="55"/>
        <v>Q3</v>
      </c>
      <c r="U845" s="14" t="str">
        <f t="shared" si="52"/>
        <v>Aug</v>
      </c>
    </row>
    <row r="846" spans="1:21" x14ac:dyDescent="0.25">
      <c r="A846" s="13" t="s">
        <v>74</v>
      </c>
      <c r="B846" s="6" t="s">
        <v>153</v>
      </c>
      <c r="C846" s="6" t="s">
        <v>44</v>
      </c>
      <c r="D846" s="6" t="s">
        <v>20</v>
      </c>
      <c r="E846" s="6" t="s">
        <v>21</v>
      </c>
      <c r="F846" s="6" t="s">
        <v>3559</v>
      </c>
      <c r="G846" s="6" t="s">
        <v>3560</v>
      </c>
      <c r="H846" s="6" t="s">
        <v>132</v>
      </c>
      <c r="I846" s="6" t="s">
        <v>3561</v>
      </c>
      <c r="J846" s="6" t="s">
        <v>3562</v>
      </c>
      <c r="K846" s="7">
        <v>4</v>
      </c>
      <c r="L846" s="4">
        <v>2021</v>
      </c>
      <c r="M846" s="9">
        <v>67986.81</v>
      </c>
      <c r="N846" s="9" t="str">
        <f t="shared" si="53"/>
        <v>High Value</v>
      </c>
      <c r="O846" s="11">
        <v>36011.9</v>
      </c>
      <c r="P846" s="11">
        <v>58301.67</v>
      </c>
      <c r="Q846" s="11">
        <v>9685.14</v>
      </c>
      <c r="R846" s="8">
        <v>45796</v>
      </c>
      <c r="S846" s="5" t="str">
        <f t="shared" si="54"/>
        <v>Monday</v>
      </c>
      <c r="T846" s="5" t="str">
        <f t="shared" si="55"/>
        <v>Q2</v>
      </c>
      <c r="U846" s="14" t="str">
        <f t="shared" ref="U846:U907" si="56">TEXT(R846,"MMM")</f>
        <v>May</v>
      </c>
    </row>
    <row r="847" spans="1:21" x14ac:dyDescent="0.25">
      <c r="A847" s="12" t="s">
        <v>74</v>
      </c>
      <c r="B847" s="2" t="s">
        <v>75</v>
      </c>
      <c r="C847" s="2" t="s">
        <v>44</v>
      </c>
      <c r="D847" s="2" t="s">
        <v>20</v>
      </c>
      <c r="E847" s="2" t="s">
        <v>21</v>
      </c>
      <c r="F847" s="2" t="s">
        <v>3563</v>
      </c>
      <c r="G847" s="2" t="s">
        <v>3564</v>
      </c>
      <c r="H847" s="2" t="s">
        <v>93</v>
      </c>
      <c r="I847" s="2" t="s">
        <v>3565</v>
      </c>
      <c r="J847" s="2" t="s">
        <v>3566</v>
      </c>
      <c r="K847" s="3">
        <v>16</v>
      </c>
      <c r="L847" s="4">
        <v>2008</v>
      </c>
      <c r="M847" s="9">
        <v>63437.4</v>
      </c>
      <c r="N847" s="9" t="str">
        <f t="shared" si="53"/>
        <v>High Value</v>
      </c>
      <c r="O847" s="11">
        <v>160319.4</v>
      </c>
      <c r="P847" s="11">
        <v>52068.38</v>
      </c>
      <c r="Q847" s="11">
        <v>11369.02</v>
      </c>
      <c r="R847" s="5">
        <v>45626</v>
      </c>
      <c r="S847" s="5" t="str">
        <f t="shared" si="54"/>
        <v>Saturday</v>
      </c>
      <c r="T847" s="5" t="str">
        <f t="shared" si="55"/>
        <v>Q4</v>
      </c>
      <c r="U847" s="14" t="str">
        <f t="shared" si="56"/>
        <v>Nov</v>
      </c>
    </row>
    <row r="848" spans="1:21" x14ac:dyDescent="0.25">
      <c r="A848" s="13" t="s">
        <v>71</v>
      </c>
      <c r="B848" s="6" t="s">
        <v>86</v>
      </c>
      <c r="C848" s="6" t="s">
        <v>44</v>
      </c>
      <c r="D848" s="6" t="s">
        <v>20</v>
      </c>
      <c r="E848" s="6" t="s">
        <v>21</v>
      </c>
      <c r="F848" s="6" t="s">
        <v>3567</v>
      </c>
      <c r="G848" s="6" t="s">
        <v>3568</v>
      </c>
      <c r="H848" s="6" t="s">
        <v>102</v>
      </c>
      <c r="I848" s="6" t="s">
        <v>3569</v>
      </c>
      <c r="J848" s="6" t="s">
        <v>3570</v>
      </c>
      <c r="K848" s="7">
        <v>20</v>
      </c>
      <c r="L848" s="4">
        <v>2005</v>
      </c>
      <c r="M848" s="9">
        <v>7020.16</v>
      </c>
      <c r="N848" s="9" t="str">
        <f t="shared" si="53"/>
        <v>Normal</v>
      </c>
      <c r="O848" s="11">
        <v>34891.5</v>
      </c>
      <c r="P848" s="11">
        <v>5516.75</v>
      </c>
      <c r="Q848" s="11">
        <v>1503.41</v>
      </c>
      <c r="R848" s="8">
        <v>45781</v>
      </c>
      <c r="S848" s="5" t="str">
        <f t="shared" si="54"/>
        <v>Sunday</v>
      </c>
      <c r="T848" s="5" t="str">
        <f t="shared" si="55"/>
        <v>Q2</v>
      </c>
      <c r="U848" s="14" t="str">
        <f t="shared" si="56"/>
        <v>May</v>
      </c>
    </row>
    <row r="849" spans="1:21" x14ac:dyDescent="0.25">
      <c r="A849" s="12" t="s">
        <v>54</v>
      </c>
      <c r="B849" s="2" t="s">
        <v>99</v>
      </c>
      <c r="C849" s="2" t="s">
        <v>44</v>
      </c>
      <c r="D849" s="2" t="s">
        <v>20</v>
      </c>
      <c r="E849" s="2" t="s">
        <v>21</v>
      </c>
      <c r="F849" s="2" t="s">
        <v>3571</v>
      </c>
      <c r="G849" s="2" t="s">
        <v>3572</v>
      </c>
      <c r="H849" s="2" t="s">
        <v>116</v>
      </c>
      <c r="I849" s="2" t="s">
        <v>3573</v>
      </c>
      <c r="J849" s="2" t="s">
        <v>3574</v>
      </c>
      <c r="K849" s="3">
        <v>5</v>
      </c>
      <c r="L849" s="4">
        <v>2017</v>
      </c>
      <c r="M849" s="9">
        <v>40354.54</v>
      </c>
      <c r="N849" s="9" t="str">
        <f t="shared" si="53"/>
        <v>High Value</v>
      </c>
      <c r="O849" s="11">
        <v>44493.3</v>
      </c>
      <c r="P849" s="11">
        <v>30093.32</v>
      </c>
      <c r="Q849" s="11">
        <v>10261.219999999999</v>
      </c>
      <c r="R849" s="5">
        <v>44849</v>
      </c>
      <c r="S849" s="5" t="str">
        <f t="shared" si="54"/>
        <v>Saturday</v>
      </c>
      <c r="T849" s="5" t="str">
        <f t="shared" si="55"/>
        <v>Q4</v>
      </c>
      <c r="U849" s="14" t="str">
        <f t="shared" si="56"/>
        <v>Oct</v>
      </c>
    </row>
    <row r="850" spans="1:21" x14ac:dyDescent="0.25">
      <c r="A850" s="13" t="s">
        <v>74</v>
      </c>
      <c r="B850" s="6" t="s">
        <v>113</v>
      </c>
      <c r="C850" s="6" t="s">
        <v>44</v>
      </c>
      <c r="D850" s="6" t="s">
        <v>20</v>
      </c>
      <c r="E850" s="6" t="s">
        <v>21</v>
      </c>
      <c r="F850" s="6" t="s">
        <v>3575</v>
      </c>
      <c r="G850" s="6" t="s">
        <v>3576</v>
      </c>
      <c r="H850" s="6" t="s">
        <v>46</v>
      </c>
      <c r="I850" s="6" t="s">
        <v>3577</v>
      </c>
      <c r="J850" s="6" t="s">
        <v>3578</v>
      </c>
      <c r="K850" s="7">
        <v>20</v>
      </c>
      <c r="L850" s="4">
        <v>2005</v>
      </c>
      <c r="M850" s="9">
        <v>27653.64</v>
      </c>
      <c r="N850" s="9" t="str">
        <f t="shared" si="53"/>
        <v>Normal</v>
      </c>
      <c r="O850" s="11">
        <v>118054.3</v>
      </c>
      <c r="P850" s="11">
        <v>21248.66</v>
      </c>
      <c r="Q850" s="11">
        <v>6404.98</v>
      </c>
      <c r="R850" s="8">
        <v>45679</v>
      </c>
      <c r="S850" s="5" t="str">
        <f t="shared" si="54"/>
        <v>Wednesday</v>
      </c>
      <c r="T850" s="5" t="str">
        <f t="shared" si="55"/>
        <v>Q1</v>
      </c>
      <c r="U850" s="14" t="str">
        <f t="shared" si="56"/>
        <v>Jan</v>
      </c>
    </row>
    <row r="851" spans="1:21" x14ac:dyDescent="0.25">
      <c r="A851" s="12" t="s">
        <v>74</v>
      </c>
      <c r="B851" s="2" t="s">
        <v>113</v>
      </c>
      <c r="C851" s="2" t="s">
        <v>44</v>
      </c>
      <c r="D851" s="2" t="s">
        <v>20</v>
      </c>
      <c r="E851" s="2" t="s">
        <v>21</v>
      </c>
      <c r="F851" s="2" t="s">
        <v>3579</v>
      </c>
      <c r="G851" s="2" t="s">
        <v>3580</v>
      </c>
      <c r="H851" s="2" t="s">
        <v>39</v>
      </c>
      <c r="I851" s="2" t="s">
        <v>3581</v>
      </c>
      <c r="J851" s="2" t="s">
        <v>3582</v>
      </c>
      <c r="K851" s="3">
        <v>5</v>
      </c>
      <c r="L851" s="4">
        <v>2016</v>
      </c>
      <c r="M851" s="9">
        <v>35050.839999999997</v>
      </c>
      <c r="N851" s="9" t="str">
        <f t="shared" si="53"/>
        <v>Normal</v>
      </c>
      <c r="O851" s="11">
        <v>193185.6</v>
      </c>
      <c r="P851" s="11">
        <v>26151.74</v>
      </c>
      <c r="Q851" s="11">
        <v>8899.1</v>
      </c>
      <c r="R851" s="5">
        <v>44519</v>
      </c>
      <c r="S851" s="5" t="str">
        <f t="shared" si="54"/>
        <v>Friday</v>
      </c>
      <c r="T851" s="5" t="str">
        <f t="shared" si="55"/>
        <v>Q4</v>
      </c>
      <c r="U851" s="14" t="str">
        <f t="shared" si="56"/>
        <v>Nov</v>
      </c>
    </row>
    <row r="852" spans="1:21" x14ac:dyDescent="0.25">
      <c r="A852" s="13" t="s">
        <v>71</v>
      </c>
      <c r="B852" s="6" t="s">
        <v>86</v>
      </c>
      <c r="C852" s="6" t="s">
        <v>44</v>
      </c>
      <c r="D852" s="6" t="s">
        <v>20</v>
      </c>
      <c r="E852" s="6" t="s">
        <v>21</v>
      </c>
      <c r="F852" s="6" t="s">
        <v>3583</v>
      </c>
      <c r="G852" s="6" t="s">
        <v>3584</v>
      </c>
      <c r="H852" s="6" t="s">
        <v>22</v>
      </c>
      <c r="I852" s="6" t="s">
        <v>3585</v>
      </c>
      <c r="J852" s="6" t="s">
        <v>3586</v>
      </c>
      <c r="K852" s="7">
        <v>12</v>
      </c>
      <c r="L852" s="4">
        <v>2012</v>
      </c>
      <c r="M852" s="9">
        <v>44177.98</v>
      </c>
      <c r="N852" s="9" t="str">
        <f t="shared" si="53"/>
        <v>High Value</v>
      </c>
      <c r="O852" s="11">
        <v>40223.5</v>
      </c>
      <c r="P852" s="11">
        <v>40645.449999999997</v>
      </c>
      <c r="Q852" s="11">
        <v>3532.53</v>
      </c>
      <c r="R852" s="8">
        <v>45476</v>
      </c>
      <c r="S852" s="5" t="str">
        <f t="shared" si="54"/>
        <v>Wednesday</v>
      </c>
      <c r="T852" s="5" t="str">
        <f t="shared" si="55"/>
        <v>Q3</v>
      </c>
      <c r="U852" s="14" t="str">
        <f t="shared" si="56"/>
        <v>Jul</v>
      </c>
    </row>
    <row r="853" spans="1:21" x14ac:dyDescent="0.25">
      <c r="A853" s="12" t="s">
        <v>17</v>
      </c>
      <c r="B853" s="2" t="s">
        <v>80</v>
      </c>
      <c r="C853" s="2" t="s">
        <v>44</v>
      </c>
      <c r="D853" s="2" t="s">
        <v>20</v>
      </c>
      <c r="E853" s="2" t="s">
        <v>21</v>
      </c>
      <c r="F853" s="2" t="s">
        <v>3587</v>
      </c>
      <c r="G853" s="2" t="s">
        <v>3588</v>
      </c>
      <c r="H853" s="2" t="s">
        <v>136</v>
      </c>
      <c r="I853" s="2" t="s">
        <v>3589</v>
      </c>
      <c r="J853" s="2" t="s">
        <v>3590</v>
      </c>
      <c r="K853" s="3">
        <v>1</v>
      </c>
      <c r="L853" s="4">
        <v>2023</v>
      </c>
      <c r="M853" s="9">
        <v>31286.3</v>
      </c>
      <c r="N853" s="9" t="str">
        <f t="shared" si="53"/>
        <v>Normal</v>
      </c>
      <c r="O853" s="11">
        <v>8662.6</v>
      </c>
      <c r="P853" s="11">
        <v>22298.16</v>
      </c>
      <c r="Q853" s="11">
        <v>8988.14</v>
      </c>
      <c r="R853" s="5">
        <v>45623</v>
      </c>
      <c r="S853" s="5" t="str">
        <f t="shared" si="54"/>
        <v>Wednesday</v>
      </c>
      <c r="T853" s="5" t="str">
        <f t="shared" si="55"/>
        <v>Q4</v>
      </c>
      <c r="U853" s="14" t="str">
        <f t="shared" si="56"/>
        <v>Nov</v>
      </c>
    </row>
    <row r="854" spans="1:21" x14ac:dyDescent="0.25">
      <c r="A854" s="13" t="s">
        <v>17</v>
      </c>
      <c r="B854" s="6" t="s">
        <v>18</v>
      </c>
      <c r="C854" s="6" t="s">
        <v>44</v>
      </c>
      <c r="D854" s="6" t="s">
        <v>20</v>
      </c>
      <c r="E854" s="6" t="s">
        <v>21</v>
      </c>
      <c r="F854" s="6" t="s">
        <v>3591</v>
      </c>
      <c r="G854" s="6" t="s">
        <v>3592</v>
      </c>
      <c r="H854" s="6" t="s">
        <v>66</v>
      </c>
      <c r="I854" s="6" t="s">
        <v>3593</v>
      </c>
      <c r="J854" s="6" t="s">
        <v>3594</v>
      </c>
      <c r="K854" s="7">
        <v>9</v>
      </c>
      <c r="L854" s="4">
        <v>2015</v>
      </c>
      <c r="M854" s="9">
        <v>14772.09</v>
      </c>
      <c r="N854" s="9" t="str">
        <f t="shared" si="53"/>
        <v>Normal</v>
      </c>
      <c r="O854" s="11">
        <v>162066.79999999999</v>
      </c>
      <c r="P854" s="11">
        <v>11505.3</v>
      </c>
      <c r="Q854" s="11">
        <v>3266.79</v>
      </c>
      <c r="R854" s="8">
        <v>45321</v>
      </c>
      <c r="S854" s="5" t="str">
        <f t="shared" si="54"/>
        <v>Tuesday</v>
      </c>
      <c r="T854" s="5" t="str">
        <f t="shared" si="55"/>
        <v>Q1</v>
      </c>
      <c r="U854" s="14" t="str">
        <f t="shared" si="56"/>
        <v>Jan</v>
      </c>
    </row>
    <row r="855" spans="1:21" x14ac:dyDescent="0.25">
      <c r="A855" s="12" t="s">
        <v>30</v>
      </c>
      <c r="B855" s="2" t="s">
        <v>94</v>
      </c>
      <c r="C855" s="2" t="s">
        <v>44</v>
      </c>
      <c r="D855" s="2" t="s">
        <v>20</v>
      </c>
      <c r="E855" s="2" t="s">
        <v>21</v>
      </c>
      <c r="F855" s="2" t="s">
        <v>3595</v>
      </c>
      <c r="G855" s="2" t="s">
        <v>3596</v>
      </c>
      <c r="H855" s="2" t="s">
        <v>120</v>
      </c>
      <c r="I855" s="2" t="s">
        <v>3597</v>
      </c>
      <c r="J855" s="2" t="s">
        <v>3598</v>
      </c>
      <c r="K855" s="3">
        <v>9</v>
      </c>
      <c r="L855" s="4">
        <v>2013</v>
      </c>
      <c r="M855" s="9">
        <v>19727.740000000002</v>
      </c>
      <c r="N855" s="9" t="str">
        <f t="shared" si="53"/>
        <v>Normal</v>
      </c>
      <c r="O855" s="11">
        <v>97794.2</v>
      </c>
      <c r="P855" s="11">
        <v>15719.29</v>
      </c>
      <c r="Q855" s="11">
        <v>4008.45</v>
      </c>
      <c r="R855" s="5">
        <v>44756</v>
      </c>
      <c r="S855" s="5" t="str">
        <f t="shared" si="54"/>
        <v>Thursday</v>
      </c>
      <c r="T855" s="5" t="str">
        <f t="shared" si="55"/>
        <v>Q3</v>
      </c>
      <c r="U855" s="14" t="str">
        <f t="shared" si="56"/>
        <v>Jul</v>
      </c>
    </row>
    <row r="856" spans="1:21" x14ac:dyDescent="0.25">
      <c r="A856" s="13" t="s">
        <v>40</v>
      </c>
      <c r="B856" s="6" t="s">
        <v>125</v>
      </c>
      <c r="C856" s="6" t="s">
        <v>44</v>
      </c>
      <c r="D856" s="6" t="s">
        <v>20</v>
      </c>
      <c r="E856" s="6" t="s">
        <v>21</v>
      </c>
      <c r="F856" s="6" t="s">
        <v>3599</v>
      </c>
      <c r="G856" s="6" t="s">
        <v>3600</v>
      </c>
      <c r="H856" s="6" t="s">
        <v>50</v>
      </c>
      <c r="I856" s="6" t="s">
        <v>3601</v>
      </c>
      <c r="J856" s="6" t="s">
        <v>3602</v>
      </c>
      <c r="K856" s="7">
        <v>-1</v>
      </c>
      <c r="L856" s="4">
        <v>2022</v>
      </c>
      <c r="M856" s="9">
        <v>9790.57</v>
      </c>
      <c r="N856" s="9" t="str">
        <f t="shared" si="53"/>
        <v>Normal</v>
      </c>
      <c r="O856" s="11">
        <v>77206.5</v>
      </c>
      <c r="P856" s="11">
        <v>7726.25</v>
      </c>
      <c r="Q856" s="11">
        <v>2064.3200000000002</v>
      </c>
      <c r="R856" s="8">
        <v>44199</v>
      </c>
      <c r="S856" s="5" t="str">
        <f t="shared" si="54"/>
        <v>Sunday</v>
      </c>
      <c r="T856" s="5" t="str">
        <f t="shared" si="55"/>
        <v>Q1</v>
      </c>
      <c r="U856" s="14" t="str">
        <f t="shared" si="56"/>
        <v>Jan</v>
      </c>
    </row>
    <row r="857" spans="1:21" x14ac:dyDescent="0.25">
      <c r="A857" s="12" t="s">
        <v>47</v>
      </c>
      <c r="B857" s="2" t="s">
        <v>48</v>
      </c>
      <c r="C857" s="2" t="s">
        <v>44</v>
      </c>
      <c r="D857" s="2" t="s">
        <v>20</v>
      </c>
      <c r="E857" s="2" t="s">
        <v>21</v>
      </c>
      <c r="F857" s="2" t="s">
        <v>3603</v>
      </c>
      <c r="G857" s="2" t="s">
        <v>3604</v>
      </c>
      <c r="H857" s="2" t="s">
        <v>58</v>
      </c>
      <c r="I857" s="2" t="s">
        <v>3605</v>
      </c>
      <c r="J857" s="2" t="s">
        <v>3606</v>
      </c>
      <c r="K857" s="3">
        <v>-1</v>
      </c>
      <c r="L857" s="4">
        <v>2022</v>
      </c>
      <c r="M857" s="9">
        <v>46844.44</v>
      </c>
      <c r="N857" s="9" t="str">
        <f t="shared" si="53"/>
        <v>High Value</v>
      </c>
      <c r="O857" s="11">
        <v>30080.9</v>
      </c>
      <c r="P857" s="11">
        <v>35852.36</v>
      </c>
      <c r="Q857" s="11">
        <v>10992.08</v>
      </c>
      <c r="R857" s="5">
        <v>44552</v>
      </c>
      <c r="S857" s="5" t="str">
        <f t="shared" si="54"/>
        <v>Wednesday</v>
      </c>
      <c r="T857" s="5" t="str">
        <f t="shared" si="55"/>
        <v>Q4</v>
      </c>
      <c r="U857" s="14" t="str">
        <f t="shared" si="56"/>
        <v>Dec</v>
      </c>
    </row>
    <row r="858" spans="1:21" x14ac:dyDescent="0.25">
      <c r="A858" s="13" t="s">
        <v>74</v>
      </c>
      <c r="B858" s="6" t="s">
        <v>113</v>
      </c>
      <c r="C858" s="6" t="s">
        <v>44</v>
      </c>
      <c r="D858" s="6" t="s">
        <v>20</v>
      </c>
      <c r="E858" s="6" t="s">
        <v>21</v>
      </c>
      <c r="F858" s="6" t="s">
        <v>3607</v>
      </c>
      <c r="G858" s="6" t="s">
        <v>3608</v>
      </c>
      <c r="H858" s="6" t="s">
        <v>46</v>
      </c>
      <c r="I858" s="6" t="s">
        <v>3609</v>
      </c>
      <c r="J858" s="6" t="s">
        <v>3610</v>
      </c>
      <c r="K858" s="7">
        <v>14</v>
      </c>
      <c r="L858" s="4">
        <v>2010</v>
      </c>
      <c r="M858" s="9">
        <v>62594.52</v>
      </c>
      <c r="N858" s="9" t="str">
        <f t="shared" si="53"/>
        <v>High Value</v>
      </c>
      <c r="O858" s="11">
        <v>181720.6</v>
      </c>
      <c r="P858" s="11">
        <v>59204.83</v>
      </c>
      <c r="Q858" s="11">
        <v>3389.69</v>
      </c>
      <c r="R858" s="8">
        <v>45430</v>
      </c>
      <c r="S858" s="5" t="str">
        <f t="shared" si="54"/>
        <v>Saturday</v>
      </c>
      <c r="T858" s="5" t="str">
        <f t="shared" si="55"/>
        <v>Q2</v>
      </c>
      <c r="U858" s="14" t="str">
        <f t="shared" si="56"/>
        <v>May</v>
      </c>
    </row>
    <row r="859" spans="1:21" x14ac:dyDescent="0.25">
      <c r="A859" s="12" t="s">
        <v>47</v>
      </c>
      <c r="B859" s="2" t="s">
        <v>48</v>
      </c>
      <c r="C859" s="2" t="s">
        <v>44</v>
      </c>
      <c r="D859" s="2" t="s">
        <v>20</v>
      </c>
      <c r="E859" s="2" t="s">
        <v>21</v>
      </c>
      <c r="F859" s="2" t="s">
        <v>3611</v>
      </c>
      <c r="G859" s="2" t="s">
        <v>3612</v>
      </c>
      <c r="H859" s="2" t="s">
        <v>64</v>
      </c>
      <c r="I859" s="2" t="s">
        <v>3613</v>
      </c>
      <c r="J859" s="2" t="s">
        <v>3614</v>
      </c>
      <c r="K859" s="3">
        <v>11</v>
      </c>
      <c r="L859" s="4">
        <v>2011</v>
      </c>
      <c r="M859" s="9">
        <v>49635.38</v>
      </c>
      <c r="N859" s="9" t="str">
        <f t="shared" si="53"/>
        <v>High Value</v>
      </c>
      <c r="O859" s="11">
        <v>172405.2</v>
      </c>
      <c r="P859" s="11">
        <v>43800.38</v>
      </c>
      <c r="Q859" s="11">
        <v>5835</v>
      </c>
      <c r="R859" s="5">
        <v>44639</v>
      </c>
      <c r="S859" s="5" t="str">
        <f t="shared" si="54"/>
        <v>Saturday</v>
      </c>
      <c r="T859" s="5" t="str">
        <f t="shared" si="55"/>
        <v>Q1</v>
      </c>
      <c r="U859" s="14" t="str">
        <f t="shared" si="56"/>
        <v>Mar</v>
      </c>
    </row>
    <row r="860" spans="1:21" x14ac:dyDescent="0.25">
      <c r="A860" s="13" t="s">
        <v>71</v>
      </c>
      <c r="B860" s="6" t="s">
        <v>83</v>
      </c>
      <c r="C860" s="6" t="s">
        <v>44</v>
      </c>
      <c r="D860" s="6" t="s">
        <v>20</v>
      </c>
      <c r="E860" s="6" t="s">
        <v>21</v>
      </c>
      <c r="F860" s="6" t="s">
        <v>3615</v>
      </c>
      <c r="G860" s="6" t="s">
        <v>3616</v>
      </c>
      <c r="H860" s="6" t="s">
        <v>124</v>
      </c>
      <c r="I860" s="6" t="s">
        <v>3617</v>
      </c>
      <c r="J860" s="6" t="s">
        <v>3618</v>
      </c>
      <c r="K860" s="7">
        <v>7</v>
      </c>
      <c r="L860" s="4">
        <v>2016</v>
      </c>
      <c r="M860" s="9">
        <v>5878.04</v>
      </c>
      <c r="N860" s="9" t="str">
        <f t="shared" si="53"/>
        <v>Normal</v>
      </c>
      <c r="O860" s="11">
        <v>53248.6</v>
      </c>
      <c r="P860" s="11">
        <v>5553.67</v>
      </c>
      <c r="Q860" s="11">
        <v>324.37</v>
      </c>
      <c r="R860" s="8">
        <v>45108</v>
      </c>
      <c r="S860" s="5" t="str">
        <f t="shared" si="54"/>
        <v>Saturday</v>
      </c>
      <c r="T860" s="5" t="str">
        <f t="shared" si="55"/>
        <v>Q3</v>
      </c>
      <c r="U860" s="14" t="str">
        <f t="shared" si="56"/>
        <v>Jul</v>
      </c>
    </row>
    <row r="861" spans="1:21" x14ac:dyDescent="0.25">
      <c r="A861" s="12" t="s">
        <v>54</v>
      </c>
      <c r="B861" s="2" t="s">
        <v>55</v>
      </c>
      <c r="C861" s="2" t="s">
        <v>44</v>
      </c>
      <c r="D861" s="2" t="s">
        <v>20</v>
      </c>
      <c r="E861" s="2" t="s">
        <v>21</v>
      </c>
      <c r="F861" s="2" t="s">
        <v>3619</v>
      </c>
      <c r="G861" s="2" t="s">
        <v>3620</v>
      </c>
      <c r="H861" s="2" t="s">
        <v>142</v>
      </c>
      <c r="I861" s="2" t="s">
        <v>3621</v>
      </c>
      <c r="J861" s="2" t="s">
        <v>3622</v>
      </c>
      <c r="K861" s="3">
        <v>22</v>
      </c>
      <c r="L861" s="4">
        <v>2000</v>
      </c>
      <c r="M861" s="9">
        <v>46067.26</v>
      </c>
      <c r="N861" s="9" t="str">
        <f t="shared" si="53"/>
        <v>High Value</v>
      </c>
      <c r="O861" s="11">
        <v>175286.8</v>
      </c>
      <c r="P861" s="11">
        <v>34560.550000000003</v>
      </c>
      <c r="Q861" s="11">
        <v>11506.71</v>
      </c>
      <c r="R861" s="5">
        <v>44855</v>
      </c>
      <c r="S861" s="5" t="str">
        <f t="shared" si="54"/>
        <v>Friday</v>
      </c>
      <c r="T861" s="5" t="str">
        <f t="shared" si="55"/>
        <v>Q4</v>
      </c>
      <c r="U861" s="14" t="str">
        <f t="shared" si="56"/>
        <v>Oct</v>
      </c>
    </row>
    <row r="862" spans="1:21" x14ac:dyDescent="0.25">
      <c r="A862" s="13" t="s">
        <v>56</v>
      </c>
      <c r="B862" s="6" t="s">
        <v>57</v>
      </c>
      <c r="C862" s="6" t="s">
        <v>44</v>
      </c>
      <c r="D862" s="6" t="s">
        <v>20</v>
      </c>
      <c r="E862" s="6" t="s">
        <v>21</v>
      </c>
      <c r="F862" s="6" t="s">
        <v>3623</v>
      </c>
      <c r="G862" s="6" t="s">
        <v>3624</v>
      </c>
      <c r="H862" s="6" t="s">
        <v>93</v>
      </c>
      <c r="I862" s="6" t="s">
        <v>3625</v>
      </c>
      <c r="J862" s="6" t="s">
        <v>3626</v>
      </c>
      <c r="K862" s="7">
        <v>10</v>
      </c>
      <c r="L862" s="4">
        <v>2013</v>
      </c>
      <c r="M862" s="9">
        <v>32000.44</v>
      </c>
      <c r="N862" s="9" t="str">
        <f t="shared" si="53"/>
        <v>Normal</v>
      </c>
      <c r="O862" s="11">
        <v>28456.2</v>
      </c>
      <c r="P862" s="11">
        <v>22733.46</v>
      </c>
      <c r="Q862" s="11">
        <v>9266.98</v>
      </c>
      <c r="R862" s="8">
        <v>45200</v>
      </c>
      <c r="S862" s="5" t="str">
        <f t="shared" si="54"/>
        <v>Sunday</v>
      </c>
      <c r="T862" s="5" t="str">
        <f t="shared" si="55"/>
        <v>Q4</v>
      </c>
      <c r="U862" s="14" t="str">
        <f t="shared" si="56"/>
        <v>Oct</v>
      </c>
    </row>
    <row r="863" spans="1:21" x14ac:dyDescent="0.25">
      <c r="A863" s="12" t="s">
        <v>34</v>
      </c>
      <c r="B863" s="2" t="s">
        <v>35</v>
      </c>
      <c r="C863" s="2" t="s">
        <v>44</v>
      </c>
      <c r="D863" s="2" t="s">
        <v>20</v>
      </c>
      <c r="E863" s="2" t="s">
        <v>21</v>
      </c>
      <c r="F863" s="2" t="s">
        <v>3627</v>
      </c>
      <c r="G863" s="2" t="s">
        <v>3628</v>
      </c>
      <c r="H863" s="2" t="s">
        <v>66</v>
      </c>
      <c r="I863" s="2" t="s">
        <v>3629</v>
      </c>
      <c r="J863" s="2" t="s">
        <v>3630</v>
      </c>
      <c r="K863" s="3">
        <v>15</v>
      </c>
      <c r="L863" s="4">
        <v>2006</v>
      </c>
      <c r="M863" s="9">
        <v>17074.73</v>
      </c>
      <c r="N863" s="9" t="str">
        <f t="shared" si="53"/>
        <v>Normal</v>
      </c>
      <c r="O863" s="11">
        <v>177060.3</v>
      </c>
      <c r="P863" s="11">
        <v>15362.77</v>
      </c>
      <c r="Q863" s="11">
        <v>1711.96</v>
      </c>
      <c r="R863" s="5">
        <v>44282</v>
      </c>
      <c r="S863" s="5" t="str">
        <f t="shared" si="54"/>
        <v>Saturday</v>
      </c>
      <c r="T863" s="5" t="str">
        <f t="shared" si="55"/>
        <v>Q1</v>
      </c>
      <c r="U863" s="14" t="str">
        <f t="shared" si="56"/>
        <v>Mar</v>
      </c>
    </row>
    <row r="864" spans="1:21" x14ac:dyDescent="0.25">
      <c r="A864" s="13" t="s">
        <v>74</v>
      </c>
      <c r="B864" s="6" t="s">
        <v>113</v>
      </c>
      <c r="C864" s="6" t="s">
        <v>44</v>
      </c>
      <c r="D864" s="6" t="s">
        <v>20</v>
      </c>
      <c r="E864" s="6" t="s">
        <v>21</v>
      </c>
      <c r="F864" s="6" t="s">
        <v>3631</v>
      </c>
      <c r="G864" s="6" t="s">
        <v>3632</v>
      </c>
      <c r="H864" s="6" t="s">
        <v>128</v>
      </c>
      <c r="I864" s="6" t="s">
        <v>3633</v>
      </c>
      <c r="J864" s="6" t="s">
        <v>3634</v>
      </c>
      <c r="K864" s="7">
        <v>15</v>
      </c>
      <c r="L864" s="4">
        <v>2006</v>
      </c>
      <c r="M864" s="9">
        <v>38308.519999999997</v>
      </c>
      <c r="N864" s="9" t="str">
        <f t="shared" si="53"/>
        <v>Normal</v>
      </c>
      <c r="O864" s="11">
        <v>116423.2</v>
      </c>
      <c r="P864" s="11">
        <v>30064.880000000001</v>
      </c>
      <c r="Q864" s="11">
        <v>8243.64</v>
      </c>
      <c r="R864" s="8">
        <v>44552</v>
      </c>
      <c r="S864" s="5" t="str">
        <f t="shared" si="54"/>
        <v>Wednesday</v>
      </c>
      <c r="T864" s="5" t="str">
        <f t="shared" si="55"/>
        <v>Q4</v>
      </c>
      <c r="U864" s="14" t="str">
        <f t="shared" si="56"/>
        <v>Dec</v>
      </c>
    </row>
    <row r="865" spans="1:21" x14ac:dyDescent="0.25">
      <c r="A865" s="12" t="s">
        <v>74</v>
      </c>
      <c r="B865" s="2" t="s">
        <v>75</v>
      </c>
      <c r="C865" s="2" t="s">
        <v>44</v>
      </c>
      <c r="D865" s="2" t="s">
        <v>20</v>
      </c>
      <c r="E865" s="2" t="s">
        <v>21</v>
      </c>
      <c r="F865" s="2" t="s">
        <v>3635</v>
      </c>
      <c r="G865" s="2" t="s">
        <v>3636</v>
      </c>
      <c r="H865" s="2" t="s">
        <v>64</v>
      </c>
      <c r="I865" s="2" t="s">
        <v>3637</v>
      </c>
      <c r="J865" s="2" t="s">
        <v>3638</v>
      </c>
      <c r="K865" s="3">
        <v>17</v>
      </c>
      <c r="L865" s="4">
        <v>2006</v>
      </c>
      <c r="M865" s="9">
        <v>20023.099999999999</v>
      </c>
      <c r="N865" s="9" t="str">
        <f t="shared" si="53"/>
        <v>Normal</v>
      </c>
      <c r="O865" s="11">
        <v>39514</v>
      </c>
      <c r="P865" s="11">
        <v>14332.48</v>
      </c>
      <c r="Q865" s="11">
        <v>5690.62</v>
      </c>
      <c r="R865" s="5">
        <v>45120</v>
      </c>
      <c r="S865" s="5" t="str">
        <f t="shared" si="54"/>
        <v>Thursday</v>
      </c>
      <c r="T865" s="5" t="str">
        <f t="shared" si="55"/>
        <v>Q3</v>
      </c>
      <c r="U865" s="14" t="str">
        <f t="shared" si="56"/>
        <v>Jul</v>
      </c>
    </row>
    <row r="866" spans="1:21" x14ac:dyDescent="0.25">
      <c r="A866" s="13" t="s">
        <v>17</v>
      </c>
      <c r="B866" s="6" t="s">
        <v>80</v>
      </c>
      <c r="C866" s="6" t="s">
        <v>44</v>
      </c>
      <c r="D866" s="6" t="s">
        <v>20</v>
      </c>
      <c r="E866" s="6" t="s">
        <v>21</v>
      </c>
      <c r="F866" s="6" t="s">
        <v>3639</v>
      </c>
      <c r="G866" s="6" t="s">
        <v>3640</v>
      </c>
      <c r="H866" s="6" t="s">
        <v>124</v>
      </c>
      <c r="I866" s="6" t="s">
        <v>3641</v>
      </c>
      <c r="J866" s="6" t="s">
        <v>3642</v>
      </c>
      <c r="K866" s="7">
        <v>13</v>
      </c>
      <c r="L866" s="4">
        <v>2011</v>
      </c>
      <c r="M866" s="9">
        <v>39599.64</v>
      </c>
      <c r="N866" s="9" t="str">
        <f t="shared" si="53"/>
        <v>Normal</v>
      </c>
      <c r="O866" s="11">
        <v>97542</v>
      </c>
      <c r="P866" s="11">
        <v>34375.72</v>
      </c>
      <c r="Q866" s="11">
        <v>5223.92</v>
      </c>
      <c r="R866" s="8">
        <v>45455</v>
      </c>
      <c r="S866" s="5" t="str">
        <f t="shared" si="54"/>
        <v>Wednesday</v>
      </c>
      <c r="T866" s="5" t="str">
        <f t="shared" si="55"/>
        <v>Q2</v>
      </c>
      <c r="U866" s="14" t="str">
        <f t="shared" si="56"/>
        <v>Jun</v>
      </c>
    </row>
    <row r="867" spans="1:21" x14ac:dyDescent="0.25">
      <c r="A867" s="12" t="s">
        <v>34</v>
      </c>
      <c r="B867" s="2" t="s">
        <v>43</v>
      </c>
      <c r="C867" s="2" t="s">
        <v>44</v>
      </c>
      <c r="D867" s="2" t="s">
        <v>20</v>
      </c>
      <c r="E867" s="2" t="s">
        <v>21</v>
      </c>
      <c r="F867" s="2" t="s">
        <v>3643</v>
      </c>
      <c r="G867" s="2" t="s">
        <v>3644</v>
      </c>
      <c r="H867" s="2" t="s">
        <v>101</v>
      </c>
      <c r="I867" s="2" t="s">
        <v>3645</v>
      </c>
      <c r="J867" s="2" t="s">
        <v>3646</v>
      </c>
      <c r="K867" s="3">
        <v>4</v>
      </c>
      <c r="L867" s="4">
        <v>2019</v>
      </c>
      <c r="M867" s="9">
        <v>30612.799999999999</v>
      </c>
      <c r="N867" s="9" t="str">
        <f t="shared" si="53"/>
        <v>Normal</v>
      </c>
      <c r="O867" s="11">
        <v>20187.599999999999</v>
      </c>
      <c r="P867" s="11">
        <v>23414.2</v>
      </c>
      <c r="Q867" s="11">
        <v>7198.6</v>
      </c>
      <c r="R867" s="5">
        <v>45218</v>
      </c>
      <c r="S867" s="5" t="str">
        <f t="shared" si="54"/>
        <v>Thursday</v>
      </c>
      <c r="T867" s="5" t="str">
        <f t="shared" si="55"/>
        <v>Q4</v>
      </c>
      <c r="U867" s="14" t="str">
        <f t="shared" si="56"/>
        <v>Oct</v>
      </c>
    </row>
    <row r="868" spans="1:21" x14ac:dyDescent="0.25">
      <c r="A868" s="13" t="s">
        <v>17</v>
      </c>
      <c r="B868" s="6" t="s">
        <v>80</v>
      </c>
      <c r="C868" s="6" t="s">
        <v>44</v>
      </c>
      <c r="D868" s="6" t="s">
        <v>20</v>
      </c>
      <c r="E868" s="6" t="s">
        <v>21</v>
      </c>
      <c r="F868" s="6" t="s">
        <v>3647</v>
      </c>
      <c r="G868" s="6" t="s">
        <v>3648</v>
      </c>
      <c r="H868" s="6" t="s">
        <v>112</v>
      </c>
      <c r="I868" s="6" t="s">
        <v>3649</v>
      </c>
      <c r="J868" s="6" t="s">
        <v>3650</v>
      </c>
      <c r="K868" s="7">
        <v>4</v>
      </c>
      <c r="L868" s="4">
        <v>2020</v>
      </c>
      <c r="M868" s="9">
        <v>42326.04</v>
      </c>
      <c r="N868" s="9" t="str">
        <f t="shared" si="53"/>
        <v>High Value</v>
      </c>
      <c r="O868" s="11">
        <v>147127.79999999999</v>
      </c>
      <c r="P868" s="11">
        <v>36334.76</v>
      </c>
      <c r="Q868" s="11">
        <v>5991.28</v>
      </c>
      <c r="R868" s="8">
        <v>45305</v>
      </c>
      <c r="S868" s="5" t="str">
        <f t="shared" si="54"/>
        <v>Sunday</v>
      </c>
      <c r="T868" s="5" t="str">
        <f t="shared" si="55"/>
        <v>Q1</v>
      </c>
      <c r="U868" s="14" t="str">
        <f t="shared" si="56"/>
        <v>Jan</v>
      </c>
    </row>
    <row r="869" spans="1:21" x14ac:dyDescent="0.25">
      <c r="A869" s="12" t="s">
        <v>54</v>
      </c>
      <c r="B869" s="2" t="s">
        <v>55</v>
      </c>
      <c r="C869" s="2" t="s">
        <v>44</v>
      </c>
      <c r="D869" s="2" t="s">
        <v>20</v>
      </c>
      <c r="E869" s="2" t="s">
        <v>21</v>
      </c>
      <c r="F869" s="2" t="s">
        <v>3651</v>
      </c>
      <c r="G869" s="2" t="s">
        <v>3652</v>
      </c>
      <c r="H869" s="2" t="s">
        <v>132</v>
      </c>
      <c r="I869" s="2" t="s">
        <v>3653</v>
      </c>
      <c r="J869" s="2" t="s">
        <v>3654</v>
      </c>
      <c r="K869" s="3">
        <v>23</v>
      </c>
      <c r="L869" s="4">
        <v>2002</v>
      </c>
      <c r="M869" s="9">
        <v>14338.33</v>
      </c>
      <c r="N869" s="9" t="str">
        <f t="shared" si="53"/>
        <v>Normal</v>
      </c>
      <c r="O869" s="11">
        <v>189325.2</v>
      </c>
      <c r="P869" s="11">
        <v>12083.96</v>
      </c>
      <c r="Q869" s="11">
        <v>2254.37</v>
      </c>
      <c r="R869" s="5">
        <v>45719</v>
      </c>
      <c r="S869" s="5" t="str">
        <f t="shared" si="54"/>
        <v>Monday</v>
      </c>
      <c r="T869" s="5" t="str">
        <f t="shared" si="55"/>
        <v>Q1</v>
      </c>
      <c r="U869" s="14" t="str">
        <f t="shared" si="56"/>
        <v>Mar</v>
      </c>
    </row>
    <row r="870" spans="1:21" x14ac:dyDescent="0.25">
      <c r="A870" s="13" t="s">
        <v>34</v>
      </c>
      <c r="B870" s="6" t="s">
        <v>35</v>
      </c>
      <c r="C870" s="6" t="s">
        <v>44</v>
      </c>
      <c r="D870" s="6" t="s">
        <v>20</v>
      </c>
      <c r="E870" s="6" t="s">
        <v>21</v>
      </c>
      <c r="F870" s="6" t="s">
        <v>3655</v>
      </c>
      <c r="G870" s="6" t="s">
        <v>3656</v>
      </c>
      <c r="H870" s="6" t="s">
        <v>42</v>
      </c>
      <c r="I870" s="6" t="s">
        <v>3657</v>
      </c>
      <c r="J870" s="6" t="s">
        <v>3658</v>
      </c>
      <c r="K870" s="7">
        <v>6</v>
      </c>
      <c r="L870" s="4">
        <v>2019</v>
      </c>
      <c r="M870" s="9">
        <v>50725.1</v>
      </c>
      <c r="N870" s="9" t="str">
        <f t="shared" si="53"/>
        <v>High Value</v>
      </c>
      <c r="O870" s="11">
        <v>194653.7</v>
      </c>
      <c r="P870" s="11">
        <v>45097.58</v>
      </c>
      <c r="Q870" s="11">
        <v>5627.52</v>
      </c>
      <c r="R870" s="8">
        <v>45772</v>
      </c>
      <c r="S870" s="5" t="str">
        <f t="shared" si="54"/>
        <v>Friday</v>
      </c>
      <c r="T870" s="5" t="str">
        <f t="shared" si="55"/>
        <v>Q2</v>
      </c>
      <c r="U870" s="14" t="str">
        <f t="shared" si="56"/>
        <v>Apr</v>
      </c>
    </row>
    <row r="871" spans="1:21" x14ac:dyDescent="0.25">
      <c r="A871" s="12" t="s">
        <v>62</v>
      </c>
      <c r="B871" s="2" t="s">
        <v>63</v>
      </c>
      <c r="C871" s="2" t="s">
        <v>44</v>
      </c>
      <c r="D871" s="2" t="s">
        <v>20</v>
      </c>
      <c r="E871" s="2" t="s">
        <v>21</v>
      </c>
      <c r="F871" s="2" t="s">
        <v>3659</v>
      </c>
      <c r="G871" s="2" t="s">
        <v>3660</v>
      </c>
      <c r="H871" s="2" t="s">
        <v>119</v>
      </c>
      <c r="I871" s="2" t="s">
        <v>3661</v>
      </c>
      <c r="J871" s="2" t="s">
        <v>3662</v>
      </c>
      <c r="K871" s="3">
        <v>17</v>
      </c>
      <c r="L871" s="4">
        <v>2003</v>
      </c>
      <c r="M871" s="9">
        <v>48395.61</v>
      </c>
      <c r="N871" s="9" t="str">
        <f t="shared" si="53"/>
        <v>High Value</v>
      </c>
      <c r="O871" s="11">
        <v>110626.3</v>
      </c>
      <c r="P871" s="11">
        <v>35630.449999999997</v>
      </c>
      <c r="Q871" s="11">
        <v>12765.16</v>
      </c>
      <c r="R871" s="5">
        <v>44132</v>
      </c>
      <c r="S871" s="5" t="str">
        <f t="shared" si="54"/>
        <v>Wednesday</v>
      </c>
      <c r="T871" s="5" t="str">
        <f t="shared" si="55"/>
        <v>Q4</v>
      </c>
      <c r="U871" s="14" t="str">
        <f t="shared" si="56"/>
        <v>Oct</v>
      </c>
    </row>
    <row r="872" spans="1:21" x14ac:dyDescent="0.25">
      <c r="A872" s="13" t="s">
        <v>34</v>
      </c>
      <c r="B872" s="6" t="s">
        <v>35</v>
      </c>
      <c r="C872" s="6" t="s">
        <v>44</v>
      </c>
      <c r="D872" s="6" t="s">
        <v>20</v>
      </c>
      <c r="E872" s="6" t="s">
        <v>21</v>
      </c>
      <c r="F872" s="6" t="s">
        <v>3663</v>
      </c>
      <c r="G872" s="6" t="s">
        <v>3664</v>
      </c>
      <c r="H872" s="6" t="s">
        <v>53</v>
      </c>
      <c r="I872" s="6" t="s">
        <v>3665</v>
      </c>
      <c r="J872" s="6" t="s">
        <v>3666</v>
      </c>
      <c r="K872" s="7">
        <v>13</v>
      </c>
      <c r="L872" s="4">
        <v>2011</v>
      </c>
      <c r="M872" s="9">
        <v>24501.52</v>
      </c>
      <c r="N872" s="9" t="str">
        <f t="shared" si="53"/>
        <v>Normal</v>
      </c>
      <c r="O872" s="11">
        <v>160017.20000000001</v>
      </c>
      <c r="P872" s="11">
        <v>21151.77</v>
      </c>
      <c r="Q872" s="11">
        <v>3349.75</v>
      </c>
      <c r="R872" s="8">
        <v>45512</v>
      </c>
      <c r="S872" s="5" t="str">
        <f t="shared" si="54"/>
        <v>Thursday</v>
      </c>
      <c r="T872" s="5" t="str">
        <f t="shared" si="55"/>
        <v>Q3</v>
      </c>
      <c r="U872" s="14" t="str">
        <f t="shared" si="56"/>
        <v>Aug</v>
      </c>
    </row>
    <row r="873" spans="1:21" x14ac:dyDescent="0.25">
      <c r="A873" s="12" t="s">
        <v>74</v>
      </c>
      <c r="B873" s="2" t="s">
        <v>153</v>
      </c>
      <c r="C873" s="2" t="s">
        <v>44</v>
      </c>
      <c r="D873" s="2" t="s">
        <v>20</v>
      </c>
      <c r="E873" s="2" t="s">
        <v>21</v>
      </c>
      <c r="F873" s="2" t="s">
        <v>3667</v>
      </c>
      <c r="G873" s="2" t="s">
        <v>3668</v>
      </c>
      <c r="H873" s="2" t="s">
        <v>128</v>
      </c>
      <c r="I873" s="2" t="s">
        <v>3669</v>
      </c>
      <c r="J873" s="2" t="s">
        <v>3670</v>
      </c>
      <c r="K873" s="3">
        <v>6</v>
      </c>
      <c r="L873" s="4">
        <v>2017</v>
      </c>
      <c r="M873" s="9">
        <v>65154.55</v>
      </c>
      <c r="N873" s="9" t="str">
        <f t="shared" si="53"/>
        <v>High Value</v>
      </c>
      <c r="O873" s="11">
        <v>149256.29999999999</v>
      </c>
      <c r="P873" s="11">
        <v>51083.78</v>
      </c>
      <c r="Q873" s="11">
        <v>14070.77</v>
      </c>
      <c r="R873" s="5">
        <v>45063</v>
      </c>
      <c r="S873" s="5" t="str">
        <f t="shared" si="54"/>
        <v>Wednesday</v>
      </c>
      <c r="T873" s="5" t="str">
        <f t="shared" si="55"/>
        <v>Q2</v>
      </c>
      <c r="U873" s="14" t="str">
        <f t="shared" si="56"/>
        <v>May</v>
      </c>
    </row>
    <row r="874" spans="1:21" x14ac:dyDescent="0.25">
      <c r="A874" s="13" t="s">
        <v>74</v>
      </c>
      <c r="B874" s="6" t="s">
        <v>75</v>
      </c>
      <c r="C874" s="6" t="s">
        <v>44</v>
      </c>
      <c r="D874" s="6" t="s">
        <v>20</v>
      </c>
      <c r="E874" s="6" t="s">
        <v>21</v>
      </c>
      <c r="F874" s="6" t="s">
        <v>3671</v>
      </c>
      <c r="G874" s="6" t="s">
        <v>3672</v>
      </c>
      <c r="H874" s="6" t="s">
        <v>93</v>
      </c>
      <c r="I874" s="6" t="s">
        <v>3673</v>
      </c>
      <c r="J874" s="6" t="s">
        <v>3674</v>
      </c>
      <c r="K874" s="7">
        <v>0</v>
      </c>
      <c r="L874" s="4">
        <v>2022</v>
      </c>
      <c r="M874" s="9">
        <v>15633.93</v>
      </c>
      <c r="N874" s="9" t="str">
        <f t="shared" si="53"/>
        <v>Normal</v>
      </c>
      <c r="O874" s="11">
        <v>165235.5</v>
      </c>
      <c r="P874" s="11">
        <v>14166.79</v>
      </c>
      <c r="Q874" s="11">
        <v>1467.14</v>
      </c>
      <c r="R874" s="8">
        <v>44909</v>
      </c>
      <c r="S874" s="5" t="str">
        <f t="shared" si="54"/>
        <v>Wednesday</v>
      </c>
      <c r="T874" s="5" t="str">
        <f t="shared" si="55"/>
        <v>Q4</v>
      </c>
      <c r="U874" s="14" t="str">
        <f t="shared" si="56"/>
        <v>Dec</v>
      </c>
    </row>
    <row r="875" spans="1:21" x14ac:dyDescent="0.25">
      <c r="A875" s="12" t="s">
        <v>74</v>
      </c>
      <c r="B875" s="2" t="s">
        <v>153</v>
      </c>
      <c r="C875" s="2" t="s">
        <v>44</v>
      </c>
      <c r="D875" s="2" t="s">
        <v>20</v>
      </c>
      <c r="E875" s="2" t="s">
        <v>21</v>
      </c>
      <c r="F875" s="2" t="s">
        <v>3675</v>
      </c>
      <c r="G875" s="2" t="s">
        <v>3676</v>
      </c>
      <c r="H875" s="2" t="s">
        <v>95</v>
      </c>
      <c r="I875" s="2" t="s">
        <v>3677</v>
      </c>
      <c r="J875" s="2" t="s">
        <v>3678</v>
      </c>
      <c r="K875" s="3">
        <v>12</v>
      </c>
      <c r="L875" s="4">
        <v>2013</v>
      </c>
      <c r="M875" s="9">
        <v>46594</v>
      </c>
      <c r="N875" s="9" t="str">
        <f t="shared" si="53"/>
        <v>High Value</v>
      </c>
      <c r="O875" s="11">
        <v>81698.2</v>
      </c>
      <c r="P875" s="11">
        <v>40549.01</v>
      </c>
      <c r="Q875" s="11">
        <v>6044.99</v>
      </c>
      <c r="R875" s="5">
        <v>45766</v>
      </c>
      <c r="S875" s="5" t="str">
        <f t="shared" si="54"/>
        <v>Saturday</v>
      </c>
      <c r="T875" s="5" t="str">
        <f t="shared" si="55"/>
        <v>Q2</v>
      </c>
      <c r="U875" s="14" t="str">
        <f t="shared" si="56"/>
        <v>Apr</v>
      </c>
    </row>
    <row r="876" spans="1:21" x14ac:dyDescent="0.25">
      <c r="A876" s="13" t="s">
        <v>62</v>
      </c>
      <c r="B876" s="6" t="s">
        <v>63</v>
      </c>
      <c r="C876" s="6" t="s">
        <v>44</v>
      </c>
      <c r="D876" s="6" t="s">
        <v>20</v>
      </c>
      <c r="E876" s="6" t="s">
        <v>21</v>
      </c>
      <c r="F876" s="6" t="s">
        <v>3679</v>
      </c>
      <c r="G876" s="6" t="s">
        <v>3680</v>
      </c>
      <c r="H876" s="6" t="s">
        <v>46</v>
      </c>
      <c r="I876" s="6" t="s">
        <v>3681</v>
      </c>
      <c r="J876" s="6" t="s">
        <v>3682</v>
      </c>
      <c r="K876" s="7">
        <v>2</v>
      </c>
      <c r="L876" s="4">
        <v>2018</v>
      </c>
      <c r="M876" s="9">
        <v>26573.599999999999</v>
      </c>
      <c r="N876" s="9" t="str">
        <f t="shared" si="53"/>
        <v>Normal</v>
      </c>
      <c r="O876" s="11">
        <v>186986.9</v>
      </c>
      <c r="P876" s="11">
        <v>25129.18</v>
      </c>
      <c r="Q876" s="11">
        <v>1444.42</v>
      </c>
      <c r="R876" s="8">
        <v>44091</v>
      </c>
      <c r="S876" s="5" t="str">
        <f t="shared" si="54"/>
        <v>Thursday</v>
      </c>
      <c r="T876" s="5" t="str">
        <f t="shared" si="55"/>
        <v>Q3</v>
      </c>
      <c r="U876" s="14" t="str">
        <f t="shared" si="56"/>
        <v>Sep</v>
      </c>
    </row>
    <row r="877" spans="1:21" x14ac:dyDescent="0.25">
      <c r="A877" s="12" t="s">
        <v>62</v>
      </c>
      <c r="B877" s="2" t="s">
        <v>91</v>
      </c>
      <c r="C877" s="2" t="s">
        <v>44</v>
      </c>
      <c r="D877" s="2" t="s">
        <v>20</v>
      </c>
      <c r="E877" s="2" t="s">
        <v>21</v>
      </c>
      <c r="F877" s="2" t="s">
        <v>3683</v>
      </c>
      <c r="G877" s="2" t="s">
        <v>3684</v>
      </c>
      <c r="H877" s="2" t="s">
        <v>61</v>
      </c>
      <c r="I877" s="2" t="s">
        <v>3685</v>
      </c>
      <c r="J877" s="2" t="s">
        <v>3686</v>
      </c>
      <c r="K877" s="3">
        <v>7</v>
      </c>
      <c r="L877" s="4">
        <v>2017</v>
      </c>
      <c r="M877" s="9">
        <v>47788.25</v>
      </c>
      <c r="N877" s="9" t="str">
        <f t="shared" si="53"/>
        <v>High Value</v>
      </c>
      <c r="O877" s="11">
        <v>138364.5</v>
      </c>
      <c r="P877" s="11">
        <v>35652.660000000003</v>
      </c>
      <c r="Q877" s="11">
        <v>12135.59</v>
      </c>
      <c r="R877" s="5">
        <v>45535</v>
      </c>
      <c r="S877" s="5" t="str">
        <f t="shared" si="54"/>
        <v>Saturday</v>
      </c>
      <c r="T877" s="5" t="str">
        <f t="shared" si="55"/>
        <v>Q3</v>
      </c>
      <c r="U877" s="14" t="str">
        <f t="shared" si="56"/>
        <v>Aug</v>
      </c>
    </row>
    <row r="878" spans="1:21" x14ac:dyDescent="0.25">
      <c r="A878" s="13" t="s">
        <v>62</v>
      </c>
      <c r="B878" s="6" t="s">
        <v>138</v>
      </c>
      <c r="C878" s="6" t="s">
        <v>44</v>
      </c>
      <c r="D878" s="6" t="s">
        <v>20</v>
      </c>
      <c r="E878" s="6" t="s">
        <v>21</v>
      </c>
      <c r="F878" s="6" t="s">
        <v>3687</v>
      </c>
      <c r="G878" s="6" t="s">
        <v>3688</v>
      </c>
      <c r="H878" s="6" t="s">
        <v>37</v>
      </c>
      <c r="I878" s="6" t="s">
        <v>3689</v>
      </c>
      <c r="J878" s="6" t="s">
        <v>3690</v>
      </c>
      <c r="K878" s="7">
        <v>3</v>
      </c>
      <c r="L878" s="4">
        <v>2018</v>
      </c>
      <c r="M878" s="9">
        <v>45945.71</v>
      </c>
      <c r="N878" s="9" t="str">
        <f t="shared" si="53"/>
        <v>High Value</v>
      </c>
      <c r="O878" s="11">
        <v>52512.6</v>
      </c>
      <c r="P878" s="11">
        <v>36128.769999999997</v>
      </c>
      <c r="Q878" s="11">
        <v>9816.94</v>
      </c>
      <c r="R878" s="8">
        <v>44497</v>
      </c>
      <c r="S878" s="5" t="str">
        <f t="shared" si="54"/>
        <v>Thursday</v>
      </c>
      <c r="T878" s="5" t="str">
        <f t="shared" si="55"/>
        <v>Q4</v>
      </c>
      <c r="U878" s="14" t="str">
        <f t="shared" si="56"/>
        <v>Oct</v>
      </c>
    </row>
    <row r="879" spans="1:21" x14ac:dyDescent="0.25">
      <c r="A879" s="12" t="s">
        <v>34</v>
      </c>
      <c r="B879" s="2" t="s">
        <v>43</v>
      </c>
      <c r="C879" s="2" t="s">
        <v>44</v>
      </c>
      <c r="D879" s="2" t="s">
        <v>20</v>
      </c>
      <c r="E879" s="2" t="s">
        <v>21</v>
      </c>
      <c r="F879" s="2" t="s">
        <v>3691</v>
      </c>
      <c r="G879" s="2" t="s">
        <v>3692</v>
      </c>
      <c r="H879" s="2" t="s">
        <v>81</v>
      </c>
      <c r="I879" s="2" t="s">
        <v>3693</v>
      </c>
      <c r="J879" s="2" t="s">
        <v>3694</v>
      </c>
      <c r="K879" s="3">
        <v>23</v>
      </c>
      <c r="L879" s="4">
        <v>2001</v>
      </c>
      <c r="M879" s="9">
        <v>60308.639999999999</v>
      </c>
      <c r="N879" s="9" t="str">
        <f t="shared" si="53"/>
        <v>High Value</v>
      </c>
      <c r="O879" s="11">
        <v>81038.7</v>
      </c>
      <c r="P879" s="11">
        <v>53450.720000000001</v>
      </c>
      <c r="Q879" s="11">
        <v>6857.92</v>
      </c>
      <c r="R879" s="5">
        <v>45457</v>
      </c>
      <c r="S879" s="5" t="str">
        <f t="shared" si="54"/>
        <v>Friday</v>
      </c>
      <c r="T879" s="5" t="str">
        <f t="shared" si="55"/>
        <v>Q2</v>
      </c>
      <c r="U879" s="14" t="str">
        <f t="shared" si="56"/>
        <v>Jun</v>
      </c>
    </row>
    <row r="880" spans="1:21" x14ac:dyDescent="0.25">
      <c r="A880" s="13" t="s">
        <v>40</v>
      </c>
      <c r="B880" s="6" t="s">
        <v>41</v>
      </c>
      <c r="C880" s="6" t="s">
        <v>44</v>
      </c>
      <c r="D880" s="6" t="s">
        <v>20</v>
      </c>
      <c r="E880" s="6" t="s">
        <v>21</v>
      </c>
      <c r="F880" s="6" t="s">
        <v>3695</v>
      </c>
      <c r="G880" s="6" t="s">
        <v>3696</v>
      </c>
      <c r="H880" s="6" t="s">
        <v>96</v>
      </c>
      <c r="I880" s="6" t="s">
        <v>3697</v>
      </c>
      <c r="J880" s="6" t="s">
        <v>3698</v>
      </c>
      <c r="K880" s="7">
        <v>19</v>
      </c>
      <c r="L880" s="4">
        <v>2003</v>
      </c>
      <c r="M880" s="9">
        <v>40813.86</v>
      </c>
      <c r="N880" s="9" t="str">
        <f t="shared" si="53"/>
        <v>High Value</v>
      </c>
      <c r="O880" s="11">
        <v>196099.4</v>
      </c>
      <c r="P880" s="11">
        <v>32992.53</v>
      </c>
      <c r="Q880" s="11">
        <v>7821.33</v>
      </c>
      <c r="R880" s="8">
        <v>44658</v>
      </c>
      <c r="S880" s="5" t="str">
        <f t="shared" si="54"/>
        <v>Thursday</v>
      </c>
      <c r="T880" s="5" t="str">
        <f t="shared" si="55"/>
        <v>Q2</v>
      </c>
      <c r="U880" s="14" t="str">
        <f t="shared" si="56"/>
        <v>Apr</v>
      </c>
    </row>
    <row r="881" spans="1:21" x14ac:dyDescent="0.25">
      <c r="A881" s="12" t="s">
        <v>56</v>
      </c>
      <c r="B881" s="2" t="s">
        <v>78</v>
      </c>
      <c r="C881" s="2" t="s">
        <v>23</v>
      </c>
      <c r="D881" s="2" t="s">
        <v>20</v>
      </c>
      <c r="E881" s="2" t="s">
        <v>21</v>
      </c>
      <c r="F881" s="2" t="s">
        <v>3699</v>
      </c>
      <c r="G881" s="2" t="s">
        <v>3700</v>
      </c>
      <c r="H881" s="2" t="s">
        <v>29</v>
      </c>
      <c r="I881" s="2" t="s">
        <v>3701</v>
      </c>
      <c r="J881" s="2" t="s">
        <v>3702</v>
      </c>
      <c r="K881" s="3">
        <v>19</v>
      </c>
      <c r="L881" s="4">
        <v>2002</v>
      </c>
      <c r="M881" s="9">
        <v>61481.1</v>
      </c>
      <c r="N881" s="9" t="str">
        <f t="shared" si="53"/>
        <v>High Value</v>
      </c>
      <c r="O881" s="11">
        <v>70830.899999999994</v>
      </c>
      <c r="P881" s="11">
        <v>57068.77</v>
      </c>
      <c r="Q881" s="11">
        <v>4412.33</v>
      </c>
      <c r="R881" s="5">
        <v>44345</v>
      </c>
      <c r="S881" s="5" t="str">
        <f t="shared" si="54"/>
        <v>Saturday</v>
      </c>
      <c r="T881" s="5" t="str">
        <f t="shared" si="55"/>
        <v>Q2</v>
      </c>
      <c r="U881" s="14" t="str">
        <f t="shared" si="56"/>
        <v>May</v>
      </c>
    </row>
    <row r="882" spans="1:21" x14ac:dyDescent="0.25">
      <c r="A882" s="13" t="s">
        <v>71</v>
      </c>
      <c r="B882" s="6" t="s">
        <v>83</v>
      </c>
      <c r="C882" s="6" t="s">
        <v>23</v>
      </c>
      <c r="D882" s="6" t="s">
        <v>20</v>
      </c>
      <c r="E882" s="6" t="s">
        <v>21</v>
      </c>
      <c r="F882" s="6" t="s">
        <v>3703</v>
      </c>
      <c r="G882" s="6" t="s">
        <v>3704</v>
      </c>
      <c r="H882" s="6" t="s">
        <v>82</v>
      </c>
      <c r="I882" s="6" t="s">
        <v>3705</v>
      </c>
      <c r="J882" s="6" t="s">
        <v>3706</v>
      </c>
      <c r="K882" s="7">
        <v>5</v>
      </c>
      <c r="L882" s="4">
        <v>2019</v>
      </c>
      <c r="M882" s="9">
        <v>62331.37</v>
      </c>
      <c r="N882" s="9" t="str">
        <f t="shared" si="53"/>
        <v>High Value</v>
      </c>
      <c r="O882" s="11">
        <v>97988.1</v>
      </c>
      <c r="P882" s="11">
        <v>51708.18</v>
      </c>
      <c r="Q882" s="11">
        <v>10623.19</v>
      </c>
      <c r="R882" s="8">
        <v>45509</v>
      </c>
      <c r="S882" s="5" t="str">
        <f t="shared" si="54"/>
        <v>Monday</v>
      </c>
      <c r="T882" s="5" t="str">
        <f t="shared" si="55"/>
        <v>Q3</v>
      </c>
      <c r="U882" s="14" t="str">
        <f t="shared" si="56"/>
        <v>Aug</v>
      </c>
    </row>
    <row r="883" spans="1:21" x14ac:dyDescent="0.25">
      <c r="A883" s="12" t="s">
        <v>30</v>
      </c>
      <c r="B883" s="2" t="s">
        <v>94</v>
      </c>
      <c r="C883" s="2" t="s">
        <v>23</v>
      </c>
      <c r="D883" s="2" t="s">
        <v>20</v>
      </c>
      <c r="E883" s="2" t="s">
        <v>21</v>
      </c>
      <c r="F883" s="2" t="s">
        <v>3707</v>
      </c>
      <c r="G883" s="2" t="s">
        <v>3708</v>
      </c>
      <c r="H883" s="2" t="s">
        <v>159</v>
      </c>
      <c r="I883" s="2" t="s">
        <v>3709</v>
      </c>
      <c r="J883" s="2" t="s">
        <v>3710</v>
      </c>
      <c r="K883" s="3">
        <v>2</v>
      </c>
      <c r="L883" s="4">
        <v>2018</v>
      </c>
      <c r="M883" s="9">
        <v>27562.36</v>
      </c>
      <c r="N883" s="9" t="str">
        <f t="shared" si="53"/>
        <v>Normal</v>
      </c>
      <c r="O883" s="11">
        <v>73576.7</v>
      </c>
      <c r="P883" s="11">
        <v>24039.96</v>
      </c>
      <c r="Q883" s="11">
        <v>3522.4</v>
      </c>
      <c r="R883" s="5">
        <v>44016</v>
      </c>
      <c r="S883" s="5" t="str">
        <f t="shared" si="54"/>
        <v>Saturday</v>
      </c>
      <c r="T883" s="5" t="str">
        <f t="shared" si="55"/>
        <v>Q3</v>
      </c>
      <c r="U883" s="14" t="str">
        <f t="shared" si="56"/>
        <v>Jul</v>
      </c>
    </row>
    <row r="884" spans="1:21" x14ac:dyDescent="0.25">
      <c r="A884" s="13" t="s">
        <v>40</v>
      </c>
      <c r="B884" s="6" t="s">
        <v>59</v>
      </c>
      <c r="C884" s="6" t="s">
        <v>23</v>
      </c>
      <c r="D884" s="6" t="s">
        <v>20</v>
      </c>
      <c r="E884" s="6" t="s">
        <v>21</v>
      </c>
      <c r="F884" s="6" t="s">
        <v>3711</v>
      </c>
      <c r="G884" s="6" t="s">
        <v>3712</v>
      </c>
      <c r="H884" s="6" t="s">
        <v>82</v>
      </c>
      <c r="I884" s="6" t="s">
        <v>3713</v>
      </c>
      <c r="J884" s="6" t="s">
        <v>3714</v>
      </c>
      <c r="K884" s="7">
        <v>-1</v>
      </c>
      <c r="L884" s="4">
        <v>2023</v>
      </c>
      <c r="M884" s="9">
        <v>38754.94</v>
      </c>
      <c r="N884" s="9" t="str">
        <f t="shared" si="53"/>
        <v>Normal</v>
      </c>
      <c r="O884" s="11">
        <v>31458.3</v>
      </c>
      <c r="P884" s="11">
        <v>33069.120000000003</v>
      </c>
      <c r="Q884" s="11">
        <v>5685.82</v>
      </c>
      <c r="R884" s="8">
        <v>44574</v>
      </c>
      <c r="S884" s="5" t="str">
        <f t="shared" si="54"/>
        <v>Thursday</v>
      </c>
      <c r="T884" s="5" t="str">
        <f t="shared" si="55"/>
        <v>Q1</v>
      </c>
      <c r="U884" s="14" t="str">
        <f t="shared" si="56"/>
        <v>Jan</v>
      </c>
    </row>
    <row r="885" spans="1:21" x14ac:dyDescent="0.25">
      <c r="A885" s="12" t="s">
        <v>54</v>
      </c>
      <c r="B885" s="2" t="s">
        <v>55</v>
      </c>
      <c r="C885" s="2" t="s">
        <v>23</v>
      </c>
      <c r="D885" s="2" t="s">
        <v>20</v>
      </c>
      <c r="E885" s="2" t="s">
        <v>21</v>
      </c>
      <c r="F885" s="2" t="s">
        <v>3715</v>
      </c>
      <c r="G885" s="2" t="s">
        <v>3716</v>
      </c>
      <c r="H885" s="2" t="s">
        <v>122</v>
      </c>
      <c r="I885" s="2" t="s">
        <v>3717</v>
      </c>
      <c r="J885" s="2" t="s">
        <v>3718</v>
      </c>
      <c r="K885" s="3">
        <v>0</v>
      </c>
      <c r="L885" s="4">
        <v>2021</v>
      </c>
      <c r="M885" s="9">
        <v>57006.99</v>
      </c>
      <c r="N885" s="9" t="str">
        <f t="shared" si="53"/>
        <v>High Value</v>
      </c>
      <c r="O885" s="11">
        <v>58358.2</v>
      </c>
      <c r="P885" s="11">
        <v>46921.919999999998</v>
      </c>
      <c r="Q885" s="11">
        <v>10085.07</v>
      </c>
      <c r="R885" s="5">
        <v>44278</v>
      </c>
      <c r="S885" s="5" t="str">
        <f t="shared" si="54"/>
        <v>Tuesday</v>
      </c>
      <c r="T885" s="5" t="str">
        <f t="shared" si="55"/>
        <v>Q1</v>
      </c>
      <c r="U885" s="14" t="str">
        <f t="shared" si="56"/>
        <v>Mar</v>
      </c>
    </row>
    <row r="886" spans="1:21" x14ac:dyDescent="0.25">
      <c r="A886" s="13" t="s">
        <v>62</v>
      </c>
      <c r="B886" s="6" t="s">
        <v>91</v>
      </c>
      <c r="C886" s="6" t="s">
        <v>23</v>
      </c>
      <c r="D886" s="6" t="s">
        <v>20</v>
      </c>
      <c r="E886" s="6" t="s">
        <v>21</v>
      </c>
      <c r="F886" s="6" t="s">
        <v>3719</v>
      </c>
      <c r="G886" s="6" t="s">
        <v>3720</v>
      </c>
      <c r="H886" s="6" t="s">
        <v>90</v>
      </c>
      <c r="I886" s="6" t="s">
        <v>3721</v>
      </c>
      <c r="J886" s="6" t="s">
        <v>3722</v>
      </c>
      <c r="K886" s="7">
        <v>4</v>
      </c>
      <c r="L886" s="4">
        <v>2018</v>
      </c>
      <c r="M886" s="9">
        <v>63606.71</v>
      </c>
      <c r="N886" s="9" t="str">
        <f t="shared" si="53"/>
        <v>High Value</v>
      </c>
      <c r="O886" s="11">
        <v>102121.7</v>
      </c>
      <c r="P886" s="11">
        <v>45314.400000000001</v>
      </c>
      <c r="Q886" s="11">
        <v>18292.310000000001</v>
      </c>
      <c r="R886" s="8">
        <v>44731</v>
      </c>
      <c r="S886" s="5" t="str">
        <f t="shared" si="54"/>
        <v>Sunday</v>
      </c>
      <c r="T886" s="5" t="str">
        <f t="shared" si="55"/>
        <v>Q2</v>
      </c>
      <c r="U886" s="14" t="str">
        <f t="shared" si="56"/>
        <v>Jun</v>
      </c>
    </row>
    <row r="887" spans="1:21" x14ac:dyDescent="0.25">
      <c r="A887" s="12" t="s">
        <v>30</v>
      </c>
      <c r="B887" s="2" t="s">
        <v>94</v>
      </c>
      <c r="C887" s="2" t="s">
        <v>23</v>
      </c>
      <c r="D887" s="2" t="s">
        <v>20</v>
      </c>
      <c r="E887" s="2" t="s">
        <v>21</v>
      </c>
      <c r="F887" s="2" t="s">
        <v>3723</v>
      </c>
      <c r="G887" s="2" t="s">
        <v>3724</v>
      </c>
      <c r="H887" s="2" t="s">
        <v>50</v>
      </c>
      <c r="I887" s="2" t="s">
        <v>3725</v>
      </c>
      <c r="J887" s="2" t="s">
        <v>3726</v>
      </c>
      <c r="K887" s="3">
        <v>5</v>
      </c>
      <c r="L887" s="4">
        <v>2018</v>
      </c>
      <c r="M887" s="9">
        <v>36447.58</v>
      </c>
      <c r="N887" s="9" t="str">
        <f t="shared" si="53"/>
        <v>Normal</v>
      </c>
      <c r="O887" s="11">
        <v>137249.70000000001</v>
      </c>
      <c r="P887" s="11">
        <v>30220.76</v>
      </c>
      <c r="Q887" s="11">
        <v>6226.82</v>
      </c>
      <c r="R887" s="5">
        <v>45252</v>
      </c>
      <c r="S887" s="5" t="str">
        <f t="shared" si="54"/>
        <v>Wednesday</v>
      </c>
      <c r="T887" s="5" t="str">
        <f t="shared" si="55"/>
        <v>Q4</v>
      </c>
      <c r="U887" s="14" t="str">
        <f t="shared" si="56"/>
        <v>Nov</v>
      </c>
    </row>
    <row r="888" spans="1:21" x14ac:dyDescent="0.25">
      <c r="A888" s="13" t="s">
        <v>40</v>
      </c>
      <c r="B888" s="6" t="s">
        <v>41</v>
      </c>
      <c r="C888" s="6" t="s">
        <v>23</v>
      </c>
      <c r="D888" s="6" t="s">
        <v>20</v>
      </c>
      <c r="E888" s="6" t="s">
        <v>21</v>
      </c>
      <c r="F888" s="6" t="s">
        <v>3727</v>
      </c>
      <c r="G888" s="6" t="s">
        <v>3728</v>
      </c>
      <c r="H888" s="6" t="s">
        <v>82</v>
      </c>
      <c r="I888" s="6" t="s">
        <v>3729</v>
      </c>
      <c r="J888" s="6" t="s">
        <v>3730</v>
      </c>
      <c r="K888" s="7">
        <v>4</v>
      </c>
      <c r="L888" s="4">
        <v>2020</v>
      </c>
      <c r="M888" s="9">
        <v>35262.46</v>
      </c>
      <c r="N888" s="9" t="str">
        <f t="shared" si="53"/>
        <v>Normal</v>
      </c>
      <c r="O888" s="11">
        <v>120389.5</v>
      </c>
      <c r="P888" s="11">
        <v>32435.51</v>
      </c>
      <c r="Q888" s="11">
        <v>2826.95</v>
      </c>
      <c r="R888" s="8">
        <v>45430</v>
      </c>
      <c r="S888" s="5" t="str">
        <f t="shared" si="54"/>
        <v>Saturday</v>
      </c>
      <c r="T888" s="5" t="str">
        <f t="shared" si="55"/>
        <v>Q2</v>
      </c>
      <c r="U888" s="14" t="str">
        <f t="shared" si="56"/>
        <v>May</v>
      </c>
    </row>
    <row r="889" spans="1:21" x14ac:dyDescent="0.25">
      <c r="A889" s="12" t="s">
        <v>47</v>
      </c>
      <c r="B889" s="2" t="s">
        <v>51</v>
      </c>
      <c r="C889" s="2" t="s">
        <v>23</v>
      </c>
      <c r="D889" s="2" t="s">
        <v>20</v>
      </c>
      <c r="E889" s="2" t="s">
        <v>21</v>
      </c>
      <c r="F889" s="2" t="s">
        <v>3731</v>
      </c>
      <c r="G889" s="2" t="s">
        <v>3732</v>
      </c>
      <c r="H889" s="2" t="s">
        <v>29</v>
      </c>
      <c r="I889" s="2" t="s">
        <v>3733</v>
      </c>
      <c r="J889" s="2" t="s">
        <v>3734</v>
      </c>
      <c r="K889" s="3">
        <v>12</v>
      </c>
      <c r="L889" s="4">
        <v>2009</v>
      </c>
      <c r="M889" s="9">
        <v>22017.119999999999</v>
      </c>
      <c r="N889" s="9" t="str">
        <f t="shared" si="53"/>
        <v>Normal</v>
      </c>
      <c r="O889" s="11">
        <v>93429.1</v>
      </c>
      <c r="P889" s="11">
        <v>16454.73</v>
      </c>
      <c r="Q889" s="11">
        <v>5562.39</v>
      </c>
      <c r="R889" s="5">
        <v>44404</v>
      </c>
      <c r="S889" s="5" t="str">
        <f t="shared" si="54"/>
        <v>Tuesday</v>
      </c>
      <c r="T889" s="5" t="str">
        <f t="shared" si="55"/>
        <v>Q3</v>
      </c>
      <c r="U889" s="14" t="str">
        <f t="shared" si="56"/>
        <v>Jul</v>
      </c>
    </row>
    <row r="890" spans="1:21" x14ac:dyDescent="0.25">
      <c r="A890" s="13" t="s">
        <v>74</v>
      </c>
      <c r="B890" s="6" t="s">
        <v>75</v>
      </c>
      <c r="C890" s="6" t="s">
        <v>23</v>
      </c>
      <c r="D890" s="6" t="s">
        <v>20</v>
      </c>
      <c r="E890" s="6" t="s">
        <v>21</v>
      </c>
      <c r="F890" s="6" t="s">
        <v>3735</v>
      </c>
      <c r="G890" s="6" t="s">
        <v>3736</v>
      </c>
      <c r="H890" s="6" t="s">
        <v>109</v>
      </c>
      <c r="I890" s="6" t="s">
        <v>3737</v>
      </c>
      <c r="J890" s="6" t="s">
        <v>3738</v>
      </c>
      <c r="K890" s="7">
        <v>14</v>
      </c>
      <c r="L890" s="4">
        <v>2011</v>
      </c>
      <c r="M890" s="9">
        <v>48263.62</v>
      </c>
      <c r="N890" s="9" t="str">
        <f t="shared" si="53"/>
        <v>High Value</v>
      </c>
      <c r="O890" s="11">
        <v>6637.8</v>
      </c>
      <c r="P890" s="11">
        <v>37092.57</v>
      </c>
      <c r="Q890" s="11">
        <v>11171.05</v>
      </c>
      <c r="R890" s="8">
        <v>45780</v>
      </c>
      <c r="S890" s="5" t="str">
        <f t="shared" si="54"/>
        <v>Saturday</v>
      </c>
      <c r="T890" s="5" t="str">
        <f t="shared" si="55"/>
        <v>Q2</v>
      </c>
      <c r="U890" s="14" t="str">
        <f t="shared" si="56"/>
        <v>May</v>
      </c>
    </row>
    <row r="891" spans="1:21" x14ac:dyDescent="0.25">
      <c r="A891" s="12" t="s">
        <v>74</v>
      </c>
      <c r="B891" s="2" t="s">
        <v>113</v>
      </c>
      <c r="C891" s="2" t="s">
        <v>23</v>
      </c>
      <c r="D891" s="2" t="s">
        <v>20</v>
      </c>
      <c r="E891" s="2" t="s">
        <v>21</v>
      </c>
      <c r="F891" s="2" t="s">
        <v>3739</v>
      </c>
      <c r="G891" s="2" t="s">
        <v>3740</v>
      </c>
      <c r="H891" s="2" t="s">
        <v>96</v>
      </c>
      <c r="I891" s="2" t="s">
        <v>3741</v>
      </c>
      <c r="J891" s="2" t="s">
        <v>3742</v>
      </c>
      <c r="K891" s="3">
        <v>5</v>
      </c>
      <c r="L891" s="4">
        <v>2020</v>
      </c>
      <c r="M891" s="9">
        <v>64090.1</v>
      </c>
      <c r="N891" s="9" t="str">
        <f t="shared" si="53"/>
        <v>High Value</v>
      </c>
      <c r="O891" s="11">
        <v>13151.1</v>
      </c>
      <c r="P891" s="11">
        <v>46737.43</v>
      </c>
      <c r="Q891" s="11">
        <v>17352.669999999998</v>
      </c>
      <c r="R891" s="5">
        <v>45668</v>
      </c>
      <c r="S891" s="5" t="str">
        <f t="shared" si="54"/>
        <v>Saturday</v>
      </c>
      <c r="T891" s="5" t="str">
        <f t="shared" si="55"/>
        <v>Q1</v>
      </c>
      <c r="U891" s="14" t="str">
        <f t="shared" si="56"/>
        <v>Jan</v>
      </c>
    </row>
    <row r="892" spans="1:21" x14ac:dyDescent="0.25">
      <c r="A892" s="13" t="s">
        <v>17</v>
      </c>
      <c r="B892" s="6" t="s">
        <v>38</v>
      </c>
      <c r="C892" s="6" t="s">
        <v>23</v>
      </c>
      <c r="D892" s="6" t="s">
        <v>20</v>
      </c>
      <c r="E892" s="6" t="s">
        <v>21</v>
      </c>
      <c r="F892" s="6" t="s">
        <v>3743</v>
      </c>
      <c r="G892" s="6" t="s">
        <v>3744</v>
      </c>
      <c r="H892" s="6" t="s">
        <v>29</v>
      </c>
      <c r="I892" s="6" t="s">
        <v>3745</v>
      </c>
      <c r="J892" s="6" t="s">
        <v>3746</v>
      </c>
      <c r="K892" s="7">
        <v>9</v>
      </c>
      <c r="L892" s="4">
        <v>2014</v>
      </c>
      <c r="M892" s="9">
        <v>36035.440000000002</v>
      </c>
      <c r="N892" s="9" t="str">
        <f t="shared" si="53"/>
        <v>Normal</v>
      </c>
      <c r="O892" s="11">
        <v>183756.9</v>
      </c>
      <c r="P892" s="11">
        <v>25260.48</v>
      </c>
      <c r="Q892" s="11">
        <v>10774.96</v>
      </c>
      <c r="R892" s="8">
        <v>45133</v>
      </c>
      <c r="S892" s="5" t="str">
        <f t="shared" si="54"/>
        <v>Wednesday</v>
      </c>
      <c r="T892" s="5" t="str">
        <f t="shared" si="55"/>
        <v>Q3</v>
      </c>
      <c r="U892" s="14" t="str">
        <f t="shared" si="56"/>
        <v>Jul</v>
      </c>
    </row>
    <row r="893" spans="1:21" x14ac:dyDescent="0.25">
      <c r="A893" s="12" t="s">
        <v>71</v>
      </c>
      <c r="B893" s="2" t="s">
        <v>72</v>
      </c>
      <c r="C893" s="2" t="s">
        <v>23</v>
      </c>
      <c r="D893" s="2" t="s">
        <v>20</v>
      </c>
      <c r="E893" s="2" t="s">
        <v>21</v>
      </c>
      <c r="F893" s="2" t="s">
        <v>3747</v>
      </c>
      <c r="G893" s="2" t="s">
        <v>3748</v>
      </c>
      <c r="H893" s="2" t="s">
        <v>33</v>
      </c>
      <c r="I893" s="2" t="s">
        <v>3749</v>
      </c>
      <c r="J893" s="2" t="s">
        <v>3750</v>
      </c>
      <c r="K893" s="3">
        <v>3</v>
      </c>
      <c r="L893" s="4">
        <v>2019</v>
      </c>
      <c r="M893" s="9">
        <v>56395.68</v>
      </c>
      <c r="N893" s="9" t="str">
        <f t="shared" si="53"/>
        <v>High Value</v>
      </c>
      <c r="O893" s="11">
        <v>20615.2</v>
      </c>
      <c r="P893" s="11">
        <v>40357.870000000003</v>
      </c>
      <c r="Q893" s="11">
        <v>16037.81</v>
      </c>
      <c r="R893" s="5">
        <v>44604</v>
      </c>
      <c r="S893" s="5" t="str">
        <f t="shared" si="54"/>
        <v>Saturday</v>
      </c>
      <c r="T893" s="5" t="str">
        <f t="shared" si="55"/>
        <v>Q1</v>
      </c>
      <c r="U893" s="14" t="str">
        <f t="shared" si="56"/>
        <v>Feb</v>
      </c>
    </row>
    <row r="894" spans="1:21" x14ac:dyDescent="0.25">
      <c r="A894" s="13" t="s">
        <v>74</v>
      </c>
      <c r="B894" s="6" t="s">
        <v>153</v>
      </c>
      <c r="C894" s="6" t="s">
        <v>23</v>
      </c>
      <c r="D894" s="6" t="s">
        <v>20</v>
      </c>
      <c r="E894" s="6" t="s">
        <v>21</v>
      </c>
      <c r="F894" s="6" t="s">
        <v>3751</v>
      </c>
      <c r="G894" s="6" t="s">
        <v>3752</v>
      </c>
      <c r="H894" s="6" t="s">
        <v>81</v>
      </c>
      <c r="I894" s="6" t="s">
        <v>3753</v>
      </c>
      <c r="J894" s="6" t="s">
        <v>3754</v>
      </c>
      <c r="K894" s="7">
        <v>2</v>
      </c>
      <c r="L894" s="4">
        <v>2019</v>
      </c>
      <c r="M894" s="9">
        <v>47915.26</v>
      </c>
      <c r="N894" s="9" t="str">
        <f t="shared" si="53"/>
        <v>High Value</v>
      </c>
      <c r="O894" s="11">
        <v>185303.1</v>
      </c>
      <c r="P894" s="11">
        <v>42496.01</v>
      </c>
      <c r="Q894" s="11">
        <v>5419.25</v>
      </c>
      <c r="R894" s="8">
        <v>44229</v>
      </c>
      <c r="S894" s="5" t="str">
        <f t="shared" si="54"/>
        <v>Tuesday</v>
      </c>
      <c r="T894" s="5" t="str">
        <f t="shared" si="55"/>
        <v>Q1</v>
      </c>
      <c r="U894" s="14" t="str">
        <f t="shared" si="56"/>
        <v>Feb</v>
      </c>
    </row>
    <row r="895" spans="1:21" x14ac:dyDescent="0.25">
      <c r="A895" s="12" t="s">
        <v>17</v>
      </c>
      <c r="B895" s="2" t="s">
        <v>80</v>
      </c>
      <c r="C895" s="2" t="s">
        <v>23</v>
      </c>
      <c r="D895" s="2" t="s">
        <v>20</v>
      </c>
      <c r="E895" s="2" t="s">
        <v>21</v>
      </c>
      <c r="F895" s="2" t="s">
        <v>3755</v>
      </c>
      <c r="G895" s="2" t="s">
        <v>959</v>
      </c>
      <c r="H895" s="2" t="s">
        <v>50</v>
      </c>
      <c r="I895" s="2" t="s">
        <v>3756</v>
      </c>
      <c r="J895" s="2" t="s">
        <v>3757</v>
      </c>
      <c r="K895" s="3">
        <v>4</v>
      </c>
      <c r="L895" s="4">
        <v>2017</v>
      </c>
      <c r="M895" s="9">
        <v>69017.86</v>
      </c>
      <c r="N895" s="9" t="str">
        <f t="shared" si="53"/>
        <v>High Value</v>
      </c>
      <c r="O895" s="11">
        <v>39016.1</v>
      </c>
      <c r="P895" s="11">
        <v>64041.52</v>
      </c>
      <c r="Q895" s="11">
        <v>4976.34</v>
      </c>
      <c r="R895" s="5">
        <v>44556</v>
      </c>
      <c r="S895" s="5" t="str">
        <f t="shared" si="54"/>
        <v>Sunday</v>
      </c>
      <c r="T895" s="5" t="str">
        <f t="shared" si="55"/>
        <v>Q4</v>
      </c>
      <c r="U895" s="14" t="str">
        <f t="shared" si="56"/>
        <v>Dec</v>
      </c>
    </row>
    <row r="896" spans="1:21" x14ac:dyDescent="0.25">
      <c r="A896" s="13" t="s">
        <v>74</v>
      </c>
      <c r="B896" s="6" t="s">
        <v>75</v>
      </c>
      <c r="C896" s="6" t="s">
        <v>23</v>
      </c>
      <c r="D896" s="6" t="s">
        <v>20</v>
      </c>
      <c r="E896" s="6" t="s">
        <v>21</v>
      </c>
      <c r="F896" s="6" t="s">
        <v>3758</v>
      </c>
      <c r="G896" s="6" t="s">
        <v>3759</v>
      </c>
      <c r="H896" s="6" t="s">
        <v>73</v>
      </c>
      <c r="I896" s="6" t="s">
        <v>3760</v>
      </c>
      <c r="J896" s="6" t="s">
        <v>3761</v>
      </c>
      <c r="K896" s="7">
        <v>14</v>
      </c>
      <c r="L896" s="4">
        <v>2008</v>
      </c>
      <c r="M896" s="9">
        <v>17761.77</v>
      </c>
      <c r="N896" s="9" t="str">
        <f t="shared" si="53"/>
        <v>Normal</v>
      </c>
      <c r="O896" s="11">
        <v>148300</v>
      </c>
      <c r="P896" s="11">
        <v>13566.36</v>
      </c>
      <c r="Q896" s="11">
        <v>4195.41</v>
      </c>
      <c r="R896" s="8">
        <v>44666</v>
      </c>
      <c r="S896" s="5" t="str">
        <f t="shared" si="54"/>
        <v>Friday</v>
      </c>
      <c r="T896" s="5" t="str">
        <f t="shared" si="55"/>
        <v>Q2</v>
      </c>
      <c r="U896" s="14" t="str">
        <f t="shared" si="56"/>
        <v>Apr</v>
      </c>
    </row>
    <row r="897" spans="1:21" x14ac:dyDescent="0.25">
      <c r="A897" s="12" t="s">
        <v>62</v>
      </c>
      <c r="B897" s="2" t="s">
        <v>63</v>
      </c>
      <c r="C897" s="2" t="s">
        <v>23</v>
      </c>
      <c r="D897" s="2" t="s">
        <v>20</v>
      </c>
      <c r="E897" s="2" t="s">
        <v>21</v>
      </c>
      <c r="F897" s="2" t="s">
        <v>3762</v>
      </c>
      <c r="G897" s="2" t="s">
        <v>3763</v>
      </c>
      <c r="H897" s="2" t="s">
        <v>87</v>
      </c>
      <c r="I897" s="2" t="s">
        <v>3764</v>
      </c>
      <c r="J897" s="2" t="s">
        <v>3765</v>
      </c>
      <c r="K897" s="3">
        <v>16</v>
      </c>
      <c r="L897" s="4">
        <v>2005</v>
      </c>
      <c r="M897" s="9">
        <v>11749.77</v>
      </c>
      <c r="N897" s="9" t="str">
        <f t="shared" si="53"/>
        <v>Normal</v>
      </c>
      <c r="O897" s="11">
        <v>42134.8</v>
      </c>
      <c r="P897" s="11">
        <v>10812.74</v>
      </c>
      <c r="Q897" s="11">
        <v>937.03</v>
      </c>
      <c r="R897" s="5">
        <v>44416</v>
      </c>
      <c r="S897" s="5" t="str">
        <f t="shared" si="54"/>
        <v>Sunday</v>
      </c>
      <c r="T897" s="5" t="str">
        <f t="shared" si="55"/>
        <v>Q3</v>
      </c>
      <c r="U897" s="14" t="str">
        <f t="shared" si="56"/>
        <v>Aug</v>
      </c>
    </row>
    <row r="898" spans="1:21" x14ac:dyDescent="0.25">
      <c r="A898" s="13" t="s">
        <v>17</v>
      </c>
      <c r="B898" s="6" t="s">
        <v>18</v>
      </c>
      <c r="C898" s="6" t="s">
        <v>23</v>
      </c>
      <c r="D898" s="6" t="s">
        <v>20</v>
      </c>
      <c r="E898" s="6" t="s">
        <v>21</v>
      </c>
      <c r="F898" s="6" t="s">
        <v>3766</v>
      </c>
      <c r="G898" s="6" t="s">
        <v>3767</v>
      </c>
      <c r="H898" s="6" t="s">
        <v>112</v>
      </c>
      <c r="I898" s="6" t="s">
        <v>3768</v>
      </c>
      <c r="J898" s="6" t="s">
        <v>3769</v>
      </c>
      <c r="K898" s="7">
        <v>21</v>
      </c>
      <c r="L898" s="4">
        <v>2001</v>
      </c>
      <c r="M898" s="9">
        <v>25040.41</v>
      </c>
      <c r="N898" s="9" t="str">
        <f t="shared" si="53"/>
        <v>Normal</v>
      </c>
      <c r="O898" s="11">
        <v>102389.8</v>
      </c>
      <c r="P898" s="11">
        <v>18279.009999999998</v>
      </c>
      <c r="Q898" s="11">
        <v>6761.4</v>
      </c>
      <c r="R898" s="8">
        <v>44699</v>
      </c>
      <c r="S898" s="5" t="str">
        <f t="shared" si="54"/>
        <v>Wednesday</v>
      </c>
      <c r="T898" s="5" t="str">
        <f t="shared" si="55"/>
        <v>Q2</v>
      </c>
      <c r="U898" s="14" t="str">
        <f t="shared" si="56"/>
        <v>May</v>
      </c>
    </row>
    <row r="899" spans="1:21" x14ac:dyDescent="0.25">
      <c r="A899" s="12" t="s">
        <v>40</v>
      </c>
      <c r="B899" s="2" t="s">
        <v>59</v>
      </c>
      <c r="C899" s="2" t="s">
        <v>23</v>
      </c>
      <c r="D899" s="2" t="s">
        <v>20</v>
      </c>
      <c r="E899" s="2" t="s">
        <v>21</v>
      </c>
      <c r="F899" s="2" t="s">
        <v>3770</v>
      </c>
      <c r="G899" s="2" t="s">
        <v>3771</v>
      </c>
      <c r="H899" s="2" t="s">
        <v>96</v>
      </c>
      <c r="I899" s="2" t="s">
        <v>3772</v>
      </c>
      <c r="J899" s="2" t="s">
        <v>3773</v>
      </c>
      <c r="K899" s="3">
        <v>14</v>
      </c>
      <c r="L899" s="4">
        <v>2011</v>
      </c>
      <c r="M899" s="9">
        <v>54627.75</v>
      </c>
      <c r="N899" s="9" t="str">
        <f t="shared" ref="N899:N962" si="57">IF(M899&gt;40000,"High Value","Normal")</f>
        <v>High Value</v>
      </c>
      <c r="O899" s="11">
        <v>110183.7</v>
      </c>
      <c r="P899" s="11">
        <v>50038.400000000001</v>
      </c>
      <c r="Q899" s="11">
        <v>4589.3500000000004</v>
      </c>
      <c r="R899" s="5">
        <v>45775</v>
      </c>
      <c r="S899" s="5" t="str">
        <f t="shared" ref="S899:S962" si="58">TEXT(R899,"dddd")</f>
        <v>Monday</v>
      </c>
      <c r="T899" s="5" t="str">
        <f t="shared" ref="T899:T962" si="59">"Q" &amp; ROUNDUP(MONTH(R899)/3,0)</f>
        <v>Q2</v>
      </c>
      <c r="U899" s="14" t="str">
        <f t="shared" si="56"/>
        <v>Apr</v>
      </c>
    </row>
    <row r="900" spans="1:21" x14ac:dyDescent="0.25">
      <c r="A900" s="12" t="s">
        <v>62</v>
      </c>
      <c r="B900" s="2" t="s">
        <v>91</v>
      </c>
      <c r="C900" s="2" t="s">
        <v>23</v>
      </c>
      <c r="D900" s="2" t="s">
        <v>20</v>
      </c>
      <c r="E900" s="2" t="s">
        <v>21</v>
      </c>
      <c r="F900" s="2" t="s">
        <v>3774</v>
      </c>
      <c r="G900" s="2" t="s">
        <v>3775</v>
      </c>
      <c r="H900" s="2" t="s">
        <v>22</v>
      </c>
      <c r="I900" s="2" t="s">
        <v>3776</v>
      </c>
      <c r="J900" s="2" t="s">
        <v>3777</v>
      </c>
      <c r="K900" s="3">
        <v>-1</v>
      </c>
      <c r="L900" s="4">
        <v>2023</v>
      </c>
      <c r="M900" s="9">
        <v>19167.509999999998</v>
      </c>
      <c r="N900" s="9" t="str">
        <f t="shared" si="57"/>
        <v>Normal</v>
      </c>
      <c r="O900" s="11">
        <v>172478.2</v>
      </c>
      <c r="P900" s="11">
        <v>16633.669999999998</v>
      </c>
      <c r="Q900" s="11">
        <v>2533.84</v>
      </c>
      <c r="R900" s="5">
        <v>44755</v>
      </c>
      <c r="S900" s="5" t="str">
        <f t="shared" si="58"/>
        <v>Wednesday</v>
      </c>
      <c r="T900" s="5" t="str">
        <f t="shared" si="59"/>
        <v>Q3</v>
      </c>
      <c r="U900" s="14" t="str">
        <f t="shared" si="56"/>
        <v>Jul</v>
      </c>
    </row>
    <row r="901" spans="1:21" x14ac:dyDescent="0.25">
      <c r="A901" s="13" t="s">
        <v>74</v>
      </c>
      <c r="B901" s="6" t="s">
        <v>153</v>
      </c>
      <c r="C901" s="6" t="s">
        <v>23</v>
      </c>
      <c r="D901" s="6" t="s">
        <v>20</v>
      </c>
      <c r="E901" s="6" t="s">
        <v>21</v>
      </c>
      <c r="F901" s="6" t="s">
        <v>3778</v>
      </c>
      <c r="G901" s="6" t="s">
        <v>2276</v>
      </c>
      <c r="H901" s="6" t="s">
        <v>42</v>
      </c>
      <c r="I901" s="6" t="s">
        <v>3779</v>
      </c>
      <c r="J901" s="6" t="s">
        <v>3780</v>
      </c>
      <c r="K901" s="7">
        <v>3</v>
      </c>
      <c r="L901" s="4">
        <v>2020</v>
      </c>
      <c r="M901" s="9">
        <v>18078.97</v>
      </c>
      <c r="N901" s="9" t="str">
        <f t="shared" si="57"/>
        <v>Normal</v>
      </c>
      <c r="O901" s="11">
        <v>52704.3</v>
      </c>
      <c r="P901" s="11">
        <v>15287.56</v>
      </c>
      <c r="Q901" s="11">
        <v>2791.41</v>
      </c>
      <c r="R901" s="8">
        <v>45218</v>
      </c>
      <c r="S901" s="5" t="str">
        <f t="shared" si="58"/>
        <v>Thursday</v>
      </c>
      <c r="T901" s="5" t="str">
        <f t="shared" si="59"/>
        <v>Q4</v>
      </c>
      <c r="U901" s="14" t="str">
        <f t="shared" si="56"/>
        <v>Oct</v>
      </c>
    </row>
    <row r="902" spans="1:21" x14ac:dyDescent="0.25">
      <c r="A902" s="12" t="s">
        <v>74</v>
      </c>
      <c r="B902" s="2" t="s">
        <v>75</v>
      </c>
      <c r="C902" s="2" t="s">
        <v>23</v>
      </c>
      <c r="D902" s="2" t="s">
        <v>20</v>
      </c>
      <c r="E902" s="2" t="s">
        <v>21</v>
      </c>
      <c r="F902" s="2" t="s">
        <v>3781</v>
      </c>
      <c r="G902" s="2" t="s">
        <v>3782</v>
      </c>
      <c r="H902" s="2" t="s">
        <v>29</v>
      </c>
      <c r="I902" s="2" t="s">
        <v>3783</v>
      </c>
      <c r="J902" s="2" t="s">
        <v>3784</v>
      </c>
      <c r="K902" s="3">
        <v>11</v>
      </c>
      <c r="L902" s="4">
        <v>2011</v>
      </c>
      <c r="M902" s="9">
        <v>45805.51</v>
      </c>
      <c r="N902" s="9" t="str">
        <f t="shared" si="57"/>
        <v>High Value</v>
      </c>
      <c r="O902" s="11">
        <v>194474.2</v>
      </c>
      <c r="P902" s="11">
        <v>41262.33</v>
      </c>
      <c r="Q902" s="11">
        <v>4543.18</v>
      </c>
      <c r="R902" s="5">
        <v>44657</v>
      </c>
      <c r="S902" s="5" t="str">
        <f t="shared" si="58"/>
        <v>Wednesday</v>
      </c>
      <c r="T902" s="5" t="str">
        <f t="shared" si="59"/>
        <v>Q2</v>
      </c>
      <c r="U902" s="14" t="str">
        <f t="shared" si="56"/>
        <v>Apr</v>
      </c>
    </row>
    <row r="903" spans="1:21" x14ac:dyDescent="0.25">
      <c r="A903" s="12" t="s">
        <v>71</v>
      </c>
      <c r="B903" s="2" t="s">
        <v>83</v>
      </c>
      <c r="C903" s="2" t="s">
        <v>49</v>
      </c>
      <c r="D903" s="2" t="s">
        <v>20</v>
      </c>
      <c r="E903" s="2" t="s">
        <v>21</v>
      </c>
      <c r="F903" s="2" t="s">
        <v>3785</v>
      </c>
      <c r="G903" s="2" t="s">
        <v>3786</v>
      </c>
      <c r="H903" s="2" t="s">
        <v>132</v>
      </c>
      <c r="I903" s="2" t="s">
        <v>3787</v>
      </c>
      <c r="J903" s="2" t="s">
        <v>3788</v>
      </c>
      <c r="K903" s="3">
        <v>18</v>
      </c>
      <c r="L903" s="4">
        <v>2006</v>
      </c>
      <c r="M903" s="9">
        <v>14934.55</v>
      </c>
      <c r="N903" s="9" t="str">
        <f t="shared" si="57"/>
        <v>Normal</v>
      </c>
      <c r="O903" s="11">
        <v>110178.9</v>
      </c>
      <c r="P903" s="11">
        <v>13188.75</v>
      </c>
      <c r="Q903" s="11">
        <v>1745.8</v>
      </c>
      <c r="R903" s="5">
        <v>45403</v>
      </c>
      <c r="S903" s="5" t="str">
        <f t="shared" si="58"/>
        <v>Sunday</v>
      </c>
      <c r="T903" s="5" t="str">
        <f t="shared" si="59"/>
        <v>Q2</v>
      </c>
      <c r="U903" s="14" t="str">
        <f t="shared" si="56"/>
        <v>Apr</v>
      </c>
    </row>
    <row r="904" spans="1:21" x14ac:dyDescent="0.25">
      <c r="A904" s="13" t="s">
        <v>54</v>
      </c>
      <c r="B904" s="6" t="s">
        <v>123</v>
      </c>
      <c r="C904" s="6" t="s">
        <v>49</v>
      </c>
      <c r="D904" s="6" t="s">
        <v>20</v>
      </c>
      <c r="E904" s="6" t="s">
        <v>21</v>
      </c>
      <c r="F904" s="6" t="s">
        <v>3789</v>
      </c>
      <c r="G904" s="6" t="s">
        <v>442</v>
      </c>
      <c r="H904" s="6" t="s">
        <v>115</v>
      </c>
      <c r="I904" s="6" t="s">
        <v>3790</v>
      </c>
      <c r="J904" s="6" t="s">
        <v>3791</v>
      </c>
      <c r="K904" s="7">
        <v>3</v>
      </c>
      <c r="L904" s="4">
        <v>2018</v>
      </c>
      <c r="M904" s="9">
        <v>22445.71</v>
      </c>
      <c r="N904" s="9" t="str">
        <f t="shared" si="57"/>
        <v>Normal</v>
      </c>
      <c r="O904" s="11">
        <v>166992.5</v>
      </c>
      <c r="P904" s="11">
        <v>20049.560000000001</v>
      </c>
      <c r="Q904" s="11">
        <v>2396.15</v>
      </c>
      <c r="R904" s="8">
        <v>44272</v>
      </c>
      <c r="S904" s="5" t="str">
        <f t="shared" si="58"/>
        <v>Wednesday</v>
      </c>
      <c r="T904" s="5" t="str">
        <f t="shared" si="59"/>
        <v>Q1</v>
      </c>
      <c r="U904" s="14" t="str">
        <f t="shared" si="56"/>
        <v>Mar</v>
      </c>
    </row>
    <row r="905" spans="1:21" x14ac:dyDescent="0.25">
      <c r="A905" s="12" t="s">
        <v>62</v>
      </c>
      <c r="B905" s="2" t="s">
        <v>63</v>
      </c>
      <c r="C905" s="2" t="s">
        <v>49</v>
      </c>
      <c r="D905" s="2" t="s">
        <v>20</v>
      </c>
      <c r="E905" s="2" t="s">
        <v>21</v>
      </c>
      <c r="F905" s="2" t="s">
        <v>3792</v>
      </c>
      <c r="G905" s="2" t="s">
        <v>3793</v>
      </c>
      <c r="H905" s="2" t="s">
        <v>122</v>
      </c>
      <c r="I905" s="2" t="s">
        <v>3794</v>
      </c>
      <c r="J905" s="2" t="s">
        <v>3795</v>
      </c>
      <c r="K905" s="3">
        <v>8</v>
      </c>
      <c r="L905" s="4">
        <v>2014</v>
      </c>
      <c r="M905" s="9">
        <v>33905.230000000003</v>
      </c>
      <c r="N905" s="9" t="str">
        <f t="shared" si="57"/>
        <v>Normal</v>
      </c>
      <c r="O905" s="11">
        <v>171812.8</v>
      </c>
      <c r="P905" s="11">
        <v>25274</v>
      </c>
      <c r="Q905" s="11">
        <v>8631.23</v>
      </c>
      <c r="R905" s="5">
        <v>44604</v>
      </c>
      <c r="S905" s="5" t="str">
        <f t="shared" si="58"/>
        <v>Saturday</v>
      </c>
      <c r="T905" s="5" t="str">
        <f t="shared" si="59"/>
        <v>Q1</v>
      </c>
      <c r="U905" s="14" t="str">
        <f t="shared" si="56"/>
        <v>Feb</v>
      </c>
    </row>
    <row r="906" spans="1:21" x14ac:dyDescent="0.25">
      <c r="A906" s="13" t="s">
        <v>30</v>
      </c>
      <c r="B906" s="6" t="s">
        <v>94</v>
      </c>
      <c r="C906" s="6" t="s">
        <v>49</v>
      </c>
      <c r="D906" s="6" t="s">
        <v>20</v>
      </c>
      <c r="E906" s="6" t="s">
        <v>21</v>
      </c>
      <c r="F906" s="6" t="s">
        <v>3796</v>
      </c>
      <c r="G906" s="6" t="s">
        <v>3797</v>
      </c>
      <c r="H906" s="6" t="s">
        <v>112</v>
      </c>
      <c r="I906" s="6" t="s">
        <v>3798</v>
      </c>
      <c r="J906" s="6" t="s">
        <v>3799</v>
      </c>
      <c r="K906" s="7">
        <v>-2</v>
      </c>
      <c r="L906" s="4">
        <v>2024</v>
      </c>
      <c r="M906" s="9">
        <v>67719.64</v>
      </c>
      <c r="N906" s="9" t="str">
        <f t="shared" si="57"/>
        <v>High Value</v>
      </c>
      <c r="O906" s="11">
        <v>131239.1</v>
      </c>
      <c r="P906" s="11">
        <v>50860.27</v>
      </c>
      <c r="Q906" s="11">
        <v>16859.37</v>
      </c>
      <c r="R906" s="8">
        <v>44920</v>
      </c>
      <c r="S906" s="5" t="str">
        <f t="shared" si="58"/>
        <v>Sunday</v>
      </c>
      <c r="T906" s="5" t="str">
        <f t="shared" si="59"/>
        <v>Q4</v>
      </c>
      <c r="U906" s="14" t="str">
        <f t="shared" si="56"/>
        <v>Dec</v>
      </c>
    </row>
    <row r="907" spans="1:21" x14ac:dyDescent="0.25">
      <c r="A907" s="12" t="s">
        <v>30</v>
      </c>
      <c r="B907" s="2" t="s">
        <v>65</v>
      </c>
      <c r="C907" s="2" t="s">
        <v>49</v>
      </c>
      <c r="D907" s="2" t="s">
        <v>20</v>
      </c>
      <c r="E907" s="2" t="s">
        <v>21</v>
      </c>
      <c r="F907" s="2" t="s">
        <v>3800</v>
      </c>
      <c r="G907" s="2" t="s">
        <v>3801</v>
      </c>
      <c r="H907" s="2" t="s">
        <v>104</v>
      </c>
      <c r="I907" s="2" t="s">
        <v>3802</v>
      </c>
      <c r="J907" s="2" t="s">
        <v>3803</v>
      </c>
      <c r="K907" s="3">
        <v>2</v>
      </c>
      <c r="L907" s="4">
        <v>2022</v>
      </c>
      <c r="M907" s="9">
        <v>55983.23</v>
      </c>
      <c r="N907" s="9" t="str">
        <f t="shared" si="57"/>
        <v>High Value</v>
      </c>
      <c r="O907" s="11">
        <v>151950.79999999999</v>
      </c>
      <c r="P907" s="11">
        <v>44442.86</v>
      </c>
      <c r="Q907" s="11">
        <v>11540.37</v>
      </c>
      <c r="R907" s="5">
        <v>45594</v>
      </c>
      <c r="S907" s="5" t="str">
        <f t="shared" si="58"/>
        <v>Tuesday</v>
      </c>
      <c r="T907" s="5" t="str">
        <f t="shared" si="59"/>
        <v>Q4</v>
      </c>
      <c r="U907" s="14" t="str">
        <f t="shared" si="56"/>
        <v>Oct</v>
      </c>
    </row>
    <row r="908" spans="1:21" x14ac:dyDescent="0.25">
      <c r="A908" s="13" t="s">
        <v>47</v>
      </c>
      <c r="B908" s="6" t="s">
        <v>110</v>
      </c>
      <c r="C908" s="6" t="s">
        <v>49</v>
      </c>
      <c r="D908" s="6" t="s">
        <v>20</v>
      </c>
      <c r="E908" s="6" t="s">
        <v>21</v>
      </c>
      <c r="F908" s="6" t="s">
        <v>3804</v>
      </c>
      <c r="G908" s="6" t="s">
        <v>3805</v>
      </c>
      <c r="H908" s="6" t="s">
        <v>121</v>
      </c>
      <c r="I908" s="6" t="s">
        <v>3806</v>
      </c>
      <c r="J908" s="6" t="s">
        <v>3807</v>
      </c>
      <c r="K908" s="7">
        <v>16</v>
      </c>
      <c r="L908" s="4">
        <v>2008</v>
      </c>
      <c r="M908" s="9">
        <v>60816.39</v>
      </c>
      <c r="N908" s="9" t="str">
        <f t="shared" si="57"/>
        <v>High Value</v>
      </c>
      <c r="O908" s="11">
        <v>178802.9</v>
      </c>
      <c r="P908" s="11">
        <v>50962.27</v>
      </c>
      <c r="Q908" s="11">
        <v>9854.1200000000008</v>
      </c>
      <c r="R908" s="8">
        <v>45328</v>
      </c>
      <c r="S908" s="5" t="str">
        <f t="shared" si="58"/>
        <v>Tuesday</v>
      </c>
      <c r="T908" s="5" t="str">
        <f t="shared" si="59"/>
        <v>Q1</v>
      </c>
      <c r="U908" s="14" t="str">
        <f t="shared" ref="U908:U971" si="60">TEXT(R908,"MMM")</f>
        <v>Feb</v>
      </c>
    </row>
    <row r="909" spans="1:21" x14ac:dyDescent="0.25">
      <c r="A909" s="12" t="s">
        <v>40</v>
      </c>
      <c r="B909" s="2" t="s">
        <v>59</v>
      </c>
      <c r="C909" s="2" t="s">
        <v>49</v>
      </c>
      <c r="D909" s="2" t="s">
        <v>20</v>
      </c>
      <c r="E909" s="2" t="s">
        <v>21</v>
      </c>
      <c r="F909" s="2" t="s">
        <v>3808</v>
      </c>
      <c r="G909" s="2" t="s">
        <v>3809</v>
      </c>
      <c r="H909" s="2" t="s">
        <v>159</v>
      </c>
      <c r="I909" s="2" t="s">
        <v>3810</v>
      </c>
      <c r="J909" s="2" t="s">
        <v>3811</v>
      </c>
      <c r="K909" s="3">
        <v>2</v>
      </c>
      <c r="L909" s="4">
        <v>2023</v>
      </c>
      <c r="M909" s="9">
        <v>69764.929999999993</v>
      </c>
      <c r="N909" s="9" t="str">
        <f t="shared" si="57"/>
        <v>High Value</v>
      </c>
      <c r="O909" s="11">
        <v>100400.3</v>
      </c>
      <c r="P909" s="11">
        <v>55389.95</v>
      </c>
      <c r="Q909" s="11">
        <v>14374.98</v>
      </c>
      <c r="R909" s="5">
        <v>45813</v>
      </c>
      <c r="S909" s="5" t="str">
        <f t="shared" si="58"/>
        <v>Thursday</v>
      </c>
      <c r="T909" s="5" t="str">
        <f t="shared" si="59"/>
        <v>Q2</v>
      </c>
      <c r="U909" s="14" t="str">
        <f t="shared" si="60"/>
        <v>Jun</v>
      </c>
    </row>
    <row r="910" spans="1:21" x14ac:dyDescent="0.25">
      <c r="A910" s="13" t="s">
        <v>47</v>
      </c>
      <c r="B910" s="6" t="s">
        <v>110</v>
      </c>
      <c r="C910" s="6" t="s">
        <v>49</v>
      </c>
      <c r="D910" s="6" t="s">
        <v>20</v>
      </c>
      <c r="E910" s="6" t="s">
        <v>21</v>
      </c>
      <c r="F910" s="6" t="s">
        <v>3812</v>
      </c>
      <c r="G910" s="6" t="s">
        <v>3813</v>
      </c>
      <c r="H910" s="6" t="s">
        <v>142</v>
      </c>
      <c r="I910" s="6" t="s">
        <v>3814</v>
      </c>
      <c r="J910" s="6" t="s">
        <v>3815</v>
      </c>
      <c r="K910" s="7">
        <v>17</v>
      </c>
      <c r="L910" s="4">
        <v>2007</v>
      </c>
      <c r="M910" s="9">
        <v>50584.29</v>
      </c>
      <c r="N910" s="9" t="str">
        <f t="shared" si="57"/>
        <v>High Value</v>
      </c>
      <c r="O910" s="11">
        <v>7801.2</v>
      </c>
      <c r="P910" s="11">
        <v>41424.589999999997</v>
      </c>
      <c r="Q910" s="11">
        <v>9159.7000000000007</v>
      </c>
      <c r="R910" s="8">
        <v>45520</v>
      </c>
      <c r="S910" s="5" t="str">
        <f t="shared" si="58"/>
        <v>Friday</v>
      </c>
      <c r="T910" s="5" t="str">
        <f t="shared" si="59"/>
        <v>Q3</v>
      </c>
      <c r="U910" s="14" t="str">
        <f t="shared" si="60"/>
        <v>Aug</v>
      </c>
    </row>
    <row r="911" spans="1:21" x14ac:dyDescent="0.25">
      <c r="A911" s="12" t="s">
        <v>71</v>
      </c>
      <c r="B911" s="2" t="s">
        <v>72</v>
      </c>
      <c r="C911" s="2" t="s">
        <v>49</v>
      </c>
      <c r="D911" s="2" t="s">
        <v>20</v>
      </c>
      <c r="E911" s="2" t="s">
        <v>21</v>
      </c>
      <c r="F911" s="2" t="s">
        <v>3816</v>
      </c>
      <c r="G911" s="2" t="s">
        <v>3817</v>
      </c>
      <c r="H911" s="2" t="s">
        <v>124</v>
      </c>
      <c r="I911" s="2" t="s">
        <v>3818</v>
      </c>
      <c r="J911" s="2" t="s">
        <v>3819</v>
      </c>
      <c r="K911" s="3">
        <v>13</v>
      </c>
      <c r="L911" s="4">
        <v>2010</v>
      </c>
      <c r="M911" s="9">
        <v>59367.76</v>
      </c>
      <c r="N911" s="9" t="str">
        <f t="shared" si="57"/>
        <v>High Value</v>
      </c>
      <c r="O911" s="11">
        <v>154024.4</v>
      </c>
      <c r="P911" s="11">
        <v>52880.25</v>
      </c>
      <c r="Q911" s="11">
        <v>6487.51</v>
      </c>
      <c r="R911" s="5">
        <v>45066</v>
      </c>
      <c r="S911" s="5" t="str">
        <f t="shared" si="58"/>
        <v>Saturday</v>
      </c>
      <c r="T911" s="5" t="str">
        <f t="shared" si="59"/>
        <v>Q2</v>
      </c>
      <c r="U911" s="14" t="str">
        <f t="shared" si="60"/>
        <v>May</v>
      </c>
    </row>
    <row r="912" spans="1:21" x14ac:dyDescent="0.25">
      <c r="A912" s="13" t="s">
        <v>56</v>
      </c>
      <c r="B912" s="6" t="s">
        <v>78</v>
      </c>
      <c r="C912" s="6" t="s">
        <v>49</v>
      </c>
      <c r="D912" s="6" t="s">
        <v>20</v>
      </c>
      <c r="E912" s="6" t="s">
        <v>21</v>
      </c>
      <c r="F912" s="6" t="s">
        <v>3820</v>
      </c>
      <c r="G912" s="6" t="s">
        <v>3821</v>
      </c>
      <c r="H912" s="6" t="s">
        <v>96</v>
      </c>
      <c r="I912" s="6" t="s">
        <v>3822</v>
      </c>
      <c r="J912" s="6" t="s">
        <v>3823</v>
      </c>
      <c r="K912" s="7">
        <v>15</v>
      </c>
      <c r="L912" s="4">
        <v>2006</v>
      </c>
      <c r="M912" s="9">
        <v>54818.76</v>
      </c>
      <c r="N912" s="9" t="str">
        <f t="shared" si="57"/>
        <v>High Value</v>
      </c>
      <c r="O912" s="11">
        <v>154114.4</v>
      </c>
      <c r="P912" s="11">
        <v>42731.9</v>
      </c>
      <c r="Q912" s="11">
        <v>12086.86</v>
      </c>
      <c r="R912" s="8">
        <v>44471</v>
      </c>
      <c r="S912" s="5" t="str">
        <f t="shared" si="58"/>
        <v>Saturday</v>
      </c>
      <c r="T912" s="5" t="str">
        <f t="shared" si="59"/>
        <v>Q4</v>
      </c>
      <c r="U912" s="14" t="str">
        <f t="shared" si="60"/>
        <v>Oct</v>
      </c>
    </row>
    <row r="913" spans="1:21" x14ac:dyDescent="0.25">
      <c r="A913" s="12" t="s">
        <v>56</v>
      </c>
      <c r="B913" s="2" t="s">
        <v>57</v>
      </c>
      <c r="C913" s="2" t="s">
        <v>49</v>
      </c>
      <c r="D913" s="2" t="s">
        <v>20</v>
      </c>
      <c r="E913" s="2" t="s">
        <v>21</v>
      </c>
      <c r="F913" s="2" t="s">
        <v>3824</v>
      </c>
      <c r="G913" s="2" t="s">
        <v>3825</v>
      </c>
      <c r="H913" s="2" t="s">
        <v>95</v>
      </c>
      <c r="I913" s="2" t="s">
        <v>3826</v>
      </c>
      <c r="J913" s="2" t="s">
        <v>3827</v>
      </c>
      <c r="K913" s="3">
        <v>9</v>
      </c>
      <c r="L913" s="4">
        <v>2015</v>
      </c>
      <c r="M913" s="9">
        <v>24737.37</v>
      </c>
      <c r="N913" s="9" t="str">
        <f t="shared" si="57"/>
        <v>Normal</v>
      </c>
      <c r="O913" s="11">
        <v>113581.9</v>
      </c>
      <c r="P913" s="11">
        <v>17978.240000000002</v>
      </c>
      <c r="Q913" s="11">
        <v>6759.13</v>
      </c>
      <c r="R913" s="5">
        <v>45652</v>
      </c>
      <c r="S913" s="5" t="str">
        <f t="shared" si="58"/>
        <v>Thursday</v>
      </c>
      <c r="T913" s="5" t="str">
        <f t="shared" si="59"/>
        <v>Q4</v>
      </c>
      <c r="U913" s="14" t="str">
        <f t="shared" si="60"/>
        <v>Dec</v>
      </c>
    </row>
    <row r="914" spans="1:21" x14ac:dyDescent="0.25">
      <c r="A914" s="13" t="s">
        <v>56</v>
      </c>
      <c r="B914" s="6" t="s">
        <v>78</v>
      </c>
      <c r="C914" s="6" t="s">
        <v>49</v>
      </c>
      <c r="D914" s="6" t="s">
        <v>20</v>
      </c>
      <c r="E914" s="6" t="s">
        <v>21</v>
      </c>
      <c r="F914" s="6" t="s">
        <v>3828</v>
      </c>
      <c r="G914" s="6" t="s">
        <v>3829</v>
      </c>
      <c r="H914" s="6" t="s">
        <v>96</v>
      </c>
      <c r="I914" s="6" t="s">
        <v>3830</v>
      </c>
      <c r="J914" s="6" t="s">
        <v>3831</v>
      </c>
      <c r="K914" s="7">
        <v>22</v>
      </c>
      <c r="L914" s="4">
        <v>2001</v>
      </c>
      <c r="M914" s="9">
        <v>37974.870000000003</v>
      </c>
      <c r="N914" s="9" t="str">
        <f t="shared" si="57"/>
        <v>Normal</v>
      </c>
      <c r="O914" s="11">
        <v>127835.6</v>
      </c>
      <c r="P914" s="11">
        <v>35508.6</v>
      </c>
      <c r="Q914" s="11">
        <v>2466.27</v>
      </c>
      <c r="R914" s="8">
        <v>45110</v>
      </c>
      <c r="S914" s="5" t="str">
        <f t="shared" si="58"/>
        <v>Monday</v>
      </c>
      <c r="T914" s="5" t="str">
        <f t="shared" si="59"/>
        <v>Q3</v>
      </c>
      <c r="U914" s="14" t="str">
        <f t="shared" si="60"/>
        <v>Jul</v>
      </c>
    </row>
    <row r="915" spans="1:21" x14ac:dyDescent="0.25">
      <c r="A915" s="12" t="s">
        <v>62</v>
      </c>
      <c r="B915" s="2" t="s">
        <v>138</v>
      </c>
      <c r="C915" s="2" t="s">
        <v>49</v>
      </c>
      <c r="D915" s="2" t="s">
        <v>20</v>
      </c>
      <c r="E915" s="2" t="s">
        <v>21</v>
      </c>
      <c r="F915" s="2" t="s">
        <v>3832</v>
      </c>
      <c r="G915" s="2" t="s">
        <v>3833</v>
      </c>
      <c r="H915" s="2" t="s">
        <v>128</v>
      </c>
      <c r="I915" s="2" t="s">
        <v>3834</v>
      </c>
      <c r="J915" s="2" t="s">
        <v>3835</v>
      </c>
      <c r="K915" s="3">
        <v>10</v>
      </c>
      <c r="L915" s="4">
        <v>2013</v>
      </c>
      <c r="M915" s="9">
        <v>68503.8</v>
      </c>
      <c r="N915" s="9" t="str">
        <f t="shared" si="57"/>
        <v>High Value</v>
      </c>
      <c r="O915" s="11">
        <v>184597.7</v>
      </c>
      <c r="P915" s="11">
        <v>61543.31</v>
      </c>
      <c r="Q915" s="11">
        <v>6960.49</v>
      </c>
      <c r="R915" s="5">
        <v>45278</v>
      </c>
      <c r="S915" s="5" t="str">
        <f t="shared" si="58"/>
        <v>Monday</v>
      </c>
      <c r="T915" s="5" t="str">
        <f t="shared" si="59"/>
        <v>Q4</v>
      </c>
      <c r="U915" s="14" t="str">
        <f t="shared" si="60"/>
        <v>Dec</v>
      </c>
    </row>
    <row r="916" spans="1:21" x14ac:dyDescent="0.25">
      <c r="A916" s="13" t="s">
        <v>62</v>
      </c>
      <c r="B916" s="6" t="s">
        <v>63</v>
      </c>
      <c r="C916" s="6" t="s">
        <v>49</v>
      </c>
      <c r="D916" s="6" t="s">
        <v>20</v>
      </c>
      <c r="E916" s="6" t="s">
        <v>21</v>
      </c>
      <c r="F916" s="6" t="s">
        <v>3836</v>
      </c>
      <c r="G916" s="6" t="s">
        <v>3837</v>
      </c>
      <c r="H916" s="6" t="s">
        <v>119</v>
      </c>
      <c r="I916" s="6" t="s">
        <v>3838</v>
      </c>
      <c r="J916" s="6" t="s">
        <v>3839</v>
      </c>
      <c r="K916" s="7">
        <v>11</v>
      </c>
      <c r="L916" s="4">
        <v>2010</v>
      </c>
      <c r="M916" s="9">
        <v>64412.94</v>
      </c>
      <c r="N916" s="9" t="str">
        <f t="shared" si="57"/>
        <v>High Value</v>
      </c>
      <c r="O916" s="11">
        <v>167186.6</v>
      </c>
      <c r="P916" s="11">
        <v>50130.18</v>
      </c>
      <c r="Q916" s="11">
        <v>14282.76</v>
      </c>
      <c r="R916" s="8">
        <v>44539</v>
      </c>
      <c r="S916" s="5" t="str">
        <f t="shared" si="58"/>
        <v>Thursday</v>
      </c>
      <c r="T916" s="5" t="str">
        <f t="shared" si="59"/>
        <v>Q4</v>
      </c>
      <c r="U916" s="14" t="str">
        <f t="shared" si="60"/>
        <v>Dec</v>
      </c>
    </row>
    <row r="917" spans="1:21" x14ac:dyDescent="0.25">
      <c r="A917" s="12" t="s">
        <v>54</v>
      </c>
      <c r="B917" s="2" t="s">
        <v>99</v>
      </c>
      <c r="C917" s="2" t="s">
        <v>49</v>
      </c>
      <c r="D917" s="2" t="s">
        <v>20</v>
      </c>
      <c r="E917" s="2" t="s">
        <v>21</v>
      </c>
      <c r="F917" s="2" t="s">
        <v>3840</v>
      </c>
      <c r="G917" s="2" t="s">
        <v>3841</v>
      </c>
      <c r="H917" s="2" t="s">
        <v>33</v>
      </c>
      <c r="I917" s="2" t="s">
        <v>3842</v>
      </c>
      <c r="J917" s="2" t="s">
        <v>3843</v>
      </c>
      <c r="K917" s="3">
        <v>12</v>
      </c>
      <c r="L917" s="4">
        <v>2010</v>
      </c>
      <c r="M917" s="9">
        <v>63181.91</v>
      </c>
      <c r="N917" s="9" t="str">
        <f t="shared" si="57"/>
        <v>High Value</v>
      </c>
      <c r="O917" s="11">
        <v>12973.4</v>
      </c>
      <c r="P917" s="11">
        <v>56563.03</v>
      </c>
      <c r="Q917" s="11">
        <v>6618.88</v>
      </c>
      <c r="R917" s="5">
        <v>44684</v>
      </c>
      <c r="S917" s="5" t="str">
        <f t="shared" si="58"/>
        <v>Tuesday</v>
      </c>
      <c r="T917" s="5" t="str">
        <f t="shared" si="59"/>
        <v>Q2</v>
      </c>
      <c r="U917" s="14" t="str">
        <f t="shared" si="60"/>
        <v>May</v>
      </c>
    </row>
    <row r="918" spans="1:21" x14ac:dyDescent="0.25">
      <c r="A918" s="13" t="s">
        <v>17</v>
      </c>
      <c r="B918" s="6" t="s">
        <v>80</v>
      </c>
      <c r="C918" s="6" t="s">
        <v>49</v>
      </c>
      <c r="D918" s="6" t="s">
        <v>20</v>
      </c>
      <c r="E918" s="6" t="s">
        <v>21</v>
      </c>
      <c r="F918" s="6" t="s">
        <v>3844</v>
      </c>
      <c r="G918" s="6" t="s">
        <v>3845</v>
      </c>
      <c r="H918" s="6" t="s">
        <v>77</v>
      </c>
      <c r="I918" s="6" t="s">
        <v>3846</v>
      </c>
      <c r="J918" s="6" t="s">
        <v>3847</v>
      </c>
      <c r="K918" s="7">
        <v>3</v>
      </c>
      <c r="L918" s="4">
        <v>2020</v>
      </c>
      <c r="M918" s="9">
        <v>68701.539999999994</v>
      </c>
      <c r="N918" s="9" t="str">
        <f t="shared" si="57"/>
        <v>High Value</v>
      </c>
      <c r="O918" s="11">
        <v>109246</v>
      </c>
      <c r="P918" s="11">
        <v>49939.39</v>
      </c>
      <c r="Q918" s="11">
        <v>18762.150000000001</v>
      </c>
      <c r="R918" s="8">
        <v>45052</v>
      </c>
      <c r="S918" s="5" t="str">
        <f t="shared" si="58"/>
        <v>Saturday</v>
      </c>
      <c r="T918" s="5" t="str">
        <f t="shared" si="59"/>
        <v>Q2</v>
      </c>
      <c r="U918" s="14" t="str">
        <f t="shared" si="60"/>
        <v>May</v>
      </c>
    </row>
    <row r="919" spans="1:21" x14ac:dyDescent="0.25">
      <c r="A919" s="12" t="s">
        <v>34</v>
      </c>
      <c r="B919" s="2" t="s">
        <v>97</v>
      </c>
      <c r="C919" s="2" t="s">
        <v>49</v>
      </c>
      <c r="D919" s="2" t="s">
        <v>20</v>
      </c>
      <c r="E919" s="2" t="s">
        <v>21</v>
      </c>
      <c r="F919" s="2" t="s">
        <v>3848</v>
      </c>
      <c r="G919" s="2" t="s">
        <v>3849</v>
      </c>
      <c r="H919" s="2" t="s">
        <v>88</v>
      </c>
      <c r="I919" s="2" t="s">
        <v>3850</v>
      </c>
      <c r="J919" s="2" t="s">
        <v>3851</v>
      </c>
      <c r="K919" s="3">
        <v>2</v>
      </c>
      <c r="L919" s="4">
        <v>2020</v>
      </c>
      <c r="M919" s="9">
        <v>55543.33</v>
      </c>
      <c r="N919" s="9" t="str">
        <f t="shared" si="57"/>
        <v>High Value</v>
      </c>
      <c r="O919" s="11">
        <v>51745.8</v>
      </c>
      <c r="P919" s="11">
        <v>43540.74</v>
      </c>
      <c r="Q919" s="11">
        <v>12002.59</v>
      </c>
      <c r="R919" s="5">
        <v>44765</v>
      </c>
      <c r="S919" s="5" t="str">
        <f t="shared" si="58"/>
        <v>Saturday</v>
      </c>
      <c r="T919" s="5" t="str">
        <f t="shared" si="59"/>
        <v>Q3</v>
      </c>
      <c r="U919" s="14" t="str">
        <f t="shared" si="60"/>
        <v>Jul</v>
      </c>
    </row>
    <row r="920" spans="1:21" x14ac:dyDescent="0.25">
      <c r="A920" s="13" t="s">
        <v>34</v>
      </c>
      <c r="B920" s="6" t="s">
        <v>97</v>
      </c>
      <c r="C920" s="6" t="s">
        <v>49</v>
      </c>
      <c r="D920" s="6" t="s">
        <v>20</v>
      </c>
      <c r="E920" s="6" t="s">
        <v>21</v>
      </c>
      <c r="F920" s="6" t="s">
        <v>3852</v>
      </c>
      <c r="G920" s="6" t="s">
        <v>3853</v>
      </c>
      <c r="H920" s="6" t="s">
        <v>29</v>
      </c>
      <c r="I920" s="6" t="s">
        <v>3854</v>
      </c>
      <c r="J920" s="6" t="s">
        <v>3855</v>
      </c>
      <c r="K920" s="7">
        <v>10</v>
      </c>
      <c r="L920" s="4">
        <v>2014</v>
      </c>
      <c r="M920" s="9">
        <v>22998.76</v>
      </c>
      <c r="N920" s="9" t="str">
        <f t="shared" si="57"/>
        <v>Normal</v>
      </c>
      <c r="O920" s="11">
        <v>74760.800000000003</v>
      </c>
      <c r="P920" s="11">
        <v>18008.02</v>
      </c>
      <c r="Q920" s="11">
        <v>4990.74</v>
      </c>
      <c r="R920" s="8">
        <v>45536</v>
      </c>
      <c r="S920" s="5" t="str">
        <f t="shared" si="58"/>
        <v>Sunday</v>
      </c>
      <c r="T920" s="5" t="str">
        <f t="shared" si="59"/>
        <v>Q3</v>
      </c>
      <c r="U920" s="14" t="str">
        <f t="shared" si="60"/>
        <v>Sep</v>
      </c>
    </row>
    <row r="921" spans="1:21" x14ac:dyDescent="0.25">
      <c r="A921" s="12" t="s">
        <v>47</v>
      </c>
      <c r="B921" s="2" t="s">
        <v>51</v>
      </c>
      <c r="C921" s="2" t="s">
        <v>49</v>
      </c>
      <c r="D921" s="2" t="s">
        <v>20</v>
      </c>
      <c r="E921" s="2" t="s">
        <v>21</v>
      </c>
      <c r="F921" s="2" t="s">
        <v>3856</v>
      </c>
      <c r="G921" s="2" t="s">
        <v>3857</v>
      </c>
      <c r="H921" s="2" t="s">
        <v>119</v>
      </c>
      <c r="I921" s="2" t="s">
        <v>3858</v>
      </c>
      <c r="J921" s="2" t="s">
        <v>3859</v>
      </c>
      <c r="K921" s="3">
        <v>17</v>
      </c>
      <c r="L921" s="4">
        <v>2008</v>
      </c>
      <c r="M921" s="9">
        <v>10098.99</v>
      </c>
      <c r="N921" s="9" t="str">
        <f t="shared" si="57"/>
        <v>Normal</v>
      </c>
      <c r="O921" s="11">
        <v>169077.9</v>
      </c>
      <c r="P921" s="11">
        <v>9158.16</v>
      </c>
      <c r="Q921" s="11">
        <v>940.83</v>
      </c>
      <c r="R921" s="5">
        <v>45785</v>
      </c>
      <c r="S921" s="5" t="str">
        <f t="shared" si="58"/>
        <v>Thursday</v>
      </c>
      <c r="T921" s="5" t="str">
        <f t="shared" si="59"/>
        <v>Q2</v>
      </c>
      <c r="U921" s="14" t="str">
        <f t="shared" si="60"/>
        <v>May</v>
      </c>
    </row>
    <row r="922" spans="1:21" x14ac:dyDescent="0.25">
      <c r="A922" s="13" t="s">
        <v>62</v>
      </c>
      <c r="B922" s="6" t="s">
        <v>138</v>
      </c>
      <c r="C922" s="6" t="s">
        <v>49</v>
      </c>
      <c r="D922" s="6" t="s">
        <v>20</v>
      </c>
      <c r="E922" s="6" t="s">
        <v>21</v>
      </c>
      <c r="F922" s="6" t="s">
        <v>3860</v>
      </c>
      <c r="G922" s="6" t="s">
        <v>3861</v>
      </c>
      <c r="H922" s="6" t="s">
        <v>79</v>
      </c>
      <c r="I922" s="6" t="s">
        <v>3862</v>
      </c>
      <c r="J922" s="6" t="s">
        <v>3863</v>
      </c>
      <c r="K922" s="7">
        <v>10</v>
      </c>
      <c r="L922" s="4">
        <v>2011</v>
      </c>
      <c r="M922" s="9">
        <v>41647.67</v>
      </c>
      <c r="N922" s="9" t="str">
        <f t="shared" si="57"/>
        <v>High Value</v>
      </c>
      <c r="O922" s="11">
        <v>32595.9</v>
      </c>
      <c r="P922" s="11">
        <v>35433.760000000002</v>
      </c>
      <c r="Q922" s="11">
        <v>6213.91</v>
      </c>
      <c r="R922" s="8">
        <v>44271</v>
      </c>
      <c r="S922" s="5" t="str">
        <f t="shared" si="58"/>
        <v>Tuesday</v>
      </c>
      <c r="T922" s="5" t="str">
        <f t="shared" si="59"/>
        <v>Q1</v>
      </c>
      <c r="U922" s="14" t="str">
        <f t="shared" si="60"/>
        <v>Mar</v>
      </c>
    </row>
    <row r="923" spans="1:21" x14ac:dyDescent="0.25">
      <c r="A923" s="12" t="s">
        <v>62</v>
      </c>
      <c r="B923" s="2" t="s">
        <v>91</v>
      </c>
      <c r="C923" s="2" t="s">
        <v>49</v>
      </c>
      <c r="D923" s="2" t="s">
        <v>20</v>
      </c>
      <c r="E923" s="2" t="s">
        <v>21</v>
      </c>
      <c r="F923" s="2" t="s">
        <v>3864</v>
      </c>
      <c r="G923" s="2" t="s">
        <v>3865</v>
      </c>
      <c r="H923" s="2" t="s">
        <v>95</v>
      </c>
      <c r="I923" s="2" t="s">
        <v>3866</v>
      </c>
      <c r="J923" s="2" t="s">
        <v>3867</v>
      </c>
      <c r="K923" s="3">
        <v>0</v>
      </c>
      <c r="L923" s="4">
        <v>2021</v>
      </c>
      <c r="M923" s="9">
        <v>27089.25</v>
      </c>
      <c r="N923" s="9" t="str">
        <f t="shared" si="57"/>
        <v>Normal</v>
      </c>
      <c r="O923" s="11">
        <v>160132.9</v>
      </c>
      <c r="P923" s="11">
        <v>21657.07</v>
      </c>
      <c r="Q923" s="11">
        <v>5432.18</v>
      </c>
      <c r="R923" s="5">
        <v>44228</v>
      </c>
      <c r="S923" s="5" t="str">
        <f t="shared" si="58"/>
        <v>Monday</v>
      </c>
      <c r="T923" s="5" t="str">
        <f t="shared" si="59"/>
        <v>Q1</v>
      </c>
      <c r="U923" s="14" t="str">
        <f t="shared" si="60"/>
        <v>Feb</v>
      </c>
    </row>
    <row r="924" spans="1:21" x14ac:dyDescent="0.25">
      <c r="A924" s="13" t="s">
        <v>62</v>
      </c>
      <c r="B924" s="6" t="s">
        <v>63</v>
      </c>
      <c r="C924" s="6" t="s">
        <v>49</v>
      </c>
      <c r="D924" s="6" t="s">
        <v>20</v>
      </c>
      <c r="E924" s="6" t="s">
        <v>21</v>
      </c>
      <c r="F924" s="6" t="s">
        <v>3868</v>
      </c>
      <c r="G924" s="6" t="s">
        <v>3869</v>
      </c>
      <c r="H924" s="6" t="s">
        <v>135</v>
      </c>
      <c r="I924" s="6" t="s">
        <v>3870</v>
      </c>
      <c r="J924" s="6" t="s">
        <v>3871</v>
      </c>
      <c r="K924" s="7">
        <v>15</v>
      </c>
      <c r="L924" s="4">
        <v>2006</v>
      </c>
      <c r="M924" s="9">
        <v>54815.83</v>
      </c>
      <c r="N924" s="9" t="str">
        <f t="shared" si="57"/>
        <v>High Value</v>
      </c>
      <c r="O924" s="11">
        <v>171209.7</v>
      </c>
      <c r="P924" s="11">
        <v>48331.65</v>
      </c>
      <c r="Q924" s="11">
        <v>6484.18</v>
      </c>
      <c r="R924" s="8">
        <v>44212</v>
      </c>
      <c r="S924" s="5" t="str">
        <f t="shared" si="58"/>
        <v>Saturday</v>
      </c>
      <c r="T924" s="5" t="str">
        <f t="shared" si="59"/>
        <v>Q1</v>
      </c>
      <c r="U924" s="14" t="str">
        <f t="shared" si="60"/>
        <v>Jan</v>
      </c>
    </row>
    <row r="925" spans="1:21" x14ac:dyDescent="0.25">
      <c r="A925" s="12" t="s">
        <v>71</v>
      </c>
      <c r="B925" s="2" t="s">
        <v>72</v>
      </c>
      <c r="C925" s="2" t="s">
        <v>49</v>
      </c>
      <c r="D925" s="2" t="s">
        <v>20</v>
      </c>
      <c r="E925" s="2" t="s">
        <v>21</v>
      </c>
      <c r="F925" s="2" t="s">
        <v>3872</v>
      </c>
      <c r="G925" s="2" t="s">
        <v>3873</v>
      </c>
      <c r="H925" s="2" t="s">
        <v>152</v>
      </c>
      <c r="I925" s="2" t="s">
        <v>3874</v>
      </c>
      <c r="J925" s="2" t="s">
        <v>3875</v>
      </c>
      <c r="K925" s="3">
        <v>19</v>
      </c>
      <c r="L925" s="4">
        <v>2004</v>
      </c>
      <c r="M925" s="9">
        <v>59600.83</v>
      </c>
      <c r="N925" s="9" t="str">
        <f t="shared" si="57"/>
        <v>High Value</v>
      </c>
      <c r="O925" s="11">
        <v>156302.70000000001</v>
      </c>
      <c r="P925" s="11">
        <v>46172.51</v>
      </c>
      <c r="Q925" s="11">
        <v>13428.32</v>
      </c>
      <c r="R925" s="5">
        <v>45137</v>
      </c>
      <c r="S925" s="5" t="str">
        <f t="shared" si="58"/>
        <v>Sunday</v>
      </c>
      <c r="T925" s="5" t="str">
        <f t="shared" si="59"/>
        <v>Q3</v>
      </c>
      <c r="U925" s="14" t="str">
        <f t="shared" si="60"/>
        <v>Jul</v>
      </c>
    </row>
    <row r="926" spans="1:21" x14ac:dyDescent="0.25">
      <c r="A926" s="13" t="s">
        <v>62</v>
      </c>
      <c r="B926" s="6" t="s">
        <v>91</v>
      </c>
      <c r="C926" s="6" t="s">
        <v>49</v>
      </c>
      <c r="D926" s="6" t="s">
        <v>20</v>
      </c>
      <c r="E926" s="6" t="s">
        <v>21</v>
      </c>
      <c r="F926" s="6" t="s">
        <v>3876</v>
      </c>
      <c r="G926" s="6" t="s">
        <v>3877</v>
      </c>
      <c r="H926" s="6" t="s">
        <v>124</v>
      </c>
      <c r="I926" s="6" t="s">
        <v>3878</v>
      </c>
      <c r="J926" s="6" t="s">
        <v>3879</v>
      </c>
      <c r="K926" s="7">
        <v>17</v>
      </c>
      <c r="L926" s="4">
        <v>2006</v>
      </c>
      <c r="M926" s="9">
        <v>53332.98</v>
      </c>
      <c r="N926" s="9" t="str">
        <f t="shared" si="57"/>
        <v>High Value</v>
      </c>
      <c r="O926" s="11">
        <v>64974.6</v>
      </c>
      <c r="P926" s="11">
        <v>41096.559999999998</v>
      </c>
      <c r="Q926" s="11">
        <v>12236.42</v>
      </c>
      <c r="R926" s="8">
        <v>45202</v>
      </c>
      <c r="S926" s="5" t="str">
        <f t="shared" si="58"/>
        <v>Tuesday</v>
      </c>
      <c r="T926" s="5" t="str">
        <f t="shared" si="59"/>
        <v>Q4</v>
      </c>
      <c r="U926" s="14" t="str">
        <f t="shared" si="60"/>
        <v>Oct</v>
      </c>
    </row>
    <row r="927" spans="1:21" x14ac:dyDescent="0.25">
      <c r="A927" s="12" t="s">
        <v>34</v>
      </c>
      <c r="B927" s="2" t="s">
        <v>35</v>
      </c>
      <c r="C927" s="2" t="s">
        <v>49</v>
      </c>
      <c r="D927" s="2" t="s">
        <v>20</v>
      </c>
      <c r="E927" s="2" t="s">
        <v>21</v>
      </c>
      <c r="F927" s="2" t="s">
        <v>3880</v>
      </c>
      <c r="G927" s="2" t="s">
        <v>3881</v>
      </c>
      <c r="H927" s="2" t="s">
        <v>93</v>
      </c>
      <c r="I927" s="2" t="s">
        <v>3882</v>
      </c>
      <c r="J927" s="2" t="s">
        <v>3883</v>
      </c>
      <c r="K927" s="3">
        <v>8</v>
      </c>
      <c r="L927" s="4">
        <v>2013</v>
      </c>
      <c r="M927" s="9">
        <v>66576.509999999995</v>
      </c>
      <c r="N927" s="9" t="str">
        <f t="shared" si="57"/>
        <v>High Value</v>
      </c>
      <c r="O927" s="11">
        <v>100031.7</v>
      </c>
      <c r="P927" s="11">
        <v>48861.97</v>
      </c>
      <c r="Q927" s="11">
        <v>17714.54</v>
      </c>
      <c r="R927" s="5">
        <v>44403</v>
      </c>
      <c r="S927" s="5" t="str">
        <f t="shared" si="58"/>
        <v>Monday</v>
      </c>
      <c r="T927" s="5" t="str">
        <f t="shared" si="59"/>
        <v>Q3</v>
      </c>
      <c r="U927" s="14" t="str">
        <f t="shared" si="60"/>
        <v>Jul</v>
      </c>
    </row>
    <row r="928" spans="1:21" x14ac:dyDescent="0.25">
      <c r="A928" s="13" t="s">
        <v>71</v>
      </c>
      <c r="B928" s="6" t="s">
        <v>83</v>
      </c>
      <c r="C928" s="6" t="s">
        <v>49</v>
      </c>
      <c r="D928" s="6" t="s">
        <v>20</v>
      </c>
      <c r="E928" s="6" t="s">
        <v>21</v>
      </c>
      <c r="F928" s="6" t="s">
        <v>3884</v>
      </c>
      <c r="G928" s="6" t="s">
        <v>3885</v>
      </c>
      <c r="H928" s="6" t="s">
        <v>157</v>
      </c>
      <c r="I928" s="6" t="s">
        <v>3886</v>
      </c>
      <c r="J928" s="6" t="s">
        <v>3887</v>
      </c>
      <c r="K928" s="7">
        <v>18</v>
      </c>
      <c r="L928" s="4">
        <v>2003</v>
      </c>
      <c r="M928" s="9">
        <v>66850.789999999994</v>
      </c>
      <c r="N928" s="9" t="str">
        <f t="shared" si="57"/>
        <v>High Value</v>
      </c>
      <c r="O928" s="11">
        <v>9583.6</v>
      </c>
      <c r="P928" s="11">
        <v>48572.74</v>
      </c>
      <c r="Q928" s="11">
        <v>18278.05</v>
      </c>
      <c r="R928" s="8">
        <v>44461</v>
      </c>
      <c r="S928" s="5" t="str">
        <f t="shared" si="58"/>
        <v>Wednesday</v>
      </c>
      <c r="T928" s="5" t="str">
        <f t="shared" si="59"/>
        <v>Q3</v>
      </c>
      <c r="U928" s="14" t="str">
        <f t="shared" si="60"/>
        <v>Sep</v>
      </c>
    </row>
    <row r="929" spans="1:21" x14ac:dyDescent="0.25">
      <c r="A929" s="12" t="s">
        <v>17</v>
      </c>
      <c r="B929" s="2" t="s">
        <v>18</v>
      </c>
      <c r="C929" s="2" t="s">
        <v>49</v>
      </c>
      <c r="D929" s="2" t="s">
        <v>20</v>
      </c>
      <c r="E929" s="2" t="s">
        <v>21</v>
      </c>
      <c r="F929" s="2" t="s">
        <v>3888</v>
      </c>
      <c r="G929" s="2" t="s">
        <v>3889</v>
      </c>
      <c r="H929" s="2" t="s">
        <v>102</v>
      </c>
      <c r="I929" s="2" t="s">
        <v>3890</v>
      </c>
      <c r="J929" s="2" t="s">
        <v>3891</v>
      </c>
      <c r="K929" s="3">
        <v>11</v>
      </c>
      <c r="L929" s="4">
        <v>2013</v>
      </c>
      <c r="M929" s="9">
        <v>48529.5</v>
      </c>
      <c r="N929" s="9" t="str">
        <f t="shared" si="57"/>
        <v>High Value</v>
      </c>
      <c r="O929" s="11">
        <v>154821.20000000001</v>
      </c>
      <c r="P929" s="11">
        <v>35319.879999999997</v>
      </c>
      <c r="Q929" s="11">
        <v>13209.62</v>
      </c>
      <c r="R929" s="5">
        <v>45462</v>
      </c>
      <c r="S929" s="5" t="str">
        <f t="shared" si="58"/>
        <v>Wednesday</v>
      </c>
      <c r="T929" s="5" t="str">
        <f t="shared" si="59"/>
        <v>Q2</v>
      </c>
      <c r="U929" s="14" t="str">
        <f t="shared" si="60"/>
        <v>Jun</v>
      </c>
    </row>
    <row r="930" spans="1:21" x14ac:dyDescent="0.25">
      <c r="A930" s="13" t="s">
        <v>74</v>
      </c>
      <c r="B930" s="6" t="s">
        <v>113</v>
      </c>
      <c r="C930" s="6" t="s">
        <v>49</v>
      </c>
      <c r="D930" s="6" t="s">
        <v>20</v>
      </c>
      <c r="E930" s="6" t="s">
        <v>21</v>
      </c>
      <c r="F930" s="6" t="s">
        <v>3892</v>
      </c>
      <c r="G930" s="6" t="s">
        <v>3893</v>
      </c>
      <c r="H930" s="6" t="s">
        <v>61</v>
      </c>
      <c r="I930" s="6" t="s">
        <v>3894</v>
      </c>
      <c r="J930" s="6" t="s">
        <v>3895</v>
      </c>
      <c r="K930" s="7">
        <v>12</v>
      </c>
      <c r="L930" s="4">
        <v>2012</v>
      </c>
      <c r="M930" s="9">
        <v>57978.95</v>
      </c>
      <c r="N930" s="9" t="str">
        <f t="shared" si="57"/>
        <v>High Value</v>
      </c>
      <c r="O930" s="11">
        <v>85773.5</v>
      </c>
      <c r="P930" s="11">
        <v>53859.38</v>
      </c>
      <c r="Q930" s="11">
        <v>4119.57</v>
      </c>
      <c r="R930" s="8">
        <v>45626</v>
      </c>
      <c r="S930" s="5" t="str">
        <f t="shared" si="58"/>
        <v>Saturday</v>
      </c>
      <c r="T930" s="5" t="str">
        <f t="shared" si="59"/>
        <v>Q4</v>
      </c>
      <c r="U930" s="14" t="str">
        <f t="shared" si="60"/>
        <v>Nov</v>
      </c>
    </row>
    <row r="931" spans="1:21" x14ac:dyDescent="0.25">
      <c r="A931" s="12" t="s">
        <v>47</v>
      </c>
      <c r="B931" s="2" t="s">
        <v>110</v>
      </c>
      <c r="C931" s="2" t="s">
        <v>49</v>
      </c>
      <c r="D931" s="2" t="s">
        <v>20</v>
      </c>
      <c r="E931" s="2" t="s">
        <v>21</v>
      </c>
      <c r="F931" s="2" t="s">
        <v>3896</v>
      </c>
      <c r="G931" s="2" t="s">
        <v>3897</v>
      </c>
      <c r="H931" s="2" t="s">
        <v>66</v>
      </c>
      <c r="I931" s="2" t="s">
        <v>3898</v>
      </c>
      <c r="J931" s="2" t="s">
        <v>3899</v>
      </c>
      <c r="K931" s="3">
        <v>9</v>
      </c>
      <c r="L931" s="4">
        <v>2012</v>
      </c>
      <c r="M931" s="9">
        <v>32956.870000000003</v>
      </c>
      <c r="N931" s="9" t="str">
        <f t="shared" si="57"/>
        <v>Normal</v>
      </c>
      <c r="O931" s="11">
        <v>60861.2</v>
      </c>
      <c r="P931" s="11">
        <v>26034.23</v>
      </c>
      <c r="Q931" s="11">
        <v>6922.64</v>
      </c>
      <c r="R931" s="5">
        <v>44514</v>
      </c>
      <c r="S931" s="5" t="str">
        <f t="shared" si="58"/>
        <v>Sunday</v>
      </c>
      <c r="T931" s="5" t="str">
        <f t="shared" si="59"/>
        <v>Q4</v>
      </c>
      <c r="U931" s="14" t="str">
        <f t="shared" si="60"/>
        <v>Nov</v>
      </c>
    </row>
    <row r="932" spans="1:21" x14ac:dyDescent="0.25">
      <c r="A932" s="13" t="s">
        <v>17</v>
      </c>
      <c r="B932" s="6" t="s">
        <v>38</v>
      </c>
      <c r="C932" s="6" t="s">
        <v>49</v>
      </c>
      <c r="D932" s="6" t="s">
        <v>20</v>
      </c>
      <c r="E932" s="6" t="s">
        <v>21</v>
      </c>
      <c r="F932" s="6" t="s">
        <v>3900</v>
      </c>
      <c r="G932" s="6" t="s">
        <v>3901</v>
      </c>
      <c r="H932" s="6" t="s">
        <v>96</v>
      </c>
      <c r="I932" s="6" t="s">
        <v>3902</v>
      </c>
      <c r="J932" s="6" t="s">
        <v>3903</v>
      </c>
      <c r="K932" s="7">
        <v>20</v>
      </c>
      <c r="L932" s="4">
        <v>2005</v>
      </c>
      <c r="M932" s="9">
        <v>51267.02</v>
      </c>
      <c r="N932" s="9" t="str">
        <f t="shared" si="57"/>
        <v>High Value</v>
      </c>
      <c r="O932" s="11">
        <v>186625</v>
      </c>
      <c r="P932" s="11">
        <v>36195.93</v>
      </c>
      <c r="Q932" s="11">
        <v>15071.09</v>
      </c>
      <c r="R932" s="8">
        <v>45749</v>
      </c>
      <c r="S932" s="5" t="str">
        <f t="shared" si="58"/>
        <v>Wednesday</v>
      </c>
      <c r="T932" s="5" t="str">
        <f t="shared" si="59"/>
        <v>Q2</v>
      </c>
      <c r="U932" s="14" t="str">
        <f t="shared" si="60"/>
        <v>Apr</v>
      </c>
    </row>
    <row r="933" spans="1:21" x14ac:dyDescent="0.25">
      <c r="A933" s="12" t="s">
        <v>17</v>
      </c>
      <c r="B933" s="2" t="s">
        <v>38</v>
      </c>
      <c r="C933" s="2" t="s">
        <v>49</v>
      </c>
      <c r="D933" s="2" t="s">
        <v>20</v>
      </c>
      <c r="E933" s="2" t="s">
        <v>21</v>
      </c>
      <c r="F933" s="2" t="s">
        <v>3904</v>
      </c>
      <c r="G933" s="2" t="s">
        <v>3905</v>
      </c>
      <c r="H933" s="2" t="s">
        <v>64</v>
      </c>
      <c r="I933" s="2" t="s">
        <v>3906</v>
      </c>
      <c r="J933" s="2" t="s">
        <v>3907</v>
      </c>
      <c r="K933" s="3">
        <v>13</v>
      </c>
      <c r="L933" s="4">
        <v>2009</v>
      </c>
      <c r="M933" s="9">
        <v>15308.54</v>
      </c>
      <c r="N933" s="9" t="str">
        <f t="shared" si="57"/>
        <v>Normal</v>
      </c>
      <c r="O933" s="11">
        <v>176492</v>
      </c>
      <c r="P933" s="11">
        <v>13004.64</v>
      </c>
      <c r="Q933" s="11">
        <v>2303.9</v>
      </c>
      <c r="R933" s="5">
        <v>44722</v>
      </c>
      <c r="S933" s="5" t="str">
        <f t="shared" si="58"/>
        <v>Friday</v>
      </c>
      <c r="T933" s="5" t="str">
        <f t="shared" si="59"/>
        <v>Q2</v>
      </c>
      <c r="U933" s="14" t="str">
        <f t="shared" si="60"/>
        <v>Jun</v>
      </c>
    </row>
    <row r="934" spans="1:21" x14ac:dyDescent="0.25">
      <c r="A934" s="13" t="s">
        <v>40</v>
      </c>
      <c r="B934" s="6" t="s">
        <v>125</v>
      </c>
      <c r="C934" s="6" t="s">
        <v>49</v>
      </c>
      <c r="D934" s="6" t="s">
        <v>20</v>
      </c>
      <c r="E934" s="6" t="s">
        <v>21</v>
      </c>
      <c r="F934" s="6" t="s">
        <v>3908</v>
      </c>
      <c r="G934" s="6" t="s">
        <v>3909</v>
      </c>
      <c r="H934" s="6" t="s">
        <v>88</v>
      </c>
      <c r="I934" s="6" t="s">
        <v>3910</v>
      </c>
      <c r="J934" s="6" t="s">
        <v>3911</v>
      </c>
      <c r="K934" s="7">
        <v>9</v>
      </c>
      <c r="L934" s="4">
        <v>2016</v>
      </c>
      <c r="M934" s="9">
        <v>55692.58</v>
      </c>
      <c r="N934" s="9" t="str">
        <f t="shared" si="57"/>
        <v>High Value</v>
      </c>
      <c r="O934" s="11">
        <v>172719.7</v>
      </c>
      <c r="P934" s="11">
        <v>41349.97</v>
      </c>
      <c r="Q934" s="11">
        <v>14342.61</v>
      </c>
      <c r="R934" s="8">
        <v>45772</v>
      </c>
      <c r="S934" s="5" t="str">
        <f t="shared" si="58"/>
        <v>Friday</v>
      </c>
      <c r="T934" s="5" t="str">
        <f t="shared" si="59"/>
        <v>Q2</v>
      </c>
      <c r="U934" s="14" t="str">
        <f t="shared" si="60"/>
        <v>Apr</v>
      </c>
    </row>
    <row r="935" spans="1:21" x14ac:dyDescent="0.25">
      <c r="A935" s="12" t="s">
        <v>56</v>
      </c>
      <c r="B935" s="2" t="s">
        <v>78</v>
      </c>
      <c r="C935" s="2" t="s">
        <v>49</v>
      </c>
      <c r="D935" s="2" t="s">
        <v>20</v>
      </c>
      <c r="E935" s="2" t="s">
        <v>21</v>
      </c>
      <c r="F935" s="2" t="s">
        <v>3912</v>
      </c>
      <c r="G935" s="2" t="s">
        <v>3913</v>
      </c>
      <c r="H935" s="2" t="s">
        <v>136</v>
      </c>
      <c r="I935" s="2" t="s">
        <v>3914</v>
      </c>
      <c r="J935" s="2" t="s">
        <v>3915</v>
      </c>
      <c r="K935" s="3">
        <v>2</v>
      </c>
      <c r="L935" s="4">
        <v>2020</v>
      </c>
      <c r="M935" s="9">
        <v>55055.86</v>
      </c>
      <c r="N935" s="9" t="str">
        <f t="shared" si="57"/>
        <v>High Value</v>
      </c>
      <c r="O935" s="11">
        <v>19186.900000000001</v>
      </c>
      <c r="P935" s="11">
        <v>43096.99</v>
      </c>
      <c r="Q935" s="11">
        <v>11958.87</v>
      </c>
      <c r="R935" s="5">
        <v>44573</v>
      </c>
      <c r="S935" s="5" t="str">
        <f t="shared" si="58"/>
        <v>Wednesday</v>
      </c>
      <c r="T935" s="5" t="str">
        <f t="shared" si="59"/>
        <v>Q1</v>
      </c>
      <c r="U935" s="14" t="str">
        <f t="shared" si="60"/>
        <v>Jan</v>
      </c>
    </row>
    <row r="936" spans="1:21" x14ac:dyDescent="0.25">
      <c r="A936" s="13" t="s">
        <v>40</v>
      </c>
      <c r="B936" s="6" t="s">
        <v>41</v>
      </c>
      <c r="C936" s="6" t="s">
        <v>49</v>
      </c>
      <c r="D936" s="6" t="s">
        <v>20</v>
      </c>
      <c r="E936" s="6" t="s">
        <v>21</v>
      </c>
      <c r="F936" s="6" t="s">
        <v>3916</v>
      </c>
      <c r="G936" s="6" t="s">
        <v>3917</v>
      </c>
      <c r="H936" s="6" t="s">
        <v>96</v>
      </c>
      <c r="I936" s="6" t="s">
        <v>3918</v>
      </c>
      <c r="J936" s="6" t="s">
        <v>3919</v>
      </c>
      <c r="K936" s="7">
        <v>1</v>
      </c>
      <c r="L936" s="4">
        <v>2020</v>
      </c>
      <c r="M936" s="9">
        <v>42866.04</v>
      </c>
      <c r="N936" s="9" t="str">
        <f t="shared" si="57"/>
        <v>High Value</v>
      </c>
      <c r="O936" s="11">
        <v>191554.7</v>
      </c>
      <c r="P936" s="11">
        <v>35255.93</v>
      </c>
      <c r="Q936" s="11">
        <v>7610.11</v>
      </c>
      <c r="R936" s="8">
        <v>44475</v>
      </c>
      <c r="S936" s="5" t="str">
        <f t="shared" si="58"/>
        <v>Wednesday</v>
      </c>
      <c r="T936" s="5" t="str">
        <f t="shared" si="59"/>
        <v>Q4</v>
      </c>
      <c r="U936" s="14" t="str">
        <f t="shared" si="60"/>
        <v>Oct</v>
      </c>
    </row>
    <row r="937" spans="1:21" x14ac:dyDescent="0.25">
      <c r="A937" s="12" t="s">
        <v>71</v>
      </c>
      <c r="B937" s="2" t="s">
        <v>83</v>
      </c>
      <c r="C937" s="2" t="s">
        <v>49</v>
      </c>
      <c r="D937" s="2" t="s">
        <v>20</v>
      </c>
      <c r="E937" s="2" t="s">
        <v>21</v>
      </c>
      <c r="F937" s="2" t="s">
        <v>3920</v>
      </c>
      <c r="G937" s="2" t="s">
        <v>3921</v>
      </c>
      <c r="H937" s="2" t="s">
        <v>96</v>
      </c>
      <c r="I937" s="2" t="s">
        <v>3922</v>
      </c>
      <c r="J937" s="2" t="s">
        <v>3923</v>
      </c>
      <c r="K937" s="3">
        <v>8</v>
      </c>
      <c r="L937" s="4">
        <v>2012</v>
      </c>
      <c r="M937" s="9">
        <v>45647.65</v>
      </c>
      <c r="N937" s="9" t="str">
        <f t="shared" si="57"/>
        <v>High Value</v>
      </c>
      <c r="O937" s="11">
        <v>184776.2</v>
      </c>
      <c r="P937" s="11">
        <v>42111.53</v>
      </c>
      <c r="Q937" s="11">
        <v>3536.12</v>
      </c>
      <c r="R937" s="5">
        <v>44170</v>
      </c>
      <c r="S937" s="5" t="str">
        <f t="shared" si="58"/>
        <v>Saturday</v>
      </c>
      <c r="T937" s="5" t="str">
        <f t="shared" si="59"/>
        <v>Q4</v>
      </c>
      <c r="U937" s="14" t="str">
        <f t="shared" si="60"/>
        <v>Dec</v>
      </c>
    </row>
    <row r="938" spans="1:21" x14ac:dyDescent="0.25">
      <c r="A938" s="13" t="s">
        <v>47</v>
      </c>
      <c r="B938" s="6" t="s">
        <v>110</v>
      </c>
      <c r="C938" s="6" t="s">
        <v>49</v>
      </c>
      <c r="D938" s="6" t="s">
        <v>20</v>
      </c>
      <c r="E938" s="6" t="s">
        <v>21</v>
      </c>
      <c r="F938" s="6" t="s">
        <v>3924</v>
      </c>
      <c r="G938" s="6" t="s">
        <v>3925</v>
      </c>
      <c r="H938" s="6" t="s">
        <v>42</v>
      </c>
      <c r="I938" s="6" t="s">
        <v>3926</v>
      </c>
      <c r="J938" s="6" t="s">
        <v>3927</v>
      </c>
      <c r="K938" s="7">
        <v>12</v>
      </c>
      <c r="L938" s="4">
        <v>2011</v>
      </c>
      <c r="M938" s="9">
        <v>55245.36</v>
      </c>
      <c r="N938" s="9" t="str">
        <f t="shared" si="57"/>
        <v>High Value</v>
      </c>
      <c r="O938" s="11">
        <v>88829.8</v>
      </c>
      <c r="P938" s="11">
        <v>47331.03</v>
      </c>
      <c r="Q938" s="11">
        <v>7914.33</v>
      </c>
      <c r="R938" s="8">
        <v>45001</v>
      </c>
      <c r="S938" s="5" t="str">
        <f t="shared" si="58"/>
        <v>Thursday</v>
      </c>
      <c r="T938" s="5" t="str">
        <f t="shared" si="59"/>
        <v>Q1</v>
      </c>
      <c r="U938" s="14" t="str">
        <f t="shared" si="60"/>
        <v>Mar</v>
      </c>
    </row>
    <row r="939" spans="1:21" x14ac:dyDescent="0.25">
      <c r="A939" s="12" t="s">
        <v>30</v>
      </c>
      <c r="B939" s="2" t="s">
        <v>94</v>
      </c>
      <c r="C939" s="2" t="s">
        <v>49</v>
      </c>
      <c r="D939" s="2" t="s">
        <v>20</v>
      </c>
      <c r="E939" s="2" t="s">
        <v>21</v>
      </c>
      <c r="F939" s="2" t="s">
        <v>3928</v>
      </c>
      <c r="G939" s="2" t="s">
        <v>3929</v>
      </c>
      <c r="H939" s="2" t="s">
        <v>77</v>
      </c>
      <c r="I939" s="2" t="s">
        <v>3930</v>
      </c>
      <c r="J939" s="2" t="s">
        <v>3931</v>
      </c>
      <c r="K939" s="3">
        <v>24</v>
      </c>
      <c r="L939" s="4">
        <v>2000</v>
      </c>
      <c r="M939" s="9">
        <v>10891.58</v>
      </c>
      <c r="N939" s="9" t="str">
        <f t="shared" si="57"/>
        <v>Normal</v>
      </c>
      <c r="O939" s="11">
        <v>159619.20000000001</v>
      </c>
      <c r="P939" s="11">
        <v>8938.86</v>
      </c>
      <c r="Q939" s="11">
        <v>1952.72</v>
      </c>
      <c r="R939" s="5">
        <v>45528</v>
      </c>
      <c r="S939" s="5" t="str">
        <f t="shared" si="58"/>
        <v>Saturday</v>
      </c>
      <c r="T939" s="5" t="str">
        <f t="shared" si="59"/>
        <v>Q3</v>
      </c>
      <c r="U939" s="14" t="str">
        <f t="shared" si="60"/>
        <v>Aug</v>
      </c>
    </row>
    <row r="940" spans="1:21" x14ac:dyDescent="0.25">
      <c r="A940" s="13" t="s">
        <v>30</v>
      </c>
      <c r="B940" s="6" t="s">
        <v>31</v>
      </c>
      <c r="C940" s="6" t="s">
        <v>49</v>
      </c>
      <c r="D940" s="6" t="s">
        <v>20</v>
      </c>
      <c r="E940" s="6" t="s">
        <v>21</v>
      </c>
      <c r="F940" s="6" t="s">
        <v>3932</v>
      </c>
      <c r="G940" s="6" t="s">
        <v>3933</v>
      </c>
      <c r="H940" s="6" t="s">
        <v>142</v>
      </c>
      <c r="I940" s="6" t="s">
        <v>3934</v>
      </c>
      <c r="J940" s="6" t="s">
        <v>3935</v>
      </c>
      <c r="K940" s="7">
        <v>3</v>
      </c>
      <c r="L940" s="4">
        <v>2018</v>
      </c>
      <c r="M940" s="9">
        <v>47675.47</v>
      </c>
      <c r="N940" s="9" t="str">
        <f t="shared" si="57"/>
        <v>High Value</v>
      </c>
      <c r="O940" s="11">
        <v>185277.1</v>
      </c>
      <c r="P940" s="11">
        <v>34637.730000000003</v>
      </c>
      <c r="Q940" s="11">
        <v>13037.74</v>
      </c>
      <c r="R940" s="8">
        <v>44388</v>
      </c>
      <c r="S940" s="5" t="str">
        <f t="shared" si="58"/>
        <v>Sunday</v>
      </c>
      <c r="T940" s="5" t="str">
        <f t="shared" si="59"/>
        <v>Q3</v>
      </c>
      <c r="U940" s="14" t="str">
        <f t="shared" si="60"/>
        <v>Jul</v>
      </c>
    </row>
    <row r="941" spans="1:21" x14ac:dyDescent="0.25">
      <c r="A941" s="12" t="s">
        <v>40</v>
      </c>
      <c r="B941" s="2" t="s">
        <v>125</v>
      </c>
      <c r="C941" s="2" t="s">
        <v>49</v>
      </c>
      <c r="D941" s="2" t="s">
        <v>20</v>
      </c>
      <c r="E941" s="2" t="s">
        <v>21</v>
      </c>
      <c r="F941" s="2" t="s">
        <v>3936</v>
      </c>
      <c r="G941" s="2" t="s">
        <v>3937</v>
      </c>
      <c r="H941" s="2" t="s">
        <v>79</v>
      </c>
      <c r="I941" s="2" t="s">
        <v>3938</v>
      </c>
      <c r="J941" s="2" t="s">
        <v>3939</v>
      </c>
      <c r="K941" s="3">
        <v>15</v>
      </c>
      <c r="L941" s="4">
        <v>2007</v>
      </c>
      <c r="M941" s="9">
        <v>13806.41</v>
      </c>
      <c r="N941" s="9" t="str">
        <f t="shared" si="57"/>
        <v>Normal</v>
      </c>
      <c r="O941" s="11">
        <v>138371.29999999999</v>
      </c>
      <c r="P941" s="11">
        <v>12465.71</v>
      </c>
      <c r="Q941" s="11">
        <v>1340.7</v>
      </c>
      <c r="R941" s="5">
        <v>44808</v>
      </c>
      <c r="S941" s="5" t="str">
        <f t="shared" si="58"/>
        <v>Sunday</v>
      </c>
      <c r="T941" s="5" t="str">
        <f t="shared" si="59"/>
        <v>Q3</v>
      </c>
      <c r="U941" s="14" t="str">
        <f t="shared" si="60"/>
        <v>Sep</v>
      </c>
    </row>
    <row r="942" spans="1:21" x14ac:dyDescent="0.25">
      <c r="A942" s="13" t="s">
        <v>40</v>
      </c>
      <c r="B942" s="6" t="s">
        <v>125</v>
      </c>
      <c r="C942" s="6" t="s">
        <v>49</v>
      </c>
      <c r="D942" s="6" t="s">
        <v>20</v>
      </c>
      <c r="E942" s="6" t="s">
        <v>21</v>
      </c>
      <c r="F942" s="6" t="s">
        <v>3940</v>
      </c>
      <c r="G942" s="6" t="s">
        <v>3941</v>
      </c>
      <c r="H942" s="6" t="s">
        <v>64</v>
      </c>
      <c r="I942" s="6" t="s">
        <v>3942</v>
      </c>
      <c r="J942" s="6" t="s">
        <v>3943</v>
      </c>
      <c r="K942" s="7">
        <v>0</v>
      </c>
      <c r="L942" s="4">
        <v>2021</v>
      </c>
      <c r="M942" s="9">
        <v>62026.82</v>
      </c>
      <c r="N942" s="9" t="str">
        <f t="shared" si="57"/>
        <v>High Value</v>
      </c>
      <c r="O942" s="11">
        <v>19225.099999999999</v>
      </c>
      <c r="P942" s="11">
        <v>45301.52</v>
      </c>
      <c r="Q942" s="11">
        <v>16725.3</v>
      </c>
      <c r="R942" s="8">
        <v>44319</v>
      </c>
      <c r="S942" s="5" t="str">
        <f t="shared" si="58"/>
        <v>Monday</v>
      </c>
      <c r="T942" s="5" t="str">
        <f t="shared" si="59"/>
        <v>Q2</v>
      </c>
      <c r="U942" s="14" t="str">
        <f t="shared" si="60"/>
        <v>May</v>
      </c>
    </row>
    <row r="943" spans="1:21" x14ac:dyDescent="0.25">
      <c r="A943" s="12" t="s">
        <v>30</v>
      </c>
      <c r="B943" s="2" t="s">
        <v>94</v>
      </c>
      <c r="C943" s="2" t="s">
        <v>49</v>
      </c>
      <c r="D943" s="2" t="s">
        <v>20</v>
      </c>
      <c r="E943" s="2" t="s">
        <v>21</v>
      </c>
      <c r="F943" s="2" t="s">
        <v>3944</v>
      </c>
      <c r="G943" s="2" t="s">
        <v>3945</v>
      </c>
      <c r="H943" s="2" t="s">
        <v>73</v>
      </c>
      <c r="I943" s="2" t="s">
        <v>3946</v>
      </c>
      <c r="J943" s="2" t="s">
        <v>3947</v>
      </c>
      <c r="K943" s="3">
        <v>9</v>
      </c>
      <c r="L943" s="4">
        <v>2011</v>
      </c>
      <c r="M943" s="9">
        <v>21049.39</v>
      </c>
      <c r="N943" s="9" t="str">
        <f t="shared" si="57"/>
        <v>Normal</v>
      </c>
      <c r="O943" s="11">
        <v>197540.8</v>
      </c>
      <c r="P943" s="11">
        <v>17400.93</v>
      </c>
      <c r="Q943" s="11">
        <v>3648.46</v>
      </c>
      <c r="R943" s="5">
        <v>44042</v>
      </c>
      <c r="S943" s="5" t="str">
        <f t="shared" si="58"/>
        <v>Thursday</v>
      </c>
      <c r="T943" s="5" t="str">
        <f t="shared" si="59"/>
        <v>Q3</v>
      </c>
      <c r="U943" s="14" t="str">
        <f t="shared" si="60"/>
        <v>Jul</v>
      </c>
    </row>
    <row r="944" spans="1:21" x14ac:dyDescent="0.25">
      <c r="A944" s="13" t="s">
        <v>30</v>
      </c>
      <c r="B944" s="6" t="s">
        <v>65</v>
      </c>
      <c r="C944" s="6" t="s">
        <v>49</v>
      </c>
      <c r="D944" s="6" t="s">
        <v>20</v>
      </c>
      <c r="E944" s="6" t="s">
        <v>21</v>
      </c>
      <c r="F944" s="6" t="s">
        <v>3948</v>
      </c>
      <c r="G944" s="6" t="s">
        <v>3949</v>
      </c>
      <c r="H944" s="6" t="s">
        <v>87</v>
      </c>
      <c r="I944" s="6" t="s">
        <v>3950</v>
      </c>
      <c r="J944" s="6" t="s">
        <v>3951</v>
      </c>
      <c r="K944" s="7">
        <v>21</v>
      </c>
      <c r="L944" s="4">
        <v>2003</v>
      </c>
      <c r="M944" s="9">
        <v>43590.76</v>
      </c>
      <c r="N944" s="9" t="str">
        <f t="shared" si="57"/>
        <v>High Value</v>
      </c>
      <c r="O944" s="11">
        <v>82428.7</v>
      </c>
      <c r="P944" s="11">
        <v>36149.919999999998</v>
      </c>
      <c r="Q944" s="11">
        <v>7440.84</v>
      </c>
      <c r="R944" s="8">
        <v>45575</v>
      </c>
      <c r="S944" s="5" t="str">
        <f t="shared" si="58"/>
        <v>Thursday</v>
      </c>
      <c r="T944" s="5" t="str">
        <f t="shared" si="59"/>
        <v>Q4</v>
      </c>
      <c r="U944" s="14" t="str">
        <f t="shared" si="60"/>
        <v>Oct</v>
      </c>
    </row>
    <row r="945" spans="1:21" x14ac:dyDescent="0.25">
      <c r="A945" s="12" t="s">
        <v>17</v>
      </c>
      <c r="B945" s="2" t="s">
        <v>18</v>
      </c>
      <c r="C945" s="2" t="s">
        <v>49</v>
      </c>
      <c r="D945" s="2" t="s">
        <v>20</v>
      </c>
      <c r="E945" s="2" t="s">
        <v>21</v>
      </c>
      <c r="F945" s="2" t="s">
        <v>3952</v>
      </c>
      <c r="G945" s="2" t="s">
        <v>3953</v>
      </c>
      <c r="H945" s="2" t="s">
        <v>42</v>
      </c>
      <c r="I945" s="2" t="s">
        <v>3954</v>
      </c>
      <c r="J945" s="2" t="s">
        <v>3955</v>
      </c>
      <c r="K945" s="3">
        <v>4</v>
      </c>
      <c r="L945" s="4">
        <v>2019</v>
      </c>
      <c r="M945" s="9">
        <v>59261.599999999999</v>
      </c>
      <c r="N945" s="9" t="str">
        <f t="shared" si="57"/>
        <v>High Value</v>
      </c>
      <c r="O945" s="11">
        <v>97863.2</v>
      </c>
      <c r="P945" s="11">
        <v>54090.31</v>
      </c>
      <c r="Q945" s="11">
        <v>5171.29</v>
      </c>
      <c r="R945" s="5">
        <v>45090</v>
      </c>
      <c r="S945" s="5" t="str">
        <f t="shared" si="58"/>
        <v>Tuesday</v>
      </c>
      <c r="T945" s="5" t="str">
        <f t="shared" si="59"/>
        <v>Q2</v>
      </c>
      <c r="U945" s="14" t="str">
        <f t="shared" si="60"/>
        <v>Jun</v>
      </c>
    </row>
    <row r="946" spans="1:21" x14ac:dyDescent="0.25">
      <c r="A946" s="13" t="s">
        <v>30</v>
      </c>
      <c r="B946" s="6" t="s">
        <v>94</v>
      </c>
      <c r="C946" s="6" t="s">
        <v>49</v>
      </c>
      <c r="D946" s="6" t="s">
        <v>20</v>
      </c>
      <c r="E946" s="6" t="s">
        <v>21</v>
      </c>
      <c r="F946" s="6" t="s">
        <v>3956</v>
      </c>
      <c r="G946" s="6" t="s">
        <v>130</v>
      </c>
      <c r="H946" s="6" t="s">
        <v>87</v>
      </c>
      <c r="I946" s="6" t="s">
        <v>3957</v>
      </c>
      <c r="J946" s="6" t="s">
        <v>3958</v>
      </c>
      <c r="K946" s="7">
        <v>17</v>
      </c>
      <c r="L946" s="4">
        <v>2004</v>
      </c>
      <c r="M946" s="9">
        <v>67199.41</v>
      </c>
      <c r="N946" s="9" t="str">
        <f t="shared" si="57"/>
        <v>High Value</v>
      </c>
      <c r="O946" s="11">
        <v>19734</v>
      </c>
      <c r="P946" s="11">
        <v>56046.92</v>
      </c>
      <c r="Q946" s="11">
        <v>11152.49</v>
      </c>
      <c r="R946" s="8">
        <v>44464</v>
      </c>
      <c r="S946" s="5" t="str">
        <f t="shared" si="58"/>
        <v>Saturday</v>
      </c>
      <c r="T946" s="5" t="str">
        <f t="shared" si="59"/>
        <v>Q3</v>
      </c>
      <c r="U946" s="14" t="str">
        <f t="shared" si="60"/>
        <v>Sep</v>
      </c>
    </row>
    <row r="947" spans="1:21" x14ac:dyDescent="0.25">
      <c r="A947" s="12" t="s">
        <v>34</v>
      </c>
      <c r="B947" s="2" t="s">
        <v>43</v>
      </c>
      <c r="C947" s="2" t="s">
        <v>49</v>
      </c>
      <c r="D947" s="2" t="s">
        <v>20</v>
      </c>
      <c r="E947" s="2" t="s">
        <v>21</v>
      </c>
      <c r="F947" s="2" t="s">
        <v>3959</v>
      </c>
      <c r="G947" s="2" t="s">
        <v>3960</v>
      </c>
      <c r="H947" s="2" t="s">
        <v>77</v>
      </c>
      <c r="I947" s="2" t="s">
        <v>3961</v>
      </c>
      <c r="J947" s="2" t="s">
        <v>3962</v>
      </c>
      <c r="K947" s="3">
        <v>15</v>
      </c>
      <c r="L947" s="4">
        <v>2008</v>
      </c>
      <c r="M947" s="9">
        <v>29830.12</v>
      </c>
      <c r="N947" s="9" t="str">
        <f t="shared" si="57"/>
        <v>Normal</v>
      </c>
      <c r="O947" s="11">
        <v>37333.4</v>
      </c>
      <c r="P947" s="11">
        <v>23080.65</v>
      </c>
      <c r="Q947" s="11">
        <v>6749.47</v>
      </c>
      <c r="R947" s="5">
        <v>45212</v>
      </c>
      <c r="S947" s="5" t="str">
        <f t="shared" si="58"/>
        <v>Friday</v>
      </c>
      <c r="T947" s="5" t="str">
        <f t="shared" si="59"/>
        <v>Q4</v>
      </c>
      <c r="U947" s="14" t="str">
        <f t="shared" si="60"/>
        <v>Oct</v>
      </c>
    </row>
    <row r="948" spans="1:21" x14ac:dyDescent="0.25">
      <c r="A948" s="13" t="s">
        <v>40</v>
      </c>
      <c r="B948" s="6" t="s">
        <v>125</v>
      </c>
      <c r="C948" s="6" t="s">
        <v>49</v>
      </c>
      <c r="D948" s="6" t="s">
        <v>20</v>
      </c>
      <c r="E948" s="6" t="s">
        <v>21</v>
      </c>
      <c r="F948" s="6" t="s">
        <v>3963</v>
      </c>
      <c r="G948" s="6" t="s">
        <v>3964</v>
      </c>
      <c r="H948" s="6" t="s">
        <v>39</v>
      </c>
      <c r="I948" s="6" t="s">
        <v>3965</v>
      </c>
      <c r="J948" s="6" t="s">
        <v>3966</v>
      </c>
      <c r="K948" s="7">
        <v>4</v>
      </c>
      <c r="L948" s="4">
        <v>2018</v>
      </c>
      <c r="M948" s="9">
        <v>27130.28</v>
      </c>
      <c r="N948" s="9" t="str">
        <f t="shared" si="57"/>
        <v>Normal</v>
      </c>
      <c r="O948" s="11">
        <v>120711</v>
      </c>
      <c r="P948" s="11">
        <v>25512.06</v>
      </c>
      <c r="Q948" s="11">
        <v>1618.22</v>
      </c>
      <c r="R948" s="8">
        <v>44640</v>
      </c>
      <c r="S948" s="5" t="str">
        <f t="shared" si="58"/>
        <v>Sunday</v>
      </c>
      <c r="T948" s="5" t="str">
        <f t="shared" si="59"/>
        <v>Q1</v>
      </c>
      <c r="U948" s="14" t="str">
        <f t="shared" si="60"/>
        <v>Mar</v>
      </c>
    </row>
    <row r="949" spans="1:21" x14ac:dyDescent="0.25">
      <c r="A949" s="12" t="s">
        <v>40</v>
      </c>
      <c r="B949" s="2" t="s">
        <v>41</v>
      </c>
      <c r="C949" s="2" t="s">
        <v>49</v>
      </c>
      <c r="D949" s="2" t="s">
        <v>20</v>
      </c>
      <c r="E949" s="2" t="s">
        <v>21</v>
      </c>
      <c r="F949" s="2" t="s">
        <v>3967</v>
      </c>
      <c r="G949" s="2" t="s">
        <v>3968</v>
      </c>
      <c r="H949" s="2" t="s">
        <v>102</v>
      </c>
      <c r="I949" s="2" t="s">
        <v>3969</v>
      </c>
      <c r="J949" s="2" t="s">
        <v>3970</v>
      </c>
      <c r="K949" s="3">
        <v>22</v>
      </c>
      <c r="L949" s="4">
        <v>2000</v>
      </c>
      <c r="M949" s="9">
        <v>56326.86</v>
      </c>
      <c r="N949" s="9" t="str">
        <f t="shared" si="57"/>
        <v>High Value</v>
      </c>
      <c r="O949" s="11">
        <v>89098.9</v>
      </c>
      <c r="P949" s="11">
        <v>47341.81</v>
      </c>
      <c r="Q949" s="11">
        <v>8985.0499999999993</v>
      </c>
      <c r="R949" s="5">
        <v>44763</v>
      </c>
      <c r="S949" s="5" t="str">
        <f t="shared" si="58"/>
        <v>Thursday</v>
      </c>
      <c r="T949" s="5" t="str">
        <f t="shared" si="59"/>
        <v>Q3</v>
      </c>
      <c r="U949" s="14" t="str">
        <f t="shared" si="60"/>
        <v>Jul</v>
      </c>
    </row>
    <row r="950" spans="1:21" x14ac:dyDescent="0.25">
      <c r="A950" s="13" t="s">
        <v>62</v>
      </c>
      <c r="B950" s="6" t="s">
        <v>138</v>
      </c>
      <c r="C950" s="6" t="s">
        <v>49</v>
      </c>
      <c r="D950" s="6" t="s">
        <v>20</v>
      </c>
      <c r="E950" s="6" t="s">
        <v>21</v>
      </c>
      <c r="F950" s="6" t="s">
        <v>3971</v>
      </c>
      <c r="G950" s="6" t="s">
        <v>3972</v>
      </c>
      <c r="H950" s="6" t="s">
        <v>112</v>
      </c>
      <c r="I950" s="6" t="s">
        <v>3973</v>
      </c>
      <c r="J950" s="6" t="s">
        <v>3974</v>
      </c>
      <c r="K950" s="7">
        <v>14</v>
      </c>
      <c r="L950" s="4">
        <v>2009</v>
      </c>
      <c r="M950" s="9">
        <v>24678.5</v>
      </c>
      <c r="N950" s="9" t="str">
        <f t="shared" si="57"/>
        <v>Normal</v>
      </c>
      <c r="O950" s="11">
        <v>7888.6</v>
      </c>
      <c r="P950" s="11">
        <v>22640.560000000001</v>
      </c>
      <c r="Q950" s="11">
        <v>2037.94</v>
      </c>
      <c r="R950" s="8">
        <v>45217</v>
      </c>
      <c r="S950" s="5" t="str">
        <f t="shared" si="58"/>
        <v>Wednesday</v>
      </c>
      <c r="T950" s="5" t="str">
        <f t="shared" si="59"/>
        <v>Q4</v>
      </c>
      <c r="U950" s="14" t="str">
        <f t="shared" si="60"/>
        <v>Oct</v>
      </c>
    </row>
    <row r="951" spans="1:21" x14ac:dyDescent="0.25">
      <c r="A951" s="12" t="s">
        <v>54</v>
      </c>
      <c r="B951" s="2" t="s">
        <v>99</v>
      </c>
      <c r="C951" s="2" t="s">
        <v>49</v>
      </c>
      <c r="D951" s="2" t="s">
        <v>20</v>
      </c>
      <c r="E951" s="2" t="s">
        <v>21</v>
      </c>
      <c r="F951" s="2" t="s">
        <v>3975</v>
      </c>
      <c r="G951" s="2" t="s">
        <v>3976</v>
      </c>
      <c r="H951" s="2" t="s">
        <v>152</v>
      </c>
      <c r="I951" s="2" t="s">
        <v>3977</v>
      </c>
      <c r="J951" s="2" t="s">
        <v>3978</v>
      </c>
      <c r="K951" s="3">
        <v>0</v>
      </c>
      <c r="L951" s="4">
        <v>2023</v>
      </c>
      <c r="M951" s="9">
        <v>51724.44</v>
      </c>
      <c r="N951" s="9" t="str">
        <f t="shared" si="57"/>
        <v>High Value</v>
      </c>
      <c r="O951" s="11">
        <v>28823</v>
      </c>
      <c r="P951" s="11">
        <v>38063.300000000003</v>
      </c>
      <c r="Q951" s="11">
        <v>13661.14</v>
      </c>
      <c r="R951" s="5">
        <v>45073</v>
      </c>
      <c r="S951" s="5" t="str">
        <f t="shared" si="58"/>
        <v>Saturday</v>
      </c>
      <c r="T951" s="5" t="str">
        <f t="shared" si="59"/>
        <v>Q2</v>
      </c>
      <c r="U951" s="14" t="str">
        <f t="shared" si="60"/>
        <v>May</v>
      </c>
    </row>
    <row r="952" spans="1:21" x14ac:dyDescent="0.25">
      <c r="A952" s="13" t="s">
        <v>74</v>
      </c>
      <c r="B952" s="6" t="s">
        <v>113</v>
      </c>
      <c r="C952" s="6" t="s">
        <v>49</v>
      </c>
      <c r="D952" s="6" t="s">
        <v>20</v>
      </c>
      <c r="E952" s="6" t="s">
        <v>21</v>
      </c>
      <c r="F952" s="6" t="s">
        <v>3979</v>
      </c>
      <c r="G952" s="6" t="s">
        <v>3980</v>
      </c>
      <c r="H952" s="6" t="s">
        <v>68</v>
      </c>
      <c r="I952" s="6" t="s">
        <v>3981</v>
      </c>
      <c r="J952" s="6" t="s">
        <v>3982</v>
      </c>
      <c r="K952" s="7">
        <v>16</v>
      </c>
      <c r="L952" s="4">
        <v>2007</v>
      </c>
      <c r="M952" s="9">
        <v>33774.43</v>
      </c>
      <c r="N952" s="9" t="str">
        <f t="shared" si="57"/>
        <v>Normal</v>
      </c>
      <c r="O952" s="11">
        <v>122100.6</v>
      </c>
      <c r="P952" s="11">
        <v>31942.71</v>
      </c>
      <c r="Q952" s="11">
        <v>1831.72</v>
      </c>
      <c r="R952" s="8">
        <v>45182</v>
      </c>
      <c r="S952" s="5" t="str">
        <f t="shared" si="58"/>
        <v>Wednesday</v>
      </c>
      <c r="T952" s="5" t="str">
        <f t="shared" si="59"/>
        <v>Q3</v>
      </c>
      <c r="U952" s="14" t="str">
        <f t="shared" si="60"/>
        <v>Sep</v>
      </c>
    </row>
    <row r="953" spans="1:21" x14ac:dyDescent="0.25">
      <c r="A953" s="12" t="s">
        <v>30</v>
      </c>
      <c r="B953" s="2" t="s">
        <v>65</v>
      </c>
      <c r="C953" s="2" t="s">
        <v>49</v>
      </c>
      <c r="D953" s="2" t="s">
        <v>20</v>
      </c>
      <c r="E953" s="2" t="s">
        <v>21</v>
      </c>
      <c r="F953" s="2" t="s">
        <v>3983</v>
      </c>
      <c r="G953" s="2" t="s">
        <v>3984</v>
      </c>
      <c r="H953" s="2" t="s">
        <v>66</v>
      </c>
      <c r="I953" s="2" t="s">
        <v>3985</v>
      </c>
      <c r="J953" s="2" t="s">
        <v>3986</v>
      </c>
      <c r="K953" s="3">
        <v>7</v>
      </c>
      <c r="L953" s="4">
        <v>2018</v>
      </c>
      <c r="M953" s="9">
        <v>55797.65</v>
      </c>
      <c r="N953" s="9" t="str">
        <f t="shared" si="57"/>
        <v>High Value</v>
      </c>
      <c r="O953" s="11">
        <v>52383.7</v>
      </c>
      <c r="P953" s="11">
        <v>48737.34</v>
      </c>
      <c r="Q953" s="11">
        <v>7060.31</v>
      </c>
      <c r="R953" s="5">
        <v>45754</v>
      </c>
      <c r="S953" s="5" t="str">
        <f t="shared" si="58"/>
        <v>Monday</v>
      </c>
      <c r="T953" s="5" t="str">
        <f t="shared" si="59"/>
        <v>Q2</v>
      </c>
      <c r="U953" s="14" t="str">
        <f t="shared" si="60"/>
        <v>Apr</v>
      </c>
    </row>
    <row r="954" spans="1:21" x14ac:dyDescent="0.25">
      <c r="A954" s="13" t="s">
        <v>47</v>
      </c>
      <c r="B954" s="6" t="s">
        <v>48</v>
      </c>
      <c r="C954" s="6" t="s">
        <v>49</v>
      </c>
      <c r="D954" s="6" t="s">
        <v>20</v>
      </c>
      <c r="E954" s="6" t="s">
        <v>21</v>
      </c>
      <c r="F954" s="6" t="s">
        <v>3987</v>
      </c>
      <c r="G954" s="6" t="s">
        <v>183</v>
      </c>
      <c r="H954" s="6" t="s">
        <v>66</v>
      </c>
      <c r="I954" s="6" t="s">
        <v>3988</v>
      </c>
      <c r="J954" s="6" t="s">
        <v>3989</v>
      </c>
      <c r="K954" s="7">
        <v>23</v>
      </c>
      <c r="L954" s="4">
        <v>2000</v>
      </c>
      <c r="M954" s="9">
        <v>26693.9</v>
      </c>
      <c r="N954" s="9" t="str">
        <f t="shared" si="57"/>
        <v>Normal</v>
      </c>
      <c r="O954" s="11">
        <v>97250.9</v>
      </c>
      <c r="P954" s="11">
        <v>23870.31</v>
      </c>
      <c r="Q954" s="11">
        <v>2823.59</v>
      </c>
      <c r="R954" s="8">
        <v>44968</v>
      </c>
      <c r="S954" s="5" t="str">
        <f t="shared" si="58"/>
        <v>Saturday</v>
      </c>
      <c r="T954" s="5" t="str">
        <f t="shared" si="59"/>
        <v>Q1</v>
      </c>
      <c r="U954" s="14" t="str">
        <f t="shared" si="60"/>
        <v>Feb</v>
      </c>
    </row>
    <row r="955" spans="1:21" x14ac:dyDescent="0.25">
      <c r="A955" s="12" t="s">
        <v>71</v>
      </c>
      <c r="B955" s="2" t="s">
        <v>86</v>
      </c>
      <c r="C955" s="2" t="s">
        <v>49</v>
      </c>
      <c r="D955" s="2" t="s">
        <v>20</v>
      </c>
      <c r="E955" s="2" t="s">
        <v>21</v>
      </c>
      <c r="F955" s="2" t="s">
        <v>3990</v>
      </c>
      <c r="G955" s="2" t="s">
        <v>3991</v>
      </c>
      <c r="H955" s="2" t="s">
        <v>93</v>
      </c>
      <c r="I955" s="2" t="s">
        <v>3992</v>
      </c>
      <c r="J955" s="2" t="s">
        <v>3993</v>
      </c>
      <c r="K955" s="3">
        <v>3</v>
      </c>
      <c r="L955" s="4">
        <v>2020</v>
      </c>
      <c r="M955" s="9">
        <v>56515.14</v>
      </c>
      <c r="N955" s="9" t="str">
        <f t="shared" si="57"/>
        <v>High Value</v>
      </c>
      <c r="O955" s="11">
        <v>40824.800000000003</v>
      </c>
      <c r="P955" s="11">
        <v>39810.25</v>
      </c>
      <c r="Q955" s="11">
        <v>16704.89</v>
      </c>
      <c r="R955" s="5">
        <v>45289</v>
      </c>
      <c r="S955" s="5" t="str">
        <f t="shared" si="58"/>
        <v>Friday</v>
      </c>
      <c r="T955" s="5" t="str">
        <f t="shared" si="59"/>
        <v>Q4</v>
      </c>
      <c r="U955" s="14" t="str">
        <f t="shared" si="60"/>
        <v>Dec</v>
      </c>
    </row>
    <row r="956" spans="1:21" x14ac:dyDescent="0.25">
      <c r="A956" s="13" t="s">
        <v>17</v>
      </c>
      <c r="B956" s="6" t="s">
        <v>38</v>
      </c>
      <c r="C956" s="6" t="s">
        <v>49</v>
      </c>
      <c r="D956" s="6" t="s">
        <v>20</v>
      </c>
      <c r="E956" s="6" t="s">
        <v>21</v>
      </c>
      <c r="F956" s="6" t="s">
        <v>3994</v>
      </c>
      <c r="G956" s="6" t="s">
        <v>3995</v>
      </c>
      <c r="H956" s="6" t="s">
        <v>135</v>
      </c>
      <c r="I956" s="6" t="s">
        <v>3996</v>
      </c>
      <c r="J956" s="6" t="s">
        <v>3997</v>
      </c>
      <c r="K956" s="7">
        <v>23</v>
      </c>
      <c r="L956" s="4">
        <v>2000</v>
      </c>
      <c r="M956" s="9">
        <v>33623.410000000003</v>
      </c>
      <c r="N956" s="9" t="str">
        <f t="shared" si="57"/>
        <v>Normal</v>
      </c>
      <c r="O956" s="11">
        <v>82442.100000000006</v>
      </c>
      <c r="P956" s="11">
        <v>23567.51</v>
      </c>
      <c r="Q956" s="11">
        <v>10055.9</v>
      </c>
      <c r="R956" s="8">
        <v>45002</v>
      </c>
      <c r="S956" s="5" t="str">
        <f t="shared" si="58"/>
        <v>Friday</v>
      </c>
      <c r="T956" s="5" t="str">
        <f t="shared" si="59"/>
        <v>Q1</v>
      </c>
      <c r="U956" s="14" t="str">
        <f t="shared" si="60"/>
        <v>Mar</v>
      </c>
    </row>
    <row r="957" spans="1:21" x14ac:dyDescent="0.25">
      <c r="A957" s="12" t="s">
        <v>30</v>
      </c>
      <c r="B957" s="2" t="s">
        <v>31</v>
      </c>
      <c r="C957" s="2" t="s">
        <v>49</v>
      </c>
      <c r="D957" s="2" t="s">
        <v>20</v>
      </c>
      <c r="E957" s="2" t="s">
        <v>21</v>
      </c>
      <c r="F957" s="2" t="s">
        <v>3998</v>
      </c>
      <c r="G957" s="2" t="s">
        <v>3999</v>
      </c>
      <c r="H957" s="2" t="s">
        <v>87</v>
      </c>
      <c r="I957" s="2" t="s">
        <v>4000</v>
      </c>
      <c r="J957" s="2" t="s">
        <v>4001</v>
      </c>
      <c r="K957" s="3">
        <v>-2</v>
      </c>
      <c r="L957" s="4">
        <v>2023</v>
      </c>
      <c r="M957" s="9">
        <v>11920.58</v>
      </c>
      <c r="N957" s="9" t="str">
        <f t="shared" si="57"/>
        <v>Normal</v>
      </c>
      <c r="O957" s="11">
        <v>30880.9</v>
      </c>
      <c r="P957" s="11">
        <v>10702.78</v>
      </c>
      <c r="Q957" s="11">
        <v>1217.8</v>
      </c>
      <c r="R957" s="5">
        <v>44295</v>
      </c>
      <c r="S957" s="5" t="str">
        <f t="shared" si="58"/>
        <v>Friday</v>
      </c>
      <c r="T957" s="5" t="str">
        <f t="shared" si="59"/>
        <v>Q2</v>
      </c>
      <c r="U957" s="14" t="str">
        <f t="shared" si="60"/>
        <v>Apr</v>
      </c>
    </row>
    <row r="958" spans="1:21" x14ac:dyDescent="0.25">
      <c r="A958" s="13" t="s">
        <v>34</v>
      </c>
      <c r="B958" s="6" t="s">
        <v>35</v>
      </c>
      <c r="C958" s="6" t="s">
        <v>49</v>
      </c>
      <c r="D958" s="6" t="s">
        <v>20</v>
      </c>
      <c r="E958" s="6" t="s">
        <v>21</v>
      </c>
      <c r="F958" s="6" t="s">
        <v>4002</v>
      </c>
      <c r="G958" s="6" t="s">
        <v>4003</v>
      </c>
      <c r="H958" s="6" t="s">
        <v>101</v>
      </c>
      <c r="I958" s="6" t="s">
        <v>4004</v>
      </c>
      <c r="J958" s="6" t="s">
        <v>4005</v>
      </c>
      <c r="K958" s="7">
        <v>17</v>
      </c>
      <c r="L958" s="4">
        <v>2007</v>
      </c>
      <c r="M958" s="9">
        <v>11854.27</v>
      </c>
      <c r="N958" s="9" t="str">
        <f t="shared" si="57"/>
        <v>Normal</v>
      </c>
      <c r="O958" s="11">
        <v>124398.7</v>
      </c>
      <c r="P958" s="11">
        <v>10872</v>
      </c>
      <c r="Q958" s="11">
        <v>982.27</v>
      </c>
      <c r="R958" s="8">
        <v>45338</v>
      </c>
      <c r="S958" s="5" t="str">
        <f t="shared" si="58"/>
        <v>Friday</v>
      </c>
      <c r="T958" s="5" t="str">
        <f t="shared" si="59"/>
        <v>Q1</v>
      </c>
      <c r="U958" s="14" t="str">
        <f t="shared" si="60"/>
        <v>Feb</v>
      </c>
    </row>
    <row r="959" spans="1:21" x14ac:dyDescent="0.25">
      <c r="A959" s="12" t="s">
        <v>56</v>
      </c>
      <c r="B959" s="2" t="s">
        <v>78</v>
      </c>
      <c r="C959" s="2" t="s">
        <v>49</v>
      </c>
      <c r="D959" s="2" t="s">
        <v>20</v>
      </c>
      <c r="E959" s="2" t="s">
        <v>21</v>
      </c>
      <c r="F959" s="2" t="s">
        <v>4006</v>
      </c>
      <c r="G959" s="2" t="s">
        <v>4007</v>
      </c>
      <c r="H959" s="2" t="s">
        <v>135</v>
      </c>
      <c r="I959" s="2" t="s">
        <v>4008</v>
      </c>
      <c r="J959" s="2" t="s">
        <v>4009</v>
      </c>
      <c r="K959" s="3">
        <v>-1</v>
      </c>
      <c r="L959" s="4">
        <v>2023</v>
      </c>
      <c r="M959" s="9">
        <v>25096.37</v>
      </c>
      <c r="N959" s="9" t="str">
        <f t="shared" si="57"/>
        <v>Normal</v>
      </c>
      <c r="O959" s="11">
        <v>93258.5</v>
      </c>
      <c r="P959" s="11">
        <v>22672.75</v>
      </c>
      <c r="Q959" s="11">
        <v>2423.62</v>
      </c>
      <c r="R959" s="5">
        <v>44736</v>
      </c>
      <c r="S959" s="5" t="str">
        <f t="shared" si="58"/>
        <v>Friday</v>
      </c>
      <c r="T959" s="5" t="str">
        <f t="shared" si="59"/>
        <v>Q2</v>
      </c>
      <c r="U959" s="14" t="str">
        <f t="shared" si="60"/>
        <v>Jun</v>
      </c>
    </row>
    <row r="960" spans="1:21" x14ac:dyDescent="0.25">
      <c r="A960" s="13" t="s">
        <v>62</v>
      </c>
      <c r="B960" s="6" t="s">
        <v>91</v>
      </c>
      <c r="C960" s="6" t="s">
        <v>49</v>
      </c>
      <c r="D960" s="6" t="s">
        <v>20</v>
      </c>
      <c r="E960" s="6" t="s">
        <v>21</v>
      </c>
      <c r="F960" s="6" t="s">
        <v>4010</v>
      </c>
      <c r="G960" s="6" t="s">
        <v>4011</v>
      </c>
      <c r="H960" s="6" t="s">
        <v>119</v>
      </c>
      <c r="I960" s="6" t="s">
        <v>4012</v>
      </c>
      <c r="J960" s="6" t="s">
        <v>4013</v>
      </c>
      <c r="K960" s="7">
        <v>-3</v>
      </c>
      <c r="L960" s="4">
        <v>2023</v>
      </c>
      <c r="M960" s="9">
        <v>57674.59</v>
      </c>
      <c r="N960" s="9" t="str">
        <f t="shared" si="57"/>
        <v>High Value</v>
      </c>
      <c r="O960" s="11">
        <v>114766.8</v>
      </c>
      <c r="P960" s="11">
        <v>49994.239999999998</v>
      </c>
      <c r="Q960" s="11">
        <v>7680.35</v>
      </c>
      <c r="R960" s="8">
        <v>44160</v>
      </c>
      <c r="S960" s="5" t="str">
        <f t="shared" si="58"/>
        <v>Wednesday</v>
      </c>
      <c r="T960" s="5" t="str">
        <f t="shared" si="59"/>
        <v>Q4</v>
      </c>
      <c r="U960" s="14" t="str">
        <f t="shared" si="60"/>
        <v>Nov</v>
      </c>
    </row>
    <row r="961" spans="1:21" x14ac:dyDescent="0.25">
      <c r="A961" s="12" t="s">
        <v>62</v>
      </c>
      <c r="B961" s="2" t="s">
        <v>91</v>
      </c>
      <c r="C961" s="2" t="s">
        <v>49</v>
      </c>
      <c r="D961" s="2" t="s">
        <v>20</v>
      </c>
      <c r="E961" s="2" t="s">
        <v>21</v>
      </c>
      <c r="F961" s="2" t="s">
        <v>4014</v>
      </c>
      <c r="G961" s="2" t="s">
        <v>4015</v>
      </c>
      <c r="H961" s="2" t="s">
        <v>93</v>
      </c>
      <c r="I961" s="2" t="s">
        <v>4016</v>
      </c>
      <c r="J961" s="2" t="s">
        <v>4017</v>
      </c>
      <c r="K961" s="3">
        <v>2</v>
      </c>
      <c r="L961" s="4">
        <v>2020</v>
      </c>
      <c r="M961" s="9">
        <v>5276.55</v>
      </c>
      <c r="N961" s="9" t="str">
        <f t="shared" si="57"/>
        <v>Normal</v>
      </c>
      <c r="O961" s="11">
        <v>148497.29999999999</v>
      </c>
      <c r="P961" s="11">
        <v>4884.59</v>
      </c>
      <c r="Q961" s="11">
        <v>391.96</v>
      </c>
      <c r="R961" s="5">
        <v>44650</v>
      </c>
      <c r="S961" s="5" t="str">
        <f t="shared" si="58"/>
        <v>Wednesday</v>
      </c>
      <c r="T961" s="5" t="str">
        <f t="shared" si="59"/>
        <v>Q1</v>
      </c>
      <c r="U961" s="14" t="str">
        <f t="shared" si="60"/>
        <v>Mar</v>
      </c>
    </row>
    <row r="962" spans="1:21" x14ac:dyDescent="0.25">
      <c r="A962" s="13" t="s">
        <v>54</v>
      </c>
      <c r="B962" s="6" t="s">
        <v>55</v>
      </c>
      <c r="C962" s="6" t="s">
        <v>49</v>
      </c>
      <c r="D962" s="6" t="s">
        <v>20</v>
      </c>
      <c r="E962" s="6" t="s">
        <v>21</v>
      </c>
      <c r="F962" s="6" t="s">
        <v>4018</v>
      </c>
      <c r="G962" s="6" t="s">
        <v>4019</v>
      </c>
      <c r="H962" s="6" t="s">
        <v>98</v>
      </c>
      <c r="I962" s="6" t="s">
        <v>4020</v>
      </c>
      <c r="J962" s="6" t="s">
        <v>4021</v>
      </c>
      <c r="K962" s="7">
        <v>12</v>
      </c>
      <c r="L962" s="4">
        <v>2013</v>
      </c>
      <c r="M962" s="9">
        <v>55425.68</v>
      </c>
      <c r="N962" s="9" t="str">
        <f t="shared" si="57"/>
        <v>High Value</v>
      </c>
      <c r="O962" s="11">
        <v>103615.4</v>
      </c>
      <c r="P962" s="11">
        <v>46853</v>
      </c>
      <c r="Q962" s="11">
        <v>8572.68</v>
      </c>
      <c r="R962" s="8">
        <v>45660</v>
      </c>
      <c r="S962" s="5" t="str">
        <f t="shared" si="58"/>
        <v>Friday</v>
      </c>
      <c r="T962" s="5" t="str">
        <f t="shared" si="59"/>
        <v>Q1</v>
      </c>
      <c r="U962" s="14" t="str">
        <f t="shared" si="60"/>
        <v>Jan</v>
      </c>
    </row>
    <row r="963" spans="1:21" x14ac:dyDescent="0.25">
      <c r="A963" s="12" t="s">
        <v>34</v>
      </c>
      <c r="B963" s="2" t="s">
        <v>35</v>
      </c>
      <c r="C963" s="2" t="s">
        <v>49</v>
      </c>
      <c r="D963" s="2" t="s">
        <v>20</v>
      </c>
      <c r="E963" s="2" t="s">
        <v>21</v>
      </c>
      <c r="F963" s="2" t="s">
        <v>4022</v>
      </c>
      <c r="G963" s="2" t="s">
        <v>4023</v>
      </c>
      <c r="H963" s="2" t="s">
        <v>135</v>
      </c>
      <c r="I963" s="2" t="s">
        <v>4024</v>
      </c>
      <c r="J963" s="2" t="s">
        <v>4025</v>
      </c>
      <c r="K963" s="3">
        <v>14</v>
      </c>
      <c r="L963" s="4">
        <v>2007</v>
      </c>
      <c r="M963" s="9">
        <v>33508.239999999998</v>
      </c>
      <c r="N963" s="9" t="str">
        <f t="shared" ref="N963:N1026" si="61">IF(M963&gt;40000,"High Value","Normal")</f>
        <v>Normal</v>
      </c>
      <c r="O963" s="11">
        <v>20475</v>
      </c>
      <c r="P963" s="11">
        <v>25038.91</v>
      </c>
      <c r="Q963" s="11">
        <v>8469.33</v>
      </c>
      <c r="R963" s="5">
        <v>44454</v>
      </c>
      <c r="S963" s="5" t="str">
        <f t="shared" ref="S963:S1026" si="62">TEXT(R963,"dddd")</f>
        <v>Wednesday</v>
      </c>
      <c r="T963" s="5" t="str">
        <f t="shared" ref="T963:T1026" si="63">"Q" &amp; ROUNDUP(MONTH(R963)/3,0)</f>
        <v>Q3</v>
      </c>
      <c r="U963" s="14" t="str">
        <f t="shared" si="60"/>
        <v>Sep</v>
      </c>
    </row>
    <row r="964" spans="1:21" x14ac:dyDescent="0.25">
      <c r="A964" s="13" t="s">
        <v>62</v>
      </c>
      <c r="B964" s="6" t="s">
        <v>138</v>
      </c>
      <c r="C964" s="6" t="s">
        <v>49</v>
      </c>
      <c r="D964" s="6" t="s">
        <v>20</v>
      </c>
      <c r="E964" s="6" t="s">
        <v>21</v>
      </c>
      <c r="F964" s="6" t="s">
        <v>4026</v>
      </c>
      <c r="G964" s="6" t="s">
        <v>4027</v>
      </c>
      <c r="H964" s="6" t="s">
        <v>88</v>
      </c>
      <c r="I964" s="6" t="s">
        <v>4028</v>
      </c>
      <c r="J964" s="6" t="s">
        <v>4029</v>
      </c>
      <c r="K964" s="7">
        <v>2</v>
      </c>
      <c r="L964" s="4">
        <v>2018</v>
      </c>
      <c r="M964" s="9">
        <v>9365.2199999999993</v>
      </c>
      <c r="N964" s="9" t="str">
        <f t="shared" si="61"/>
        <v>Normal</v>
      </c>
      <c r="O964" s="11">
        <v>59063.6</v>
      </c>
      <c r="P964" s="11">
        <v>7771.28</v>
      </c>
      <c r="Q964" s="11">
        <v>1593.94</v>
      </c>
      <c r="R964" s="8">
        <v>44055</v>
      </c>
      <c r="S964" s="5" t="str">
        <f t="shared" si="62"/>
        <v>Wednesday</v>
      </c>
      <c r="T964" s="5" t="str">
        <f t="shared" si="63"/>
        <v>Q3</v>
      </c>
      <c r="U964" s="14" t="str">
        <f t="shared" si="60"/>
        <v>Aug</v>
      </c>
    </row>
    <row r="965" spans="1:21" x14ac:dyDescent="0.25">
      <c r="A965" s="12" t="s">
        <v>54</v>
      </c>
      <c r="B965" s="2" t="s">
        <v>55</v>
      </c>
      <c r="C965" s="2" t="s">
        <v>49</v>
      </c>
      <c r="D965" s="2" t="s">
        <v>20</v>
      </c>
      <c r="E965" s="2" t="s">
        <v>21</v>
      </c>
      <c r="F965" s="2" t="s">
        <v>4030</v>
      </c>
      <c r="G965" s="2" t="s">
        <v>4031</v>
      </c>
      <c r="H965" s="2" t="s">
        <v>87</v>
      </c>
      <c r="I965" s="2" t="s">
        <v>4032</v>
      </c>
      <c r="J965" s="2" t="s">
        <v>4033</v>
      </c>
      <c r="K965" s="3">
        <v>2</v>
      </c>
      <c r="L965" s="4">
        <v>2018</v>
      </c>
      <c r="M965" s="9">
        <v>35551.379999999997</v>
      </c>
      <c r="N965" s="9" t="str">
        <f t="shared" si="61"/>
        <v>Normal</v>
      </c>
      <c r="O965" s="11">
        <v>93289.1</v>
      </c>
      <c r="P965" s="11">
        <v>25511.72</v>
      </c>
      <c r="Q965" s="11">
        <v>10039.66</v>
      </c>
      <c r="R965" s="5">
        <v>44058</v>
      </c>
      <c r="S965" s="5" t="str">
        <f t="shared" si="62"/>
        <v>Saturday</v>
      </c>
      <c r="T965" s="5" t="str">
        <f t="shared" si="63"/>
        <v>Q3</v>
      </c>
      <c r="U965" s="14" t="str">
        <f t="shared" si="60"/>
        <v>Aug</v>
      </c>
    </row>
    <row r="966" spans="1:21" x14ac:dyDescent="0.25">
      <c r="A966" s="13" t="s">
        <v>74</v>
      </c>
      <c r="B966" s="6" t="s">
        <v>75</v>
      </c>
      <c r="C966" s="6" t="s">
        <v>49</v>
      </c>
      <c r="D966" s="6" t="s">
        <v>20</v>
      </c>
      <c r="E966" s="6" t="s">
        <v>21</v>
      </c>
      <c r="F966" s="6" t="s">
        <v>4034</v>
      </c>
      <c r="G966" s="6" t="s">
        <v>3261</v>
      </c>
      <c r="H966" s="6" t="s">
        <v>95</v>
      </c>
      <c r="I966" s="6" t="s">
        <v>4035</v>
      </c>
      <c r="J966" s="6" t="s">
        <v>4036</v>
      </c>
      <c r="K966" s="7">
        <v>2</v>
      </c>
      <c r="L966" s="4">
        <v>2020</v>
      </c>
      <c r="M966" s="9">
        <v>30884.11</v>
      </c>
      <c r="N966" s="9" t="str">
        <f t="shared" si="61"/>
        <v>Normal</v>
      </c>
      <c r="O966" s="11">
        <v>94247.4</v>
      </c>
      <c r="P966" s="11">
        <v>27603.3</v>
      </c>
      <c r="Q966" s="11">
        <v>3280.81</v>
      </c>
      <c r="R966" s="8">
        <v>44677</v>
      </c>
      <c r="S966" s="5" t="str">
        <f t="shared" si="62"/>
        <v>Tuesday</v>
      </c>
      <c r="T966" s="5" t="str">
        <f t="shared" si="63"/>
        <v>Q2</v>
      </c>
      <c r="U966" s="14" t="str">
        <f t="shared" si="60"/>
        <v>Apr</v>
      </c>
    </row>
    <row r="967" spans="1:21" x14ac:dyDescent="0.25">
      <c r="A967" s="12" t="s">
        <v>54</v>
      </c>
      <c r="B967" s="2" t="s">
        <v>99</v>
      </c>
      <c r="C967" s="2" t="s">
        <v>49</v>
      </c>
      <c r="D967" s="2" t="s">
        <v>20</v>
      </c>
      <c r="E967" s="2" t="s">
        <v>21</v>
      </c>
      <c r="F967" s="2" t="s">
        <v>4037</v>
      </c>
      <c r="G967" s="2" t="s">
        <v>4038</v>
      </c>
      <c r="H967" s="2" t="s">
        <v>115</v>
      </c>
      <c r="I967" s="2" t="s">
        <v>4039</v>
      </c>
      <c r="J967" s="2" t="s">
        <v>4040</v>
      </c>
      <c r="K967" s="3">
        <v>12</v>
      </c>
      <c r="L967" s="4">
        <v>2012</v>
      </c>
      <c r="M967" s="9">
        <v>48467.519999999997</v>
      </c>
      <c r="N967" s="9" t="str">
        <f t="shared" si="61"/>
        <v>High Value</v>
      </c>
      <c r="O967" s="11">
        <v>91538</v>
      </c>
      <c r="P967" s="11">
        <v>35071.07</v>
      </c>
      <c r="Q967" s="11">
        <v>13396.45</v>
      </c>
      <c r="R967" s="5">
        <v>45624</v>
      </c>
      <c r="S967" s="5" t="str">
        <f t="shared" si="62"/>
        <v>Thursday</v>
      </c>
      <c r="T967" s="5" t="str">
        <f t="shared" si="63"/>
        <v>Q4</v>
      </c>
      <c r="U967" s="14" t="str">
        <f t="shared" si="60"/>
        <v>Nov</v>
      </c>
    </row>
    <row r="968" spans="1:21" x14ac:dyDescent="0.25">
      <c r="A968" s="13" t="s">
        <v>71</v>
      </c>
      <c r="B968" s="6" t="s">
        <v>72</v>
      </c>
      <c r="C968" s="6" t="s">
        <v>49</v>
      </c>
      <c r="D968" s="6" t="s">
        <v>20</v>
      </c>
      <c r="E968" s="6" t="s">
        <v>21</v>
      </c>
      <c r="F968" s="6" t="s">
        <v>4041</v>
      </c>
      <c r="G968" s="6" t="s">
        <v>4042</v>
      </c>
      <c r="H968" s="6" t="s">
        <v>120</v>
      </c>
      <c r="I968" s="6" t="s">
        <v>4043</v>
      </c>
      <c r="J968" s="6" t="s">
        <v>4044</v>
      </c>
      <c r="K968" s="7">
        <v>15</v>
      </c>
      <c r="L968" s="4">
        <v>2008</v>
      </c>
      <c r="M968" s="9">
        <v>6154.62</v>
      </c>
      <c r="N968" s="9" t="str">
        <f t="shared" si="61"/>
        <v>Normal</v>
      </c>
      <c r="O968" s="11">
        <v>181727.3</v>
      </c>
      <c r="P968" s="11">
        <v>5613.76</v>
      </c>
      <c r="Q968" s="11">
        <v>540.86</v>
      </c>
      <c r="R968" s="8">
        <v>45241</v>
      </c>
      <c r="S968" s="5" t="str">
        <f t="shared" si="62"/>
        <v>Saturday</v>
      </c>
      <c r="T968" s="5" t="str">
        <f t="shared" si="63"/>
        <v>Q4</v>
      </c>
      <c r="U968" s="14" t="str">
        <f t="shared" si="60"/>
        <v>Nov</v>
      </c>
    </row>
    <row r="969" spans="1:21" x14ac:dyDescent="0.25">
      <c r="A969" s="12" t="s">
        <v>54</v>
      </c>
      <c r="B969" s="2" t="s">
        <v>123</v>
      </c>
      <c r="C969" s="2" t="s">
        <v>49</v>
      </c>
      <c r="D969" s="2" t="s">
        <v>20</v>
      </c>
      <c r="E969" s="2" t="s">
        <v>21</v>
      </c>
      <c r="F969" s="2" t="s">
        <v>4045</v>
      </c>
      <c r="G969" s="2" t="s">
        <v>4046</v>
      </c>
      <c r="H969" s="2" t="s">
        <v>122</v>
      </c>
      <c r="I969" s="2" t="s">
        <v>4047</v>
      </c>
      <c r="J969" s="2" t="s">
        <v>4048</v>
      </c>
      <c r="K969" s="3">
        <v>2</v>
      </c>
      <c r="L969" s="4">
        <v>2021</v>
      </c>
      <c r="M969" s="9">
        <v>46026.06</v>
      </c>
      <c r="N969" s="9" t="str">
        <f t="shared" si="61"/>
        <v>High Value</v>
      </c>
      <c r="O969" s="11">
        <v>32462.5</v>
      </c>
      <c r="P969" s="11">
        <v>42663.29</v>
      </c>
      <c r="Q969" s="11">
        <v>3362.77</v>
      </c>
      <c r="R969" s="5">
        <v>45212</v>
      </c>
      <c r="S969" s="5" t="str">
        <f t="shared" si="62"/>
        <v>Friday</v>
      </c>
      <c r="T969" s="5" t="str">
        <f t="shared" si="63"/>
        <v>Q4</v>
      </c>
      <c r="U969" s="14" t="str">
        <f t="shared" si="60"/>
        <v>Oct</v>
      </c>
    </row>
    <row r="970" spans="1:21" x14ac:dyDescent="0.25">
      <c r="A970" s="13" t="s">
        <v>47</v>
      </c>
      <c r="B970" s="6" t="s">
        <v>48</v>
      </c>
      <c r="C970" s="6" t="s">
        <v>49</v>
      </c>
      <c r="D970" s="6" t="s">
        <v>20</v>
      </c>
      <c r="E970" s="6" t="s">
        <v>21</v>
      </c>
      <c r="F970" s="6" t="s">
        <v>4049</v>
      </c>
      <c r="G970" s="6" t="s">
        <v>4050</v>
      </c>
      <c r="H970" s="6" t="s">
        <v>95</v>
      </c>
      <c r="I970" s="6" t="s">
        <v>4051</v>
      </c>
      <c r="J970" s="6" t="s">
        <v>4052</v>
      </c>
      <c r="K970" s="7">
        <v>0</v>
      </c>
      <c r="L970" s="4">
        <v>2024</v>
      </c>
      <c r="M970" s="9">
        <v>67787.06</v>
      </c>
      <c r="N970" s="9" t="str">
        <f t="shared" si="61"/>
        <v>High Value</v>
      </c>
      <c r="O970" s="11">
        <v>60453</v>
      </c>
      <c r="P970" s="11">
        <v>53542.7</v>
      </c>
      <c r="Q970" s="11">
        <v>14244.36</v>
      </c>
      <c r="R970" s="8">
        <v>45318</v>
      </c>
      <c r="S970" s="5" t="str">
        <f t="shared" si="62"/>
        <v>Saturday</v>
      </c>
      <c r="T970" s="5" t="str">
        <f t="shared" si="63"/>
        <v>Q1</v>
      </c>
      <c r="U970" s="14" t="str">
        <f t="shared" si="60"/>
        <v>Jan</v>
      </c>
    </row>
    <row r="971" spans="1:21" x14ac:dyDescent="0.25">
      <c r="A971" s="12" t="s">
        <v>30</v>
      </c>
      <c r="B971" s="2" t="s">
        <v>31</v>
      </c>
      <c r="C971" s="2" t="s">
        <v>49</v>
      </c>
      <c r="D971" s="2" t="s">
        <v>20</v>
      </c>
      <c r="E971" s="2" t="s">
        <v>21</v>
      </c>
      <c r="F971" s="2" t="s">
        <v>4053</v>
      </c>
      <c r="G971" s="2" t="s">
        <v>4054</v>
      </c>
      <c r="H971" s="2" t="s">
        <v>115</v>
      </c>
      <c r="I971" s="2" t="s">
        <v>4055</v>
      </c>
      <c r="J971" s="2" t="s">
        <v>4056</v>
      </c>
      <c r="K971" s="3">
        <v>19</v>
      </c>
      <c r="L971" s="4">
        <v>2004</v>
      </c>
      <c r="M971" s="9">
        <v>33475.08</v>
      </c>
      <c r="N971" s="9" t="str">
        <f t="shared" si="61"/>
        <v>Normal</v>
      </c>
      <c r="O971" s="11">
        <v>48532.800000000003</v>
      </c>
      <c r="P971" s="11">
        <v>24399.200000000001</v>
      </c>
      <c r="Q971" s="11">
        <v>9075.8799999999992</v>
      </c>
      <c r="R971" s="5">
        <v>44966</v>
      </c>
      <c r="S971" s="5" t="str">
        <f t="shared" si="62"/>
        <v>Thursday</v>
      </c>
      <c r="T971" s="5" t="str">
        <f t="shared" si="63"/>
        <v>Q1</v>
      </c>
      <c r="U971" s="14" t="str">
        <f t="shared" si="60"/>
        <v>Feb</v>
      </c>
    </row>
    <row r="972" spans="1:21" x14ac:dyDescent="0.25">
      <c r="A972" s="13" t="s">
        <v>30</v>
      </c>
      <c r="B972" s="6" t="s">
        <v>31</v>
      </c>
      <c r="C972" s="6" t="s">
        <v>49</v>
      </c>
      <c r="D972" s="6" t="s">
        <v>20</v>
      </c>
      <c r="E972" s="6" t="s">
        <v>21</v>
      </c>
      <c r="F972" s="6" t="s">
        <v>4057</v>
      </c>
      <c r="G972" s="6" t="s">
        <v>4058</v>
      </c>
      <c r="H972" s="6" t="s">
        <v>116</v>
      </c>
      <c r="I972" s="6" t="s">
        <v>4059</v>
      </c>
      <c r="J972" s="6" t="s">
        <v>4060</v>
      </c>
      <c r="K972" s="7">
        <v>19</v>
      </c>
      <c r="L972" s="4">
        <v>2002</v>
      </c>
      <c r="M972" s="9">
        <v>36842.400000000001</v>
      </c>
      <c r="N972" s="9" t="str">
        <f t="shared" si="61"/>
        <v>Normal</v>
      </c>
      <c r="O972" s="11">
        <v>88717.7</v>
      </c>
      <c r="P972" s="11">
        <v>29384.81</v>
      </c>
      <c r="Q972" s="11">
        <v>7457.59</v>
      </c>
      <c r="R972" s="8">
        <v>44382</v>
      </c>
      <c r="S972" s="5" t="str">
        <f t="shared" si="62"/>
        <v>Monday</v>
      </c>
      <c r="T972" s="5" t="str">
        <f t="shared" si="63"/>
        <v>Q3</v>
      </c>
      <c r="U972" s="14" t="str">
        <f t="shared" ref="U972:U1034" si="64">TEXT(R972,"MMM")</f>
        <v>Jul</v>
      </c>
    </row>
    <row r="973" spans="1:21" x14ac:dyDescent="0.25">
      <c r="A973" s="12" t="s">
        <v>62</v>
      </c>
      <c r="B973" s="2" t="s">
        <v>138</v>
      </c>
      <c r="C973" s="2" t="s">
        <v>49</v>
      </c>
      <c r="D973" s="2" t="s">
        <v>20</v>
      </c>
      <c r="E973" s="2" t="s">
        <v>21</v>
      </c>
      <c r="F973" s="2" t="s">
        <v>4061</v>
      </c>
      <c r="G973" s="2" t="s">
        <v>4062</v>
      </c>
      <c r="H973" s="2" t="s">
        <v>66</v>
      </c>
      <c r="I973" s="2" t="s">
        <v>4063</v>
      </c>
      <c r="J973" s="2" t="s">
        <v>4064</v>
      </c>
      <c r="K973" s="3">
        <v>21</v>
      </c>
      <c r="L973" s="4">
        <v>2003</v>
      </c>
      <c r="M973" s="9">
        <v>60090.51</v>
      </c>
      <c r="N973" s="9" t="str">
        <f t="shared" si="61"/>
        <v>High Value</v>
      </c>
      <c r="O973" s="11">
        <v>92810.9</v>
      </c>
      <c r="P973" s="11">
        <v>51238.15</v>
      </c>
      <c r="Q973" s="11">
        <v>8852.36</v>
      </c>
      <c r="R973" s="5">
        <v>45630</v>
      </c>
      <c r="S973" s="5" t="str">
        <f t="shared" si="62"/>
        <v>Wednesday</v>
      </c>
      <c r="T973" s="5" t="str">
        <f t="shared" si="63"/>
        <v>Q4</v>
      </c>
      <c r="U973" s="14" t="str">
        <f t="shared" si="64"/>
        <v>Dec</v>
      </c>
    </row>
    <row r="974" spans="1:21" x14ac:dyDescent="0.25">
      <c r="A974" s="13" t="s">
        <v>56</v>
      </c>
      <c r="B974" s="6" t="s">
        <v>78</v>
      </c>
      <c r="C974" s="6" t="s">
        <v>49</v>
      </c>
      <c r="D974" s="6" t="s">
        <v>20</v>
      </c>
      <c r="E974" s="6" t="s">
        <v>21</v>
      </c>
      <c r="F974" s="6" t="s">
        <v>4065</v>
      </c>
      <c r="G974" s="6" t="s">
        <v>4066</v>
      </c>
      <c r="H974" s="6" t="s">
        <v>79</v>
      </c>
      <c r="I974" s="6" t="s">
        <v>4067</v>
      </c>
      <c r="J974" s="6" t="s">
        <v>4068</v>
      </c>
      <c r="K974" s="7">
        <v>14</v>
      </c>
      <c r="L974" s="4">
        <v>2009</v>
      </c>
      <c r="M974" s="9">
        <v>6502.41</v>
      </c>
      <c r="N974" s="9" t="str">
        <f t="shared" si="61"/>
        <v>Normal</v>
      </c>
      <c r="O974" s="11">
        <v>166180</v>
      </c>
      <c r="P974" s="11">
        <v>5670.68</v>
      </c>
      <c r="Q974" s="11">
        <v>831.73</v>
      </c>
      <c r="R974" s="8">
        <v>45242</v>
      </c>
      <c r="S974" s="5" t="str">
        <f t="shared" si="62"/>
        <v>Sunday</v>
      </c>
      <c r="T974" s="5" t="str">
        <f t="shared" si="63"/>
        <v>Q4</v>
      </c>
      <c r="U974" s="14" t="str">
        <f t="shared" si="64"/>
        <v>Nov</v>
      </c>
    </row>
    <row r="975" spans="1:21" x14ac:dyDescent="0.25">
      <c r="A975" s="12" t="s">
        <v>34</v>
      </c>
      <c r="B975" s="2" t="s">
        <v>43</v>
      </c>
      <c r="C975" s="2" t="s">
        <v>49</v>
      </c>
      <c r="D975" s="2" t="s">
        <v>20</v>
      </c>
      <c r="E975" s="2" t="s">
        <v>21</v>
      </c>
      <c r="F975" s="2" t="s">
        <v>4069</v>
      </c>
      <c r="G975" s="2" t="s">
        <v>4070</v>
      </c>
      <c r="H975" s="2" t="s">
        <v>29</v>
      </c>
      <c r="I975" s="2" t="s">
        <v>4071</v>
      </c>
      <c r="J975" s="2" t="s">
        <v>4072</v>
      </c>
      <c r="K975" s="3">
        <v>5</v>
      </c>
      <c r="L975" s="4">
        <v>2016</v>
      </c>
      <c r="M975" s="9">
        <v>14941.1</v>
      </c>
      <c r="N975" s="9" t="str">
        <f t="shared" si="61"/>
        <v>Normal</v>
      </c>
      <c r="O975" s="11">
        <v>32135.9</v>
      </c>
      <c r="P975" s="11">
        <v>11429.17</v>
      </c>
      <c r="Q975" s="11">
        <v>3511.93</v>
      </c>
      <c r="R975" s="5">
        <v>44434</v>
      </c>
      <c r="S975" s="5" t="str">
        <f t="shared" si="62"/>
        <v>Thursday</v>
      </c>
      <c r="T975" s="5" t="str">
        <f t="shared" si="63"/>
        <v>Q3</v>
      </c>
      <c r="U975" s="14" t="str">
        <f t="shared" si="64"/>
        <v>Aug</v>
      </c>
    </row>
    <row r="976" spans="1:21" x14ac:dyDescent="0.25">
      <c r="A976" s="13" t="s">
        <v>47</v>
      </c>
      <c r="B976" s="6" t="s">
        <v>110</v>
      </c>
      <c r="C976" s="6" t="s">
        <v>49</v>
      </c>
      <c r="D976" s="6" t="s">
        <v>20</v>
      </c>
      <c r="E976" s="6" t="s">
        <v>21</v>
      </c>
      <c r="F976" s="6" t="s">
        <v>4073</v>
      </c>
      <c r="G976" s="6" t="s">
        <v>4074</v>
      </c>
      <c r="H976" s="6" t="s">
        <v>119</v>
      </c>
      <c r="I976" s="6" t="s">
        <v>4075</v>
      </c>
      <c r="J976" s="6" t="s">
        <v>4076</v>
      </c>
      <c r="K976" s="7">
        <v>18</v>
      </c>
      <c r="L976" s="4">
        <v>2003</v>
      </c>
      <c r="M976" s="9">
        <v>55443.26</v>
      </c>
      <c r="N976" s="9" t="str">
        <f t="shared" si="61"/>
        <v>High Value</v>
      </c>
      <c r="O976" s="11">
        <v>167249.60000000001</v>
      </c>
      <c r="P976" s="11">
        <v>52646.62</v>
      </c>
      <c r="Q976" s="11">
        <v>2796.64</v>
      </c>
      <c r="R976" s="8">
        <v>44265</v>
      </c>
      <c r="S976" s="5" t="str">
        <f t="shared" si="62"/>
        <v>Wednesday</v>
      </c>
      <c r="T976" s="5" t="str">
        <f t="shared" si="63"/>
        <v>Q1</v>
      </c>
      <c r="U976" s="14" t="str">
        <f t="shared" si="64"/>
        <v>Mar</v>
      </c>
    </row>
    <row r="977" spans="1:21" x14ac:dyDescent="0.25">
      <c r="A977" s="12" t="s">
        <v>30</v>
      </c>
      <c r="B977" s="2" t="s">
        <v>31</v>
      </c>
      <c r="C977" s="2" t="s">
        <v>49</v>
      </c>
      <c r="D977" s="2" t="s">
        <v>20</v>
      </c>
      <c r="E977" s="2" t="s">
        <v>21</v>
      </c>
      <c r="F977" s="2" t="s">
        <v>4077</v>
      </c>
      <c r="G977" s="2" t="s">
        <v>4078</v>
      </c>
      <c r="H977" s="2" t="s">
        <v>104</v>
      </c>
      <c r="I977" s="2" t="s">
        <v>4079</v>
      </c>
      <c r="J977" s="2" t="s">
        <v>4080</v>
      </c>
      <c r="K977" s="3">
        <v>20</v>
      </c>
      <c r="L977" s="4">
        <v>2003</v>
      </c>
      <c r="M977" s="9">
        <v>63546.16</v>
      </c>
      <c r="N977" s="9" t="str">
        <f t="shared" si="61"/>
        <v>High Value</v>
      </c>
      <c r="O977" s="11">
        <v>95916.800000000003</v>
      </c>
      <c r="P977" s="11">
        <v>49541.41</v>
      </c>
      <c r="Q977" s="11">
        <v>14004.75</v>
      </c>
      <c r="R977" s="5">
        <v>45235</v>
      </c>
      <c r="S977" s="5" t="str">
        <f t="shared" si="62"/>
        <v>Sunday</v>
      </c>
      <c r="T977" s="5" t="str">
        <f t="shared" si="63"/>
        <v>Q4</v>
      </c>
      <c r="U977" s="14" t="str">
        <f t="shared" si="64"/>
        <v>Nov</v>
      </c>
    </row>
    <row r="978" spans="1:21" x14ac:dyDescent="0.25">
      <c r="A978" s="13" t="s">
        <v>62</v>
      </c>
      <c r="B978" s="6" t="s">
        <v>63</v>
      </c>
      <c r="C978" s="6" t="s">
        <v>49</v>
      </c>
      <c r="D978" s="6" t="s">
        <v>20</v>
      </c>
      <c r="E978" s="6" t="s">
        <v>21</v>
      </c>
      <c r="F978" s="6" t="s">
        <v>4081</v>
      </c>
      <c r="G978" s="6" t="s">
        <v>4082</v>
      </c>
      <c r="H978" s="6" t="s">
        <v>157</v>
      </c>
      <c r="I978" s="6" t="s">
        <v>4083</v>
      </c>
      <c r="J978" s="6" t="s">
        <v>4084</v>
      </c>
      <c r="K978" s="7">
        <v>0</v>
      </c>
      <c r="L978" s="4">
        <v>2024</v>
      </c>
      <c r="M978" s="9">
        <v>27736.55</v>
      </c>
      <c r="N978" s="9" t="str">
        <f t="shared" si="61"/>
        <v>Normal</v>
      </c>
      <c r="O978" s="11">
        <v>117910.2</v>
      </c>
      <c r="P978" s="11">
        <v>20556.79</v>
      </c>
      <c r="Q978" s="11">
        <v>7179.76</v>
      </c>
      <c r="R978" s="8">
        <v>45369</v>
      </c>
      <c r="S978" s="5" t="str">
        <f t="shared" si="62"/>
        <v>Monday</v>
      </c>
      <c r="T978" s="5" t="str">
        <f t="shared" si="63"/>
        <v>Q1</v>
      </c>
      <c r="U978" s="14" t="str">
        <f t="shared" si="64"/>
        <v>Mar</v>
      </c>
    </row>
    <row r="979" spans="1:21" x14ac:dyDescent="0.25">
      <c r="A979" s="12" t="s">
        <v>62</v>
      </c>
      <c r="B979" s="2" t="s">
        <v>63</v>
      </c>
      <c r="C979" s="2" t="s">
        <v>49</v>
      </c>
      <c r="D979" s="2" t="s">
        <v>20</v>
      </c>
      <c r="E979" s="2" t="s">
        <v>21</v>
      </c>
      <c r="F979" s="2" t="s">
        <v>4085</v>
      </c>
      <c r="G979" s="2" t="s">
        <v>4086</v>
      </c>
      <c r="H979" s="2" t="s">
        <v>87</v>
      </c>
      <c r="I979" s="2" t="s">
        <v>4087</v>
      </c>
      <c r="J979" s="2" t="s">
        <v>4088</v>
      </c>
      <c r="K979" s="3">
        <v>9</v>
      </c>
      <c r="L979" s="4">
        <v>2012</v>
      </c>
      <c r="M979" s="9">
        <v>40236.089999999997</v>
      </c>
      <c r="N979" s="9" t="str">
        <f t="shared" si="61"/>
        <v>High Value</v>
      </c>
      <c r="O979" s="11">
        <v>62268.800000000003</v>
      </c>
      <c r="P979" s="11">
        <v>32994.68</v>
      </c>
      <c r="Q979" s="11">
        <v>7241.41</v>
      </c>
      <c r="R979" s="5">
        <v>44314</v>
      </c>
      <c r="S979" s="5" t="str">
        <f t="shared" si="62"/>
        <v>Wednesday</v>
      </c>
      <c r="T979" s="5" t="str">
        <f t="shared" si="63"/>
        <v>Q2</v>
      </c>
      <c r="U979" s="14" t="str">
        <f t="shared" si="64"/>
        <v>Apr</v>
      </c>
    </row>
    <row r="980" spans="1:21" x14ac:dyDescent="0.25">
      <c r="A980" s="13" t="s">
        <v>71</v>
      </c>
      <c r="B980" s="6" t="s">
        <v>72</v>
      </c>
      <c r="C980" s="6" t="s">
        <v>49</v>
      </c>
      <c r="D980" s="6" t="s">
        <v>20</v>
      </c>
      <c r="E980" s="6" t="s">
        <v>21</v>
      </c>
      <c r="F980" s="6" t="s">
        <v>4089</v>
      </c>
      <c r="G980" s="6" t="s">
        <v>4090</v>
      </c>
      <c r="H980" s="6" t="s">
        <v>53</v>
      </c>
      <c r="I980" s="6" t="s">
        <v>4091</v>
      </c>
      <c r="J980" s="6" t="s">
        <v>4092</v>
      </c>
      <c r="K980" s="7">
        <v>7</v>
      </c>
      <c r="L980" s="4">
        <v>2014</v>
      </c>
      <c r="M980" s="9">
        <v>53007.85</v>
      </c>
      <c r="N980" s="9" t="str">
        <f t="shared" si="61"/>
        <v>High Value</v>
      </c>
      <c r="O980" s="11">
        <v>53668.2</v>
      </c>
      <c r="P980" s="11">
        <v>37749.050000000003</v>
      </c>
      <c r="Q980" s="11">
        <v>15258.8</v>
      </c>
      <c r="R980" s="8">
        <v>44277</v>
      </c>
      <c r="S980" s="5" t="str">
        <f t="shared" si="62"/>
        <v>Monday</v>
      </c>
      <c r="T980" s="5" t="str">
        <f t="shared" si="63"/>
        <v>Q1</v>
      </c>
      <c r="U980" s="14" t="str">
        <f t="shared" si="64"/>
        <v>Mar</v>
      </c>
    </row>
    <row r="981" spans="1:21" x14ac:dyDescent="0.25">
      <c r="A981" s="12" t="s">
        <v>74</v>
      </c>
      <c r="B981" s="2" t="s">
        <v>113</v>
      </c>
      <c r="C981" s="2" t="s">
        <v>49</v>
      </c>
      <c r="D981" s="2" t="s">
        <v>20</v>
      </c>
      <c r="E981" s="2" t="s">
        <v>21</v>
      </c>
      <c r="F981" s="2" t="s">
        <v>4093</v>
      </c>
      <c r="G981" s="2" t="s">
        <v>4094</v>
      </c>
      <c r="H981" s="2" t="s">
        <v>73</v>
      </c>
      <c r="I981" s="2" t="s">
        <v>4095</v>
      </c>
      <c r="J981" s="2" t="s">
        <v>4096</v>
      </c>
      <c r="K981" s="3">
        <v>24</v>
      </c>
      <c r="L981" s="4">
        <v>2000</v>
      </c>
      <c r="M981" s="9">
        <v>11217.4</v>
      </c>
      <c r="N981" s="9" t="str">
        <f t="shared" si="61"/>
        <v>Normal</v>
      </c>
      <c r="O981" s="11">
        <v>174521.7</v>
      </c>
      <c r="P981" s="11">
        <v>8145.41</v>
      </c>
      <c r="Q981" s="11">
        <v>3071.99</v>
      </c>
      <c r="R981" s="5">
        <v>45333</v>
      </c>
      <c r="S981" s="5" t="str">
        <f t="shared" si="62"/>
        <v>Sunday</v>
      </c>
      <c r="T981" s="5" t="str">
        <f t="shared" si="63"/>
        <v>Q1</v>
      </c>
      <c r="U981" s="14" t="str">
        <f t="shared" si="64"/>
        <v>Feb</v>
      </c>
    </row>
    <row r="982" spans="1:21" x14ac:dyDescent="0.25">
      <c r="A982" s="13" t="s">
        <v>47</v>
      </c>
      <c r="B982" s="6" t="s">
        <v>110</v>
      </c>
      <c r="C982" s="6" t="s">
        <v>49</v>
      </c>
      <c r="D982" s="6" t="s">
        <v>20</v>
      </c>
      <c r="E982" s="6" t="s">
        <v>21</v>
      </c>
      <c r="F982" s="6" t="s">
        <v>4097</v>
      </c>
      <c r="G982" s="6" t="s">
        <v>4098</v>
      </c>
      <c r="H982" s="6" t="s">
        <v>115</v>
      </c>
      <c r="I982" s="6" t="s">
        <v>4099</v>
      </c>
      <c r="J982" s="6" t="s">
        <v>4100</v>
      </c>
      <c r="K982" s="7">
        <v>8</v>
      </c>
      <c r="L982" s="4">
        <v>2016</v>
      </c>
      <c r="M982" s="9">
        <v>48572.32</v>
      </c>
      <c r="N982" s="9" t="str">
        <f t="shared" si="61"/>
        <v>High Value</v>
      </c>
      <c r="O982" s="11">
        <v>20910.8</v>
      </c>
      <c r="P982" s="11">
        <v>44658.76</v>
      </c>
      <c r="Q982" s="11">
        <v>3913.56</v>
      </c>
      <c r="R982" s="8">
        <v>45392</v>
      </c>
      <c r="S982" s="5" t="str">
        <f t="shared" si="62"/>
        <v>Wednesday</v>
      </c>
      <c r="T982" s="5" t="str">
        <f t="shared" si="63"/>
        <v>Q2</v>
      </c>
      <c r="U982" s="14" t="str">
        <f t="shared" si="64"/>
        <v>Apr</v>
      </c>
    </row>
    <row r="983" spans="1:21" x14ac:dyDescent="0.25">
      <c r="A983" s="12" t="s">
        <v>62</v>
      </c>
      <c r="B983" s="2" t="s">
        <v>138</v>
      </c>
      <c r="C983" s="2" t="s">
        <v>49</v>
      </c>
      <c r="D983" s="2" t="s">
        <v>20</v>
      </c>
      <c r="E983" s="2" t="s">
        <v>21</v>
      </c>
      <c r="F983" s="2" t="s">
        <v>4101</v>
      </c>
      <c r="G983" s="2" t="s">
        <v>4102</v>
      </c>
      <c r="H983" s="2" t="s">
        <v>53</v>
      </c>
      <c r="I983" s="2" t="s">
        <v>4103</v>
      </c>
      <c r="J983" s="2" t="s">
        <v>4104</v>
      </c>
      <c r="K983" s="3">
        <v>0</v>
      </c>
      <c r="L983" s="4">
        <v>2023</v>
      </c>
      <c r="M983" s="9">
        <v>44640</v>
      </c>
      <c r="N983" s="9" t="str">
        <f t="shared" si="61"/>
        <v>High Value</v>
      </c>
      <c r="O983" s="11">
        <v>142763.1</v>
      </c>
      <c r="P983" s="11">
        <v>32225.34</v>
      </c>
      <c r="Q983" s="11">
        <v>12414.66</v>
      </c>
      <c r="R983" s="5">
        <v>45240</v>
      </c>
      <c r="S983" s="5" t="str">
        <f t="shared" si="62"/>
        <v>Friday</v>
      </c>
      <c r="T983" s="5" t="str">
        <f t="shared" si="63"/>
        <v>Q4</v>
      </c>
      <c r="U983" s="14" t="str">
        <f t="shared" si="64"/>
        <v>Nov</v>
      </c>
    </row>
    <row r="984" spans="1:21" x14ac:dyDescent="0.25">
      <c r="A984" s="13" t="s">
        <v>56</v>
      </c>
      <c r="B984" s="6" t="s">
        <v>57</v>
      </c>
      <c r="C984" s="6" t="s">
        <v>49</v>
      </c>
      <c r="D984" s="6" t="s">
        <v>20</v>
      </c>
      <c r="E984" s="6" t="s">
        <v>21</v>
      </c>
      <c r="F984" s="6" t="s">
        <v>4105</v>
      </c>
      <c r="G984" s="6" t="s">
        <v>107</v>
      </c>
      <c r="H984" s="6" t="s">
        <v>82</v>
      </c>
      <c r="I984" s="6" t="s">
        <v>4106</v>
      </c>
      <c r="J984" s="6" t="s">
        <v>4107</v>
      </c>
      <c r="K984" s="7">
        <v>17</v>
      </c>
      <c r="L984" s="4">
        <v>2004</v>
      </c>
      <c r="M984" s="9">
        <v>42806.239999999998</v>
      </c>
      <c r="N984" s="9" t="str">
        <f t="shared" si="61"/>
        <v>High Value</v>
      </c>
      <c r="O984" s="11">
        <v>83041.2</v>
      </c>
      <c r="P984" s="11">
        <v>38586.35</v>
      </c>
      <c r="Q984" s="11">
        <v>4219.8900000000003</v>
      </c>
      <c r="R984" s="8">
        <v>44229</v>
      </c>
      <c r="S984" s="5" t="str">
        <f t="shared" si="62"/>
        <v>Tuesday</v>
      </c>
      <c r="T984" s="5" t="str">
        <f t="shared" si="63"/>
        <v>Q1</v>
      </c>
      <c r="U984" s="14" t="str">
        <f t="shared" si="64"/>
        <v>Feb</v>
      </c>
    </row>
    <row r="985" spans="1:21" x14ac:dyDescent="0.25">
      <c r="A985" s="12" t="s">
        <v>17</v>
      </c>
      <c r="B985" s="2" t="s">
        <v>18</v>
      </c>
      <c r="C985" s="2" t="s">
        <v>49</v>
      </c>
      <c r="D985" s="2" t="s">
        <v>20</v>
      </c>
      <c r="E985" s="2" t="s">
        <v>21</v>
      </c>
      <c r="F985" s="2" t="s">
        <v>4108</v>
      </c>
      <c r="G985" s="2" t="s">
        <v>4109</v>
      </c>
      <c r="H985" s="2" t="s">
        <v>93</v>
      </c>
      <c r="I985" s="2" t="s">
        <v>4110</v>
      </c>
      <c r="J985" s="2" t="s">
        <v>4111</v>
      </c>
      <c r="K985" s="3">
        <v>1</v>
      </c>
      <c r="L985" s="4">
        <v>2022</v>
      </c>
      <c r="M985" s="9">
        <v>41614.32</v>
      </c>
      <c r="N985" s="9" t="str">
        <f t="shared" si="61"/>
        <v>High Value</v>
      </c>
      <c r="O985" s="11">
        <v>152212.20000000001</v>
      </c>
      <c r="P985" s="11">
        <v>36201.61</v>
      </c>
      <c r="Q985" s="11">
        <v>5412.71</v>
      </c>
      <c r="R985" s="5">
        <v>45110</v>
      </c>
      <c r="S985" s="5" t="str">
        <f t="shared" si="62"/>
        <v>Monday</v>
      </c>
      <c r="T985" s="5" t="str">
        <f t="shared" si="63"/>
        <v>Q3</v>
      </c>
      <c r="U985" s="14" t="str">
        <f t="shared" si="64"/>
        <v>Jul</v>
      </c>
    </row>
    <row r="986" spans="1:21" x14ac:dyDescent="0.25">
      <c r="A986" s="13" t="s">
        <v>54</v>
      </c>
      <c r="B986" s="6" t="s">
        <v>99</v>
      </c>
      <c r="C986" s="6" t="s">
        <v>49</v>
      </c>
      <c r="D986" s="6" t="s">
        <v>20</v>
      </c>
      <c r="E986" s="6" t="s">
        <v>21</v>
      </c>
      <c r="F986" s="6" t="s">
        <v>4112</v>
      </c>
      <c r="G986" s="6" t="s">
        <v>4113</v>
      </c>
      <c r="H986" s="6" t="s">
        <v>53</v>
      </c>
      <c r="I986" s="6" t="s">
        <v>4114</v>
      </c>
      <c r="J986" s="6" t="s">
        <v>4115</v>
      </c>
      <c r="K986" s="7">
        <v>21</v>
      </c>
      <c r="L986" s="4">
        <v>2002</v>
      </c>
      <c r="M986" s="9">
        <v>68272.87</v>
      </c>
      <c r="N986" s="9" t="str">
        <f t="shared" si="61"/>
        <v>High Value</v>
      </c>
      <c r="O986" s="11">
        <v>43373.2</v>
      </c>
      <c r="P986" s="11">
        <v>51367.39</v>
      </c>
      <c r="Q986" s="11">
        <v>16905.48</v>
      </c>
      <c r="R986" s="8">
        <v>45285</v>
      </c>
      <c r="S986" s="5" t="str">
        <f t="shared" si="62"/>
        <v>Monday</v>
      </c>
      <c r="T986" s="5" t="str">
        <f t="shared" si="63"/>
        <v>Q4</v>
      </c>
      <c r="U986" s="14" t="str">
        <f t="shared" si="64"/>
        <v>Dec</v>
      </c>
    </row>
    <row r="987" spans="1:21" x14ac:dyDescent="0.25">
      <c r="A987" s="12" t="s">
        <v>54</v>
      </c>
      <c r="B987" s="2" t="s">
        <v>55</v>
      </c>
      <c r="C987" s="2" t="s">
        <v>49</v>
      </c>
      <c r="D987" s="2" t="s">
        <v>20</v>
      </c>
      <c r="E987" s="2" t="s">
        <v>21</v>
      </c>
      <c r="F987" s="2" t="s">
        <v>4116</v>
      </c>
      <c r="G987" s="2" t="s">
        <v>4117</v>
      </c>
      <c r="H987" s="2" t="s">
        <v>104</v>
      </c>
      <c r="I987" s="2" t="s">
        <v>4118</v>
      </c>
      <c r="J987" s="2" t="s">
        <v>4119</v>
      </c>
      <c r="K987" s="3">
        <v>7</v>
      </c>
      <c r="L987" s="4">
        <v>2015</v>
      </c>
      <c r="M987" s="9">
        <v>14700.3</v>
      </c>
      <c r="N987" s="9" t="str">
        <f t="shared" si="61"/>
        <v>Normal</v>
      </c>
      <c r="O987" s="11">
        <v>130126.2</v>
      </c>
      <c r="P987" s="11">
        <v>10767.6</v>
      </c>
      <c r="Q987" s="11">
        <v>3932.7</v>
      </c>
      <c r="R987" s="5">
        <v>44679</v>
      </c>
      <c r="S987" s="5" t="str">
        <f t="shared" si="62"/>
        <v>Thursday</v>
      </c>
      <c r="T987" s="5" t="str">
        <f t="shared" si="63"/>
        <v>Q2</v>
      </c>
      <c r="U987" s="14" t="str">
        <f t="shared" si="64"/>
        <v>Apr</v>
      </c>
    </row>
    <row r="988" spans="1:21" x14ac:dyDescent="0.25">
      <c r="A988" s="13" t="s">
        <v>40</v>
      </c>
      <c r="B988" s="6" t="s">
        <v>125</v>
      </c>
      <c r="C988" s="6" t="s">
        <v>49</v>
      </c>
      <c r="D988" s="6" t="s">
        <v>20</v>
      </c>
      <c r="E988" s="6" t="s">
        <v>21</v>
      </c>
      <c r="F988" s="6" t="s">
        <v>4120</v>
      </c>
      <c r="G988" s="6" t="s">
        <v>4121</v>
      </c>
      <c r="H988" s="6" t="s">
        <v>81</v>
      </c>
      <c r="I988" s="6" t="s">
        <v>4122</v>
      </c>
      <c r="J988" s="6" t="s">
        <v>4123</v>
      </c>
      <c r="K988" s="7">
        <v>14</v>
      </c>
      <c r="L988" s="4">
        <v>2010</v>
      </c>
      <c r="M988" s="9">
        <v>53328.66</v>
      </c>
      <c r="N988" s="9" t="str">
        <f t="shared" si="61"/>
        <v>High Value</v>
      </c>
      <c r="O988" s="11">
        <v>37064.6</v>
      </c>
      <c r="P988" s="11">
        <v>41598.839999999997</v>
      </c>
      <c r="Q988" s="11">
        <v>11729.82</v>
      </c>
      <c r="R988" s="8">
        <v>45456</v>
      </c>
      <c r="S988" s="5" t="str">
        <f t="shared" si="62"/>
        <v>Thursday</v>
      </c>
      <c r="T988" s="5" t="str">
        <f t="shared" si="63"/>
        <v>Q2</v>
      </c>
      <c r="U988" s="14" t="str">
        <f t="shared" si="64"/>
        <v>Jun</v>
      </c>
    </row>
    <row r="989" spans="1:21" x14ac:dyDescent="0.25">
      <c r="A989" s="12" t="s">
        <v>17</v>
      </c>
      <c r="B989" s="2" t="s">
        <v>18</v>
      </c>
      <c r="C989" s="2" t="s">
        <v>49</v>
      </c>
      <c r="D989" s="2" t="s">
        <v>20</v>
      </c>
      <c r="E989" s="2" t="s">
        <v>21</v>
      </c>
      <c r="F989" s="2" t="s">
        <v>4124</v>
      </c>
      <c r="G989" s="2" t="s">
        <v>4125</v>
      </c>
      <c r="H989" s="2" t="s">
        <v>119</v>
      </c>
      <c r="I989" s="2" t="s">
        <v>4126</v>
      </c>
      <c r="J989" s="2" t="s">
        <v>4127</v>
      </c>
      <c r="K989" s="3">
        <v>16</v>
      </c>
      <c r="L989" s="4">
        <v>2008</v>
      </c>
      <c r="M989" s="9">
        <v>66946.94</v>
      </c>
      <c r="N989" s="9" t="str">
        <f t="shared" si="61"/>
        <v>High Value</v>
      </c>
      <c r="O989" s="11">
        <v>42499.1</v>
      </c>
      <c r="P989" s="11">
        <v>60375.19</v>
      </c>
      <c r="Q989" s="11">
        <v>6571.75</v>
      </c>
      <c r="R989" s="5">
        <v>45311</v>
      </c>
      <c r="S989" s="5" t="str">
        <f t="shared" si="62"/>
        <v>Saturday</v>
      </c>
      <c r="T989" s="5" t="str">
        <f t="shared" si="63"/>
        <v>Q1</v>
      </c>
      <c r="U989" s="14" t="str">
        <f t="shared" si="64"/>
        <v>Jan</v>
      </c>
    </row>
    <row r="990" spans="1:21" x14ac:dyDescent="0.25">
      <c r="A990" s="13" t="s">
        <v>34</v>
      </c>
      <c r="B990" s="6" t="s">
        <v>43</v>
      </c>
      <c r="C990" s="6" t="s">
        <v>49</v>
      </c>
      <c r="D990" s="6" t="s">
        <v>20</v>
      </c>
      <c r="E990" s="6" t="s">
        <v>21</v>
      </c>
      <c r="F990" s="6" t="s">
        <v>4128</v>
      </c>
      <c r="G990" s="6" t="s">
        <v>4129</v>
      </c>
      <c r="H990" s="6" t="s">
        <v>98</v>
      </c>
      <c r="I990" s="6" t="s">
        <v>4130</v>
      </c>
      <c r="J990" s="6" t="s">
        <v>4131</v>
      </c>
      <c r="K990" s="7">
        <v>8</v>
      </c>
      <c r="L990" s="4">
        <v>2015</v>
      </c>
      <c r="M990" s="9">
        <v>7419.48</v>
      </c>
      <c r="N990" s="9" t="str">
        <f t="shared" si="61"/>
        <v>Normal</v>
      </c>
      <c r="O990" s="11">
        <v>158040.79999999999</v>
      </c>
      <c r="P990" s="11">
        <v>6089.03</v>
      </c>
      <c r="Q990" s="11">
        <v>1330.45</v>
      </c>
      <c r="R990" s="8">
        <v>45247</v>
      </c>
      <c r="S990" s="5" t="str">
        <f t="shared" si="62"/>
        <v>Friday</v>
      </c>
      <c r="T990" s="5" t="str">
        <f t="shared" si="63"/>
        <v>Q4</v>
      </c>
      <c r="U990" s="14" t="str">
        <f t="shared" si="64"/>
        <v>Nov</v>
      </c>
    </row>
    <row r="991" spans="1:21" x14ac:dyDescent="0.25">
      <c r="A991" s="12" t="s">
        <v>71</v>
      </c>
      <c r="B991" s="2" t="s">
        <v>72</v>
      </c>
      <c r="C991" s="2" t="s">
        <v>49</v>
      </c>
      <c r="D991" s="2" t="s">
        <v>20</v>
      </c>
      <c r="E991" s="2" t="s">
        <v>21</v>
      </c>
      <c r="F991" s="2" t="s">
        <v>4132</v>
      </c>
      <c r="G991" s="2" t="s">
        <v>4133</v>
      </c>
      <c r="H991" s="2" t="s">
        <v>157</v>
      </c>
      <c r="I991" s="2" t="s">
        <v>4134</v>
      </c>
      <c r="J991" s="2" t="s">
        <v>4135</v>
      </c>
      <c r="K991" s="3">
        <v>5</v>
      </c>
      <c r="L991" s="4">
        <v>2019</v>
      </c>
      <c r="M991" s="9">
        <v>26944.28</v>
      </c>
      <c r="N991" s="9" t="str">
        <f t="shared" si="61"/>
        <v>Normal</v>
      </c>
      <c r="O991" s="11">
        <v>26152.6</v>
      </c>
      <c r="P991" s="11">
        <v>24186.55</v>
      </c>
      <c r="Q991" s="11">
        <v>2757.73</v>
      </c>
      <c r="R991" s="5">
        <v>45388</v>
      </c>
      <c r="S991" s="5" t="str">
        <f t="shared" si="62"/>
        <v>Saturday</v>
      </c>
      <c r="T991" s="5" t="str">
        <f t="shared" si="63"/>
        <v>Q2</v>
      </c>
      <c r="U991" s="14" t="str">
        <f t="shared" si="64"/>
        <v>Apr</v>
      </c>
    </row>
    <row r="992" spans="1:21" x14ac:dyDescent="0.25">
      <c r="A992" s="13" t="s">
        <v>71</v>
      </c>
      <c r="B992" s="6" t="s">
        <v>72</v>
      </c>
      <c r="C992" s="6" t="s">
        <v>49</v>
      </c>
      <c r="D992" s="6" t="s">
        <v>20</v>
      </c>
      <c r="E992" s="6" t="s">
        <v>21</v>
      </c>
      <c r="F992" s="6" t="s">
        <v>4136</v>
      </c>
      <c r="G992" s="6" t="s">
        <v>4137</v>
      </c>
      <c r="H992" s="6" t="s">
        <v>22</v>
      </c>
      <c r="I992" s="6" t="s">
        <v>4138</v>
      </c>
      <c r="J992" s="6" t="s">
        <v>4139</v>
      </c>
      <c r="K992" s="7">
        <v>8</v>
      </c>
      <c r="L992" s="4">
        <v>2016</v>
      </c>
      <c r="M992" s="9">
        <v>64537.31</v>
      </c>
      <c r="N992" s="9" t="str">
        <f t="shared" si="61"/>
        <v>High Value</v>
      </c>
      <c r="O992" s="11">
        <v>144046.29999999999</v>
      </c>
      <c r="P992" s="11">
        <v>54572.76</v>
      </c>
      <c r="Q992" s="11">
        <v>9964.5499999999993</v>
      </c>
      <c r="R992" s="8">
        <v>45627</v>
      </c>
      <c r="S992" s="5" t="str">
        <f t="shared" si="62"/>
        <v>Sunday</v>
      </c>
      <c r="T992" s="5" t="str">
        <f t="shared" si="63"/>
        <v>Q4</v>
      </c>
      <c r="U992" s="14" t="str">
        <f t="shared" si="64"/>
        <v>Dec</v>
      </c>
    </row>
    <row r="993" spans="1:21" x14ac:dyDescent="0.25">
      <c r="A993" s="12" t="s">
        <v>47</v>
      </c>
      <c r="B993" s="2" t="s">
        <v>51</v>
      </c>
      <c r="C993" s="2" t="s">
        <v>49</v>
      </c>
      <c r="D993" s="2" t="s">
        <v>20</v>
      </c>
      <c r="E993" s="2" t="s">
        <v>21</v>
      </c>
      <c r="F993" s="2" t="s">
        <v>3856</v>
      </c>
      <c r="G993" s="2" t="s">
        <v>3857</v>
      </c>
      <c r="H993" s="2" t="s">
        <v>119</v>
      </c>
      <c r="I993" s="2" t="s">
        <v>4140</v>
      </c>
      <c r="J993" s="2" t="s">
        <v>4141</v>
      </c>
      <c r="K993" s="3">
        <v>17</v>
      </c>
      <c r="L993" s="4">
        <v>2008</v>
      </c>
      <c r="M993" s="9">
        <v>10098.99</v>
      </c>
      <c r="N993" s="9" t="str">
        <f t="shared" si="61"/>
        <v>Normal</v>
      </c>
      <c r="O993" s="11">
        <v>169077.9</v>
      </c>
      <c r="P993" s="11">
        <v>8138.24</v>
      </c>
      <c r="Q993" s="11">
        <v>1960.75</v>
      </c>
      <c r="R993" s="5">
        <v>45785</v>
      </c>
      <c r="S993" s="5" t="str">
        <f t="shared" si="62"/>
        <v>Thursday</v>
      </c>
      <c r="T993" s="5" t="str">
        <f t="shared" si="63"/>
        <v>Q2</v>
      </c>
      <c r="U993" s="14" t="str">
        <f t="shared" si="64"/>
        <v>May</v>
      </c>
    </row>
    <row r="994" spans="1:21" x14ac:dyDescent="0.25">
      <c r="A994" s="13" t="s">
        <v>74</v>
      </c>
      <c r="B994" s="6" t="s">
        <v>113</v>
      </c>
      <c r="C994" s="6" t="s">
        <v>49</v>
      </c>
      <c r="D994" s="6" t="s">
        <v>20</v>
      </c>
      <c r="E994" s="6" t="s">
        <v>21</v>
      </c>
      <c r="F994" s="6" t="s">
        <v>4093</v>
      </c>
      <c r="G994" s="6" t="s">
        <v>4094</v>
      </c>
      <c r="H994" s="6" t="s">
        <v>73</v>
      </c>
      <c r="I994" s="6" t="s">
        <v>4142</v>
      </c>
      <c r="J994" s="6" t="s">
        <v>4143</v>
      </c>
      <c r="K994" s="7">
        <v>24</v>
      </c>
      <c r="L994" s="4">
        <v>2000</v>
      </c>
      <c r="M994" s="9">
        <v>11217.4</v>
      </c>
      <c r="N994" s="9" t="str">
        <f t="shared" si="61"/>
        <v>Normal</v>
      </c>
      <c r="O994" s="11">
        <v>174521.7</v>
      </c>
      <c r="P994" s="11">
        <v>9704.14</v>
      </c>
      <c r="Q994" s="11">
        <v>1513.26</v>
      </c>
      <c r="R994" s="8">
        <v>45333</v>
      </c>
      <c r="S994" s="5" t="str">
        <f t="shared" si="62"/>
        <v>Sunday</v>
      </c>
      <c r="T994" s="5" t="str">
        <f t="shared" si="63"/>
        <v>Q1</v>
      </c>
      <c r="U994" s="14" t="str">
        <f t="shared" si="64"/>
        <v>Feb</v>
      </c>
    </row>
    <row r="995" spans="1:21" x14ac:dyDescent="0.25">
      <c r="A995" s="12" t="s">
        <v>56</v>
      </c>
      <c r="B995" s="2" t="s">
        <v>69</v>
      </c>
      <c r="C995" s="2" t="s">
        <v>49</v>
      </c>
      <c r="D995" s="2" t="s">
        <v>20</v>
      </c>
      <c r="E995" s="2" t="s">
        <v>45</v>
      </c>
      <c r="F995" s="2" t="s">
        <v>4144</v>
      </c>
      <c r="G995" s="2" t="s">
        <v>4145</v>
      </c>
      <c r="H995" s="2" t="s">
        <v>33</v>
      </c>
      <c r="I995" s="2" t="s">
        <v>4146</v>
      </c>
      <c r="J995" s="2" t="s">
        <v>4147</v>
      </c>
      <c r="K995" s="3">
        <v>-1</v>
      </c>
      <c r="L995" s="4">
        <v>2023</v>
      </c>
      <c r="M995" s="9">
        <v>22876.91</v>
      </c>
      <c r="N995" s="9" t="str">
        <f t="shared" si="61"/>
        <v>Normal</v>
      </c>
      <c r="O995" s="11">
        <v>32209.9</v>
      </c>
      <c r="P995" s="11">
        <v>18470.87</v>
      </c>
      <c r="Q995" s="11">
        <v>4406.04</v>
      </c>
      <c r="R995" s="5">
        <v>44716</v>
      </c>
      <c r="S995" s="5" t="str">
        <f t="shared" si="62"/>
        <v>Saturday</v>
      </c>
      <c r="T995" s="5" t="str">
        <f t="shared" si="63"/>
        <v>Q2</v>
      </c>
      <c r="U995" s="14" t="str">
        <f t="shared" si="64"/>
        <v>Jun</v>
      </c>
    </row>
    <row r="996" spans="1:21" x14ac:dyDescent="0.25">
      <c r="A996" s="13" t="s">
        <v>56</v>
      </c>
      <c r="B996" s="6" t="s">
        <v>78</v>
      </c>
      <c r="C996" s="6" t="s">
        <v>49</v>
      </c>
      <c r="D996" s="6" t="s">
        <v>20</v>
      </c>
      <c r="E996" s="6" t="s">
        <v>45</v>
      </c>
      <c r="F996" s="6" t="s">
        <v>4148</v>
      </c>
      <c r="G996" s="6" t="s">
        <v>3813</v>
      </c>
      <c r="H996" s="6" t="s">
        <v>98</v>
      </c>
      <c r="I996" s="6" t="s">
        <v>4149</v>
      </c>
      <c r="J996" s="6" t="s">
        <v>4150</v>
      </c>
      <c r="K996" s="7">
        <v>6</v>
      </c>
      <c r="L996" s="4">
        <v>2014</v>
      </c>
      <c r="M996" s="9">
        <v>5997.59</v>
      </c>
      <c r="N996" s="9" t="str">
        <f t="shared" si="61"/>
        <v>Normal</v>
      </c>
      <c r="O996" s="11">
        <v>84945.8</v>
      </c>
      <c r="P996" s="11">
        <v>4963.8500000000004</v>
      </c>
      <c r="Q996" s="11">
        <v>1033.74</v>
      </c>
      <c r="R996" s="8">
        <v>44148</v>
      </c>
      <c r="S996" s="5" t="str">
        <f t="shared" si="62"/>
        <v>Friday</v>
      </c>
      <c r="T996" s="5" t="str">
        <f t="shared" si="63"/>
        <v>Q4</v>
      </c>
      <c r="U996" s="14" t="str">
        <f t="shared" si="64"/>
        <v>Nov</v>
      </c>
    </row>
    <row r="997" spans="1:21" x14ac:dyDescent="0.25">
      <c r="A997" s="12" t="s">
        <v>40</v>
      </c>
      <c r="B997" s="2" t="s">
        <v>41</v>
      </c>
      <c r="C997" s="2" t="s">
        <v>49</v>
      </c>
      <c r="D997" s="2" t="s">
        <v>20</v>
      </c>
      <c r="E997" s="2" t="s">
        <v>45</v>
      </c>
      <c r="F997" s="2" t="s">
        <v>262</v>
      </c>
      <c r="G997" s="2" t="s">
        <v>263</v>
      </c>
      <c r="H997" s="2" t="s">
        <v>152</v>
      </c>
      <c r="I997" s="2" t="s">
        <v>4151</v>
      </c>
      <c r="J997" s="2" t="s">
        <v>4152</v>
      </c>
      <c r="K997" s="3">
        <v>16</v>
      </c>
      <c r="L997" s="4">
        <v>2006</v>
      </c>
      <c r="M997" s="9">
        <v>57848.44</v>
      </c>
      <c r="N997" s="9" t="str">
        <f t="shared" si="61"/>
        <v>High Value</v>
      </c>
      <c r="O997" s="11">
        <v>69069.100000000006</v>
      </c>
      <c r="P997" s="11">
        <v>52756.73</v>
      </c>
      <c r="Q997" s="11">
        <v>5091.71</v>
      </c>
      <c r="R997" s="5">
        <v>44567</v>
      </c>
      <c r="S997" s="5" t="str">
        <f t="shared" si="62"/>
        <v>Thursday</v>
      </c>
      <c r="T997" s="5" t="str">
        <f t="shared" si="63"/>
        <v>Q1</v>
      </c>
      <c r="U997" s="14" t="str">
        <f t="shared" si="64"/>
        <v>Jan</v>
      </c>
    </row>
    <row r="998" spans="1:21" x14ac:dyDescent="0.25">
      <c r="A998" s="13" t="s">
        <v>47</v>
      </c>
      <c r="B998" s="6" t="s">
        <v>48</v>
      </c>
      <c r="C998" s="6" t="s">
        <v>49</v>
      </c>
      <c r="D998" s="6" t="s">
        <v>20</v>
      </c>
      <c r="E998" s="6" t="s">
        <v>45</v>
      </c>
      <c r="F998" s="6" t="s">
        <v>4153</v>
      </c>
      <c r="G998" s="6" t="s">
        <v>4154</v>
      </c>
      <c r="H998" s="6" t="s">
        <v>64</v>
      </c>
      <c r="I998" s="6" t="s">
        <v>4155</v>
      </c>
      <c r="J998" s="6" t="s">
        <v>4156</v>
      </c>
      <c r="K998" s="7">
        <v>10</v>
      </c>
      <c r="L998" s="4">
        <v>2013</v>
      </c>
      <c r="M998" s="9">
        <v>15788.81</v>
      </c>
      <c r="N998" s="9" t="str">
        <f t="shared" si="61"/>
        <v>Normal</v>
      </c>
      <c r="O998" s="11">
        <v>158045.6</v>
      </c>
      <c r="P998" s="11">
        <v>13306.66</v>
      </c>
      <c r="Q998" s="11">
        <v>2482.15</v>
      </c>
      <c r="R998" s="8">
        <v>45002</v>
      </c>
      <c r="S998" s="5" t="str">
        <f t="shared" si="62"/>
        <v>Friday</v>
      </c>
      <c r="T998" s="5" t="str">
        <f t="shared" si="63"/>
        <v>Q1</v>
      </c>
      <c r="U998" s="14" t="str">
        <f t="shared" si="64"/>
        <v>Mar</v>
      </c>
    </row>
    <row r="999" spans="1:21" x14ac:dyDescent="0.25">
      <c r="A999" s="12" t="s">
        <v>34</v>
      </c>
      <c r="B999" s="2" t="s">
        <v>97</v>
      </c>
      <c r="C999" s="2" t="s">
        <v>49</v>
      </c>
      <c r="D999" s="2" t="s">
        <v>20</v>
      </c>
      <c r="E999" s="2" t="s">
        <v>45</v>
      </c>
      <c r="F999" s="2" t="s">
        <v>4157</v>
      </c>
      <c r="G999" s="2" t="s">
        <v>250</v>
      </c>
      <c r="H999" s="2" t="s">
        <v>66</v>
      </c>
      <c r="I999" s="2" t="s">
        <v>4158</v>
      </c>
      <c r="J999" s="2" t="s">
        <v>4159</v>
      </c>
      <c r="K999" s="3">
        <v>22</v>
      </c>
      <c r="L999" s="4">
        <v>2000</v>
      </c>
      <c r="M999" s="9">
        <v>37619.4</v>
      </c>
      <c r="N999" s="9" t="str">
        <f t="shared" si="61"/>
        <v>Normal</v>
      </c>
      <c r="O999" s="11">
        <v>90780.2</v>
      </c>
      <c r="P999" s="11">
        <v>35196.559999999998</v>
      </c>
      <c r="Q999" s="11">
        <v>2422.84</v>
      </c>
      <c r="R999" s="5">
        <v>44858</v>
      </c>
      <c r="S999" s="5" t="str">
        <f t="shared" si="62"/>
        <v>Monday</v>
      </c>
      <c r="T999" s="5" t="str">
        <f t="shared" si="63"/>
        <v>Q4</v>
      </c>
      <c r="U999" s="14" t="str">
        <f t="shared" si="64"/>
        <v>Oct</v>
      </c>
    </row>
    <row r="1000" spans="1:21" x14ac:dyDescent="0.25">
      <c r="A1000" s="13" t="s">
        <v>47</v>
      </c>
      <c r="B1000" s="6" t="s">
        <v>48</v>
      </c>
      <c r="C1000" s="6" t="s">
        <v>49</v>
      </c>
      <c r="D1000" s="6" t="s">
        <v>20</v>
      </c>
      <c r="E1000" s="6" t="s">
        <v>45</v>
      </c>
      <c r="F1000" s="6" t="s">
        <v>4160</v>
      </c>
      <c r="G1000" s="6" t="s">
        <v>4161</v>
      </c>
      <c r="H1000" s="6" t="s">
        <v>142</v>
      </c>
      <c r="I1000" s="6" t="s">
        <v>4162</v>
      </c>
      <c r="J1000" s="6" t="s">
        <v>4163</v>
      </c>
      <c r="K1000" s="7">
        <v>3</v>
      </c>
      <c r="L1000" s="4">
        <v>2021</v>
      </c>
      <c r="M1000" s="9">
        <v>50941.35</v>
      </c>
      <c r="N1000" s="9" t="str">
        <f t="shared" si="61"/>
        <v>High Value</v>
      </c>
      <c r="O1000" s="11">
        <v>80875.199999999997</v>
      </c>
      <c r="P1000" s="11">
        <v>38456.99</v>
      </c>
      <c r="Q1000" s="11">
        <v>12484.36</v>
      </c>
      <c r="R1000" s="8">
        <v>45502</v>
      </c>
      <c r="S1000" s="5" t="str">
        <f t="shared" si="62"/>
        <v>Monday</v>
      </c>
      <c r="T1000" s="5" t="str">
        <f t="shared" si="63"/>
        <v>Q3</v>
      </c>
      <c r="U1000" s="14" t="str">
        <f t="shared" si="64"/>
        <v>Jul</v>
      </c>
    </row>
    <row r="1001" spans="1:21" x14ac:dyDescent="0.25">
      <c r="A1001" s="12" t="s">
        <v>62</v>
      </c>
      <c r="B1001" s="2" t="s">
        <v>91</v>
      </c>
      <c r="C1001" s="2" t="s">
        <v>49</v>
      </c>
      <c r="D1001" s="2" t="s">
        <v>20</v>
      </c>
      <c r="E1001" s="2" t="s">
        <v>45</v>
      </c>
      <c r="F1001" s="2" t="s">
        <v>4164</v>
      </c>
      <c r="G1001" s="2" t="s">
        <v>4165</v>
      </c>
      <c r="H1001" s="2" t="s">
        <v>162</v>
      </c>
      <c r="I1001" s="2" t="s">
        <v>4166</v>
      </c>
      <c r="J1001" s="2" t="s">
        <v>4167</v>
      </c>
      <c r="K1001" s="3">
        <v>1</v>
      </c>
      <c r="L1001" s="4">
        <v>2021</v>
      </c>
      <c r="M1001" s="9">
        <v>12647.3</v>
      </c>
      <c r="N1001" s="9" t="str">
        <f t="shared" si="61"/>
        <v>Normal</v>
      </c>
      <c r="O1001" s="11">
        <v>35711.699999999997</v>
      </c>
      <c r="P1001" s="11">
        <v>10665.54</v>
      </c>
      <c r="Q1001" s="11">
        <v>1981.76</v>
      </c>
      <c r="R1001" s="5">
        <v>44869</v>
      </c>
      <c r="S1001" s="5" t="str">
        <f t="shared" si="62"/>
        <v>Friday</v>
      </c>
      <c r="T1001" s="5" t="str">
        <f t="shared" si="63"/>
        <v>Q4</v>
      </c>
      <c r="U1001" s="14" t="str">
        <f t="shared" si="64"/>
        <v>Nov</v>
      </c>
    </row>
    <row r="1002" spans="1:21" x14ac:dyDescent="0.25">
      <c r="A1002" s="13" t="s">
        <v>40</v>
      </c>
      <c r="B1002" s="6" t="s">
        <v>41</v>
      </c>
      <c r="C1002" s="6" t="s">
        <v>49</v>
      </c>
      <c r="D1002" s="6" t="s">
        <v>20</v>
      </c>
      <c r="E1002" s="6" t="s">
        <v>45</v>
      </c>
      <c r="F1002" s="6" t="s">
        <v>4168</v>
      </c>
      <c r="G1002" s="6" t="s">
        <v>4169</v>
      </c>
      <c r="H1002" s="6" t="s">
        <v>93</v>
      </c>
      <c r="I1002" s="6" t="s">
        <v>4170</v>
      </c>
      <c r="J1002" s="6" t="s">
        <v>4171</v>
      </c>
      <c r="K1002" s="7">
        <v>12</v>
      </c>
      <c r="L1002" s="4">
        <v>2011</v>
      </c>
      <c r="M1002" s="9">
        <v>68411.13</v>
      </c>
      <c r="N1002" s="9" t="str">
        <f t="shared" si="61"/>
        <v>High Value</v>
      </c>
      <c r="O1002" s="11">
        <v>70498.8</v>
      </c>
      <c r="P1002" s="11">
        <v>58599.65</v>
      </c>
      <c r="Q1002" s="11">
        <v>9811.48</v>
      </c>
      <c r="R1002" s="8">
        <v>45269</v>
      </c>
      <c r="S1002" s="5" t="str">
        <f t="shared" si="62"/>
        <v>Saturday</v>
      </c>
      <c r="T1002" s="5" t="str">
        <f t="shared" si="63"/>
        <v>Q4</v>
      </c>
      <c r="U1002" s="14" t="str">
        <f t="shared" si="64"/>
        <v>Dec</v>
      </c>
    </row>
    <row r="1003" spans="1:21" x14ac:dyDescent="0.25">
      <c r="A1003" s="12" t="s">
        <v>54</v>
      </c>
      <c r="B1003" s="2" t="s">
        <v>99</v>
      </c>
      <c r="C1003" s="2" t="s">
        <v>49</v>
      </c>
      <c r="D1003" s="2" t="s">
        <v>20</v>
      </c>
      <c r="E1003" s="2" t="s">
        <v>45</v>
      </c>
      <c r="F1003" s="2" t="s">
        <v>4172</v>
      </c>
      <c r="G1003" s="2" t="s">
        <v>4173</v>
      </c>
      <c r="H1003" s="2" t="s">
        <v>111</v>
      </c>
      <c r="I1003" s="2" t="s">
        <v>4174</v>
      </c>
      <c r="J1003" s="2" t="s">
        <v>4175</v>
      </c>
      <c r="K1003" s="3">
        <v>17</v>
      </c>
      <c r="L1003" s="4">
        <v>2004</v>
      </c>
      <c r="M1003" s="9">
        <v>28296.37</v>
      </c>
      <c r="N1003" s="9" t="str">
        <f t="shared" si="61"/>
        <v>Normal</v>
      </c>
      <c r="O1003" s="11">
        <v>131289.79999999999</v>
      </c>
      <c r="P1003" s="11">
        <v>26856.07</v>
      </c>
      <c r="Q1003" s="11">
        <v>1440.3</v>
      </c>
      <c r="R1003" s="5">
        <v>44213</v>
      </c>
      <c r="S1003" s="5" t="str">
        <f t="shared" si="62"/>
        <v>Sunday</v>
      </c>
      <c r="T1003" s="5" t="str">
        <f t="shared" si="63"/>
        <v>Q1</v>
      </c>
      <c r="U1003" s="14" t="str">
        <f t="shared" si="64"/>
        <v>Jan</v>
      </c>
    </row>
    <row r="1004" spans="1:21" x14ac:dyDescent="0.25">
      <c r="A1004" s="13" t="s">
        <v>34</v>
      </c>
      <c r="B1004" s="6" t="s">
        <v>43</v>
      </c>
      <c r="C1004" s="6" t="s">
        <v>49</v>
      </c>
      <c r="D1004" s="6" t="s">
        <v>20</v>
      </c>
      <c r="E1004" s="6" t="s">
        <v>45</v>
      </c>
      <c r="F1004" s="6" t="s">
        <v>4176</v>
      </c>
      <c r="G1004" s="6" t="s">
        <v>4177</v>
      </c>
      <c r="H1004" s="6" t="s">
        <v>119</v>
      </c>
      <c r="I1004" s="6" t="s">
        <v>4178</v>
      </c>
      <c r="J1004" s="6" t="s">
        <v>4179</v>
      </c>
      <c r="K1004" s="7">
        <v>22</v>
      </c>
      <c r="L1004" s="4">
        <v>2002</v>
      </c>
      <c r="M1004" s="9">
        <v>30394.36</v>
      </c>
      <c r="N1004" s="9" t="str">
        <f t="shared" si="61"/>
        <v>Normal</v>
      </c>
      <c r="O1004" s="11">
        <v>61232.7</v>
      </c>
      <c r="P1004" s="11">
        <v>27152.66</v>
      </c>
      <c r="Q1004" s="11">
        <v>3241.7</v>
      </c>
      <c r="R1004" s="8">
        <v>45452</v>
      </c>
      <c r="S1004" s="5" t="str">
        <f t="shared" si="62"/>
        <v>Sunday</v>
      </c>
      <c r="T1004" s="5" t="str">
        <f t="shared" si="63"/>
        <v>Q2</v>
      </c>
      <c r="U1004" s="14" t="str">
        <f t="shared" si="64"/>
        <v>Jun</v>
      </c>
    </row>
    <row r="1005" spans="1:21" x14ac:dyDescent="0.25">
      <c r="A1005" s="12" t="s">
        <v>30</v>
      </c>
      <c r="B1005" s="2" t="s">
        <v>94</v>
      </c>
      <c r="C1005" s="2" t="s">
        <v>49</v>
      </c>
      <c r="D1005" s="2" t="s">
        <v>20</v>
      </c>
      <c r="E1005" s="2" t="s">
        <v>45</v>
      </c>
      <c r="F1005" s="2" t="s">
        <v>4180</v>
      </c>
      <c r="G1005" s="2" t="s">
        <v>4181</v>
      </c>
      <c r="H1005" s="2" t="s">
        <v>79</v>
      </c>
      <c r="I1005" s="2" t="s">
        <v>4182</v>
      </c>
      <c r="J1005" s="2" t="s">
        <v>4183</v>
      </c>
      <c r="K1005" s="3">
        <v>-1</v>
      </c>
      <c r="L1005" s="4">
        <v>2022</v>
      </c>
      <c r="M1005" s="9">
        <v>63806.22</v>
      </c>
      <c r="N1005" s="9" t="str">
        <f t="shared" si="61"/>
        <v>High Value</v>
      </c>
      <c r="O1005" s="11">
        <v>36444.699999999997</v>
      </c>
      <c r="P1005" s="11">
        <v>55760.65</v>
      </c>
      <c r="Q1005" s="11">
        <v>8045.57</v>
      </c>
      <c r="R1005" s="5">
        <v>44457</v>
      </c>
      <c r="S1005" s="5" t="str">
        <f t="shared" si="62"/>
        <v>Saturday</v>
      </c>
      <c r="T1005" s="5" t="str">
        <f t="shared" si="63"/>
        <v>Q3</v>
      </c>
      <c r="U1005" s="14" t="str">
        <f t="shared" si="64"/>
        <v>Sep</v>
      </c>
    </row>
    <row r="1006" spans="1:21" x14ac:dyDescent="0.25">
      <c r="A1006" s="13" t="s">
        <v>47</v>
      </c>
      <c r="B1006" s="6" t="s">
        <v>110</v>
      </c>
      <c r="C1006" s="6" t="s">
        <v>49</v>
      </c>
      <c r="D1006" s="6" t="s">
        <v>20</v>
      </c>
      <c r="E1006" s="6" t="s">
        <v>45</v>
      </c>
      <c r="F1006" s="6" t="s">
        <v>4184</v>
      </c>
      <c r="G1006" s="6" t="s">
        <v>1690</v>
      </c>
      <c r="H1006" s="6" t="s">
        <v>162</v>
      </c>
      <c r="I1006" s="6" t="s">
        <v>4185</v>
      </c>
      <c r="J1006" s="6" t="s">
        <v>4186</v>
      </c>
      <c r="K1006" s="7">
        <v>9</v>
      </c>
      <c r="L1006" s="4">
        <v>2016</v>
      </c>
      <c r="M1006" s="9">
        <v>19104.87</v>
      </c>
      <c r="N1006" s="9" t="str">
        <f t="shared" si="61"/>
        <v>Normal</v>
      </c>
      <c r="O1006" s="11">
        <v>193031.4</v>
      </c>
      <c r="P1006" s="11">
        <v>14960.1</v>
      </c>
      <c r="Q1006" s="11">
        <v>4144.7700000000004</v>
      </c>
      <c r="R1006" s="8">
        <v>45802</v>
      </c>
      <c r="S1006" s="5" t="str">
        <f t="shared" si="62"/>
        <v>Sunday</v>
      </c>
      <c r="T1006" s="5" t="str">
        <f t="shared" si="63"/>
        <v>Q2</v>
      </c>
      <c r="U1006" s="14" t="str">
        <f t="shared" si="64"/>
        <v>May</v>
      </c>
    </row>
    <row r="1007" spans="1:21" x14ac:dyDescent="0.25">
      <c r="A1007" s="12" t="s">
        <v>17</v>
      </c>
      <c r="B1007" s="2" t="s">
        <v>80</v>
      </c>
      <c r="C1007" s="2" t="s">
        <v>49</v>
      </c>
      <c r="D1007" s="2" t="s">
        <v>20</v>
      </c>
      <c r="E1007" s="2" t="s">
        <v>45</v>
      </c>
      <c r="F1007" s="2" t="s">
        <v>4187</v>
      </c>
      <c r="G1007" s="2" t="s">
        <v>4188</v>
      </c>
      <c r="H1007" s="2" t="s">
        <v>101</v>
      </c>
      <c r="I1007" s="2" t="s">
        <v>4189</v>
      </c>
      <c r="J1007" s="2" t="s">
        <v>4190</v>
      </c>
      <c r="K1007" s="3">
        <v>19</v>
      </c>
      <c r="L1007" s="4">
        <v>2002</v>
      </c>
      <c r="M1007" s="9">
        <v>67272.14</v>
      </c>
      <c r="N1007" s="9" t="str">
        <f t="shared" si="61"/>
        <v>High Value</v>
      </c>
      <c r="O1007" s="11">
        <v>189712.5</v>
      </c>
      <c r="P1007" s="11">
        <v>49863.54</v>
      </c>
      <c r="Q1007" s="11">
        <v>17408.599999999999</v>
      </c>
      <c r="R1007" s="5">
        <v>44231</v>
      </c>
      <c r="S1007" s="5" t="str">
        <f t="shared" si="62"/>
        <v>Thursday</v>
      </c>
      <c r="T1007" s="5" t="str">
        <f t="shared" si="63"/>
        <v>Q1</v>
      </c>
      <c r="U1007" s="14" t="str">
        <f t="shared" si="64"/>
        <v>Feb</v>
      </c>
    </row>
    <row r="1008" spans="1:21" x14ac:dyDescent="0.25">
      <c r="A1008" s="13" t="s">
        <v>71</v>
      </c>
      <c r="B1008" s="6" t="s">
        <v>72</v>
      </c>
      <c r="C1008" s="6" t="s">
        <v>49</v>
      </c>
      <c r="D1008" s="6" t="s">
        <v>20</v>
      </c>
      <c r="E1008" s="6" t="s">
        <v>45</v>
      </c>
      <c r="F1008" s="6" t="s">
        <v>4191</v>
      </c>
      <c r="G1008" s="6" t="s">
        <v>4192</v>
      </c>
      <c r="H1008" s="6" t="s">
        <v>87</v>
      </c>
      <c r="I1008" s="6" t="s">
        <v>4193</v>
      </c>
      <c r="J1008" s="6" t="s">
        <v>4194</v>
      </c>
      <c r="K1008" s="7">
        <v>9</v>
      </c>
      <c r="L1008" s="4">
        <v>2013</v>
      </c>
      <c r="M1008" s="9">
        <v>27348.05</v>
      </c>
      <c r="N1008" s="9" t="str">
        <f t="shared" si="61"/>
        <v>Normal</v>
      </c>
      <c r="O1008" s="11">
        <v>129908.2</v>
      </c>
      <c r="P1008" s="11">
        <v>25113.09</v>
      </c>
      <c r="Q1008" s="11">
        <v>2234.96</v>
      </c>
      <c r="R1008" s="8">
        <v>44628</v>
      </c>
      <c r="S1008" s="5" t="str">
        <f t="shared" si="62"/>
        <v>Tuesday</v>
      </c>
      <c r="T1008" s="5" t="str">
        <f t="shared" si="63"/>
        <v>Q1</v>
      </c>
      <c r="U1008" s="14" t="str">
        <f t="shared" si="64"/>
        <v>Mar</v>
      </c>
    </row>
    <row r="1009" spans="1:21" x14ac:dyDescent="0.25">
      <c r="A1009" s="12" t="s">
        <v>71</v>
      </c>
      <c r="B1009" s="2" t="s">
        <v>72</v>
      </c>
      <c r="C1009" s="2" t="s">
        <v>49</v>
      </c>
      <c r="D1009" s="2" t="s">
        <v>20</v>
      </c>
      <c r="E1009" s="2" t="s">
        <v>45</v>
      </c>
      <c r="F1009" s="2" t="s">
        <v>4195</v>
      </c>
      <c r="G1009" s="2" t="s">
        <v>2068</v>
      </c>
      <c r="H1009" s="2" t="s">
        <v>50</v>
      </c>
      <c r="I1009" s="2" t="s">
        <v>4196</v>
      </c>
      <c r="J1009" s="2" t="s">
        <v>4197</v>
      </c>
      <c r="K1009" s="3">
        <v>17</v>
      </c>
      <c r="L1009" s="4">
        <v>2005</v>
      </c>
      <c r="M1009" s="9">
        <v>17739.189999999999</v>
      </c>
      <c r="N1009" s="9" t="str">
        <f t="shared" si="61"/>
        <v>Normal</v>
      </c>
      <c r="O1009" s="11">
        <v>169361.9</v>
      </c>
      <c r="P1009" s="11">
        <v>13509.48</v>
      </c>
      <c r="Q1009" s="11">
        <v>4229.71</v>
      </c>
      <c r="R1009" s="5">
        <v>44913</v>
      </c>
      <c r="S1009" s="5" t="str">
        <f t="shared" si="62"/>
        <v>Sunday</v>
      </c>
      <c r="T1009" s="5" t="str">
        <f t="shared" si="63"/>
        <v>Q4</v>
      </c>
      <c r="U1009" s="14" t="str">
        <f t="shared" si="64"/>
        <v>Dec</v>
      </c>
    </row>
    <row r="1010" spans="1:21" x14ac:dyDescent="0.25">
      <c r="A1010" s="13" t="s">
        <v>34</v>
      </c>
      <c r="B1010" s="6" t="s">
        <v>97</v>
      </c>
      <c r="C1010" s="6" t="s">
        <v>49</v>
      </c>
      <c r="D1010" s="6" t="s">
        <v>20</v>
      </c>
      <c r="E1010" s="6" t="s">
        <v>45</v>
      </c>
      <c r="F1010" s="6" t="s">
        <v>4198</v>
      </c>
      <c r="G1010" s="6" t="s">
        <v>4199</v>
      </c>
      <c r="H1010" s="6" t="s">
        <v>135</v>
      </c>
      <c r="I1010" s="6" t="s">
        <v>4200</v>
      </c>
      <c r="J1010" s="6" t="s">
        <v>4201</v>
      </c>
      <c r="K1010" s="7">
        <v>19</v>
      </c>
      <c r="L1010" s="4">
        <v>2001</v>
      </c>
      <c r="M1010" s="9">
        <v>23857.759999999998</v>
      </c>
      <c r="N1010" s="9" t="str">
        <f t="shared" si="61"/>
        <v>Normal</v>
      </c>
      <c r="O1010" s="11">
        <v>138062.9</v>
      </c>
      <c r="P1010" s="11">
        <v>21353.82</v>
      </c>
      <c r="Q1010" s="11">
        <v>2503.94</v>
      </c>
      <c r="R1010" s="8">
        <v>44040</v>
      </c>
      <c r="S1010" s="5" t="str">
        <f t="shared" si="62"/>
        <v>Tuesday</v>
      </c>
      <c r="T1010" s="5" t="str">
        <f t="shared" si="63"/>
        <v>Q3</v>
      </c>
      <c r="U1010" s="14" t="str">
        <f t="shared" si="64"/>
        <v>Jul</v>
      </c>
    </row>
    <row r="1011" spans="1:21" x14ac:dyDescent="0.25">
      <c r="A1011" s="12" t="s">
        <v>56</v>
      </c>
      <c r="B1011" s="2" t="s">
        <v>57</v>
      </c>
      <c r="C1011" s="2" t="s">
        <v>49</v>
      </c>
      <c r="D1011" s="2" t="s">
        <v>20</v>
      </c>
      <c r="E1011" s="2" t="s">
        <v>45</v>
      </c>
      <c r="F1011" s="2" t="s">
        <v>4202</v>
      </c>
      <c r="G1011" s="2" t="s">
        <v>4203</v>
      </c>
      <c r="H1011" s="2" t="s">
        <v>73</v>
      </c>
      <c r="I1011" s="2" t="s">
        <v>4204</v>
      </c>
      <c r="J1011" s="2" t="s">
        <v>4205</v>
      </c>
      <c r="K1011" s="3">
        <v>22</v>
      </c>
      <c r="L1011" s="4">
        <v>2003</v>
      </c>
      <c r="M1011" s="9">
        <v>34562.51</v>
      </c>
      <c r="N1011" s="9" t="str">
        <f t="shared" si="61"/>
        <v>Normal</v>
      </c>
      <c r="O1011" s="11">
        <v>187140.9</v>
      </c>
      <c r="P1011" s="11">
        <v>28165.43</v>
      </c>
      <c r="Q1011" s="11">
        <v>6397.08</v>
      </c>
      <c r="R1011" s="5">
        <v>45748</v>
      </c>
      <c r="S1011" s="5" t="str">
        <f t="shared" si="62"/>
        <v>Tuesday</v>
      </c>
      <c r="T1011" s="5" t="str">
        <f t="shared" si="63"/>
        <v>Q2</v>
      </c>
      <c r="U1011" s="14" t="str">
        <f t="shared" si="64"/>
        <v>Apr</v>
      </c>
    </row>
    <row r="1012" spans="1:21" x14ac:dyDescent="0.25">
      <c r="A1012" s="13" t="s">
        <v>34</v>
      </c>
      <c r="B1012" s="6" t="s">
        <v>43</v>
      </c>
      <c r="C1012" s="6" t="s">
        <v>49</v>
      </c>
      <c r="D1012" s="6" t="s">
        <v>20</v>
      </c>
      <c r="E1012" s="6" t="s">
        <v>45</v>
      </c>
      <c r="F1012" s="6" t="s">
        <v>4206</v>
      </c>
      <c r="G1012" s="6" t="s">
        <v>4207</v>
      </c>
      <c r="H1012" s="6" t="s">
        <v>50</v>
      </c>
      <c r="I1012" s="6" t="s">
        <v>4208</v>
      </c>
      <c r="J1012" s="6" t="s">
        <v>4209</v>
      </c>
      <c r="K1012" s="7">
        <v>15</v>
      </c>
      <c r="L1012" s="4">
        <v>2005</v>
      </c>
      <c r="M1012" s="9">
        <v>24419.07</v>
      </c>
      <c r="N1012" s="9" t="str">
        <f t="shared" si="61"/>
        <v>Normal</v>
      </c>
      <c r="O1012" s="11">
        <v>133634.9</v>
      </c>
      <c r="P1012" s="11">
        <v>22161.23</v>
      </c>
      <c r="Q1012" s="11">
        <v>2257.84</v>
      </c>
      <c r="R1012" s="8">
        <v>44179</v>
      </c>
      <c r="S1012" s="5" t="str">
        <f t="shared" si="62"/>
        <v>Monday</v>
      </c>
      <c r="T1012" s="5" t="str">
        <f t="shared" si="63"/>
        <v>Q4</v>
      </c>
      <c r="U1012" s="14" t="str">
        <f t="shared" si="64"/>
        <v>Dec</v>
      </c>
    </row>
    <row r="1013" spans="1:21" x14ac:dyDescent="0.25">
      <c r="A1013" s="12" t="s">
        <v>17</v>
      </c>
      <c r="B1013" s="2" t="s">
        <v>18</v>
      </c>
      <c r="C1013" s="2" t="s">
        <v>49</v>
      </c>
      <c r="D1013" s="2" t="s">
        <v>20</v>
      </c>
      <c r="E1013" s="2" t="s">
        <v>45</v>
      </c>
      <c r="F1013" s="2" t="s">
        <v>4210</v>
      </c>
      <c r="G1013" s="2" t="s">
        <v>4211</v>
      </c>
      <c r="H1013" s="2" t="s">
        <v>119</v>
      </c>
      <c r="I1013" s="2" t="s">
        <v>4212</v>
      </c>
      <c r="J1013" s="2" t="s">
        <v>4213</v>
      </c>
      <c r="K1013" s="3">
        <v>19</v>
      </c>
      <c r="L1013" s="4">
        <v>2002</v>
      </c>
      <c r="M1013" s="9">
        <v>27945.63</v>
      </c>
      <c r="N1013" s="9" t="str">
        <f t="shared" si="61"/>
        <v>Normal</v>
      </c>
      <c r="O1013" s="11">
        <v>133598.79999999999</v>
      </c>
      <c r="P1013" s="11">
        <v>25022.63</v>
      </c>
      <c r="Q1013" s="11">
        <v>2923</v>
      </c>
      <c r="R1013" s="5">
        <v>44456</v>
      </c>
      <c r="S1013" s="5" t="str">
        <f t="shared" si="62"/>
        <v>Friday</v>
      </c>
      <c r="T1013" s="5" t="str">
        <f t="shared" si="63"/>
        <v>Q3</v>
      </c>
      <c r="U1013" s="14" t="str">
        <f t="shared" si="64"/>
        <v>Sep</v>
      </c>
    </row>
    <row r="1014" spans="1:21" x14ac:dyDescent="0.25">
      <c r="A1014" s="13" t="s">
        <v>17</v>
      </c>
      <c r="B1014" s="6" t="s">
        <v>18</v>
      </c>
      <c r="C1014" s="6" t="s">
        <v>49</v>
      </c>
      <c r="D1014" s="6" t="s">
        <v>20</v>
      </c>
      <c r="E1014" s="6" t="s">
        <v>45</v>
      </c>
      <c r="F1014" s="6" t="s">
        <v>4214</v>
      </c>
      <c r="G1014" s="6" t="s">
        <v>4215</v>
      </c>
      <c r="H1014" s="6" t="s">
        <v>96</v>
      </c>
      <c r="I1014" s="6" t="s">
        <v>4216</v>
      </c>
      <c r="J1014" s="6" t="s">
        <v>4217</v>
      </c>
      <c r="K1014" s="7">
        <v>-3</v>
      </c>
      <c r="L1014" s="4">
        <v>2024</v>
      </c>
      <c r="M1014" s="9">
        <v>11897.76</v>
      </c>
      <c r="N1014" s="9" t="str">
        <f t="shared" si="61"/>
        <v>Normal</v>
      </c>
      <c r="O1014" s="11">
        <v>134954.6</v>
      </c>
      <c r="P1014" s="11">
        <v>8417.73</v>
      </c>
      <c r="Q1014" s="11">
        <v>3480.03</v>
      </c>
      <c r="R1014" s="8">
        <v>44351</v>
      </c>
      <c r="S1014" s="5" t="str">
        <f t="shared" si="62"/>
        <v>Friday</v>
      </c>
      <c r="T1014" s="5" t="str">
        <f t="shared" si="63"/>
        <v>Q2</v>
      </c>
      <c r="U1014" s="14" t="str">
        <f t="shared" si="64"/>
        <v>Jun</v>
      </c>
    </row>
    <row r="1015" spans="1:21" x14ac:dyDescent="0.25">
      <c r="A1015" s="12" t="s">
        <v>54</v>
      </c>
      <c r="B1015" s="2" t="s">
        <v>99</v>
      </c>
      <c r="C1015" s="2" t="s">
        <v>49</v>
      </c>
      <c r="D1015" s="2" t="s">
        <v>20</v>
      </c>
      <c r="E1015" s="2" t="s">
        <v>45</v>
      </c>
      <c r="F1015" s="2" t="s">
        <v>4218</v>
      </c>
      <c r="G1015" s="2" t="s">
        <v>4219</v>
      </c>
      <c r="H1015" s="2" t="s">
        <v>121</v>
      </c>
      <c r="I1015" s="2" t="s">
        <v>4220</v>
      </c>
      <c r="J1015" s="2" t="s">
        <v>4221</v>
      </c>
      <c r="K1015" s="3">
        <v>5</v>
      </c>
      <c r="L1015" s="4">
        <v>2019</v>
      </c>
      <c r="M1015" s="9">
        <v>41386.61</v>
      </c>
      <c r="N1015" s="9" t="str">
        <f t="shared" si="61"/>
        <v>High Value</v>
      </c>
      <c r="O1015" s="11">
        <v>79579.199999999997</v>
      </c>
      <c r="P1015" s="11">
        <v>37159.629999999997</v>
      </c>
      <c r="Q1015" s="11">
        <v>4226.9799999999996</v>
      </c>
      <c r="R1015" s="5">
        <v>45620</v>
      </c>
      <c r="S1015" s="5" t="str">
        <f t="shared" si="62"/>
        <v>Sunday</v>
      </c>
      <c r="T1015" s="5" t="str">
        <f t="shared" si="63"/>
        <v>Q4</v>
      </c>
      <c r="U1015" s="14" t="str">
        <f t="shared" si="64"/>
        <v>Nov</v>
      </c>
    </row>
    <row r="1016" spans="1:21" x14ac:dyDescent="0.25">
      <c r="A1016" s="13" t="s">
        <v>34</v>
      </c>
      <c r="B1016" s="6" t="s">
        <v>97</v>
      </c>
      <c r="C1016" s="6" t="s">
        <v>49</v>
      </c>
      <c r="D1016" s="6" t="s">
        <v>20</v>
      </c>
      <c r="E1016" s="6" t="s">
        <v>45</v>
      </c>
      <c r="F1016" s="6" t="s">
        <v>4222</v>
      </c>
      <c r="G1016" s="6" t="s">
        <v>4223</v>
      </c>
      <c r="H1016" s="6" t="s">
        <v>101</v>
      </c>
      <c r="I1016" s="6" t="s">
        <v>4224</v>
      </c>
      <c r="J1016" s="6" t="s">
        <v>4225</v>
      </c>
      <c r="K1016" s="7">
        <v>3</v>
      </c>
      <c r="L1016" s="4">
        <v>2020</v>
      </c>
      <c r="M1016" s="9">
        <v>34541.25</v>
      </c>
      <c r="N1016" s="9" t="str">
        <f t="shared" si="61"/>
        <v>Normal</v>
      </c>
      <c r="O1016" s="11">
        <v>97322.4</v>
      </c>
      <c r="P1016" s="11">
        <v>28597.03</v>
      </c>
      <c r="Q1016" s="11">
        <v>5944.22</v>
      </c>
      <c r="R1016" s="8">
        <v>45150</v>
      </c>
      <c r="S1016" s="5" t="str">
        <f t="shared" si="62"/>
        <v>Saturday</v>
      </c>
      <c r="T1016" s="5" t="str">
        <f t="shared" si="63"/>
        <v>Q3</v>
      </c>
      <c r="U1016" s="14" t="str">
        <f t="shared" si="64"/>
        <v>Aug</v>
      </c>
    </row>
    <row r="1017" spans="1:21" x14ac:dyDescent="0.25">
      <c r="A1017" s="12" t="s">
        <v>54</v>
      </c>
      <c r="B1017" s="2" t="s">
        <v>55</v>
      </c>
      <c r="C1017" s="2" t="s">
        <v>49</v>
      </c>
      <c r="D1017" s="2" t="s">
        <v>20</v>
      </c>
      <c r="E1017" s="2" t="s">
        <v>45</v>
      </c>
      <c r="F1017" s="2" t="s">
        <v>4226</v>
      </c>
      <c r="G1017" s="2" t="s">
        <v>4227</v>
      </c>
      <c r="H1017" s="2" t="s">
        <v>64</v>
      </c>
      <c r="I1017" s="2" t="s">
        <v>4228</v>
      </c>
      <c r="J1017" s="2" t="s">
        <v>4229</v>
      </c>
      <c r="K1017" s="3">
        <v>3</v>
      </c>
      <c r="L1017" s="4">
        <v>2020</v>
      </c>
      <c r="M1017" s="9">
        <v>19814.669999999998</v>
      </c>
      <c r="N1017" s="9" t="str">
        <f t="shared" si="61"/>
        <v>Normal</v>
      </c>
      <c r="O1017" s="11">
        <v>118729.9</v>
      </c>
      <c r="P1017" s="11">
        <v>14692.09</v>
      </c>
      <c r="Q1017" s="11">
        <v>5122.58</v>
      </c>
      <c r="R1017" s="5">
        <v>45161</v>
      </c>
      <c r="S1017" s="5" t="str">
        <f t="shared" si="62"/>
        <v>Wednesday</v>
      </c>
      <c r="T1017" s="5" t="str">
        <f t="shared" si="63"/>
        <v>Q3</v>
      </c>
      <c r="U1017" s="14" t="str">
        <f t="shared" si="64"/>
        <v>Aug</v>
      </c>
    </row>
    <row r="1018" spans="1:21" x14ac:dyDescent="0.25">
      <c r="A1018" s="13" t="s">
        <v>30</v>
      </c>
      <c r="B1018" s="6" t="s">
        <v>65</v>
      </c>
      <c r="C1018" s="6" t="s">
        <v>49</v>
      </c>
      <c r="D1018" s="6" t="s">
        <v>20</v>
      </c>
      <c r="E1018" s="6" t="s">
        <v>45</v>
      </c>
      <c r="F1018" s="6" t="s">
        <v>4230</v>
      </c>
      <c r="G1018" s="6" t="s">
        <v>4231</v>
      </c>
      <c r="H1018" s="6" t="s">
        <v>46</v>
      </c>
      <c r="I1018" s="6" t="s">
        <v>4232</v>
      </c>
      <c r="J1018" s="6" t="s">
        <v>4233</v>
      </c>
      <c r="K1018" s="7">
        <v>18</v>
      </c>
      <c r="L1018" s="4">
        <v>2003</v>
      </c>
      <c r="M1018" s="9">
        <v>5971</v>
      </c>
      <c r="N1018" s="9" t="str">
        <f t="shared" si="61"/>
        <v>Normal</v>
      </c>
      <c r="O1018" s="11">
        <v>22964.2</v>
      </c>
      <c r="P1018" s="11">
        <v>5393.95</v>
      </c>
      <c r="Q1018" s="11">
        <v>577.04999999999995</v>
      </c>
      <c r="R1018" s="8">
        <v>44365</v>
      </c>
      <c r="S1018" s="5" t="str">
        <f t="shared" si="62"/>
        <v>Friday</v>
      </c>
      <c r="T1018" s="5" t="str">
        <f t="shared" si="63"/>
        <v>Q2</v>
      </c>
      <c r="U1018" s="14" t="str">
        <f t="shared" si="64"/>
        <v>Jun</v>
      </c>
    </row>
    <row r="1019" spans="1:21" x14ac:dyDescent="0.25">
      <c r="A1019" s="12" t="s">
        <v>74</v>
      </c>
      <c r="B1019" s="2" t="s">
        <v>113</v>
      </c>
      <c r="C1019" s="2" t="s">
        <v>49</v>
      </c>
      <c r="D1019" s="2" t="s">
        <v>20</v>
      </c>
      <c r="E1019" s="2" t="s">
        <v>45</v>
      </c>
      <c r="F1019" s="2" t="s">
        <v>4234</v>
      </c>
      <c r="G1019" s="2" t="s">
        <v>4235</v>
      </c>
      <c r="H1019" s="2" t="s">
        <v>79</v>
      </c>
      <c r="I1019" s="2" t="s">
        <v>4236</v>
      </c>
      <c r="J1019" s="2" t="s">
        <v>4237</v>
      </c>
      <c r="K1019" s="3">
        <v>11</v>
      </c>
      <c r="L1019" s="4">
        <v>2011</v>
      </c>
      <c r="M1019" s="9">
        <v>8118.6</v>
      </c>
      <c r="N1019" s="9" t="str">
        <f t="shared" si="61"/>
        <v>Normal</v>
      </c>
      <c r="O1019" s="11">
        <v>22544.6</v>
      </c>
      <c r="P1019" s="11">
        <v>6199.08</v>
      </c>
      <c r="Q1019" s="11">
        <v>1919.52</v>
      </c>
      <c r="R1019" s="5">
        <v>44908</v>
      </c>
      <c r="S1019" s="5" t="str">
        <f t="shared" si="62"/>
        <v>Tuesday</v>
      </c>
      <c r="T1019" s="5" t="str">
        <f t="shared" si="63"/>
        <v>Q4</v>
      </c>
      <c r="U1019" s="14" t="str">
        <f t="shared" si="64"/>
        <v>Dec</v>
      </c>
    </row>
    <row r="1020" spans="1:21" x14ac:dyDescent="0.25">
      <c r="A1020" s="13" t="s">
        <v>30</v>
      </c>
      <c r="B1020" s="6" t="s">
        <v>65</v>
      </c>
      <c r="C1020" s="6" t="s">
        <v>49</v>
      </c>
      <c r="D1020" s="6" t="s">
        <v>20</v>
      </c>
      <c r="E1020" s="6" t="s">
        <v>45</v>
      </c>
      <c r="F1020" s="6" t="s">
        <v>4238</v>
      </c>
      <c r="G1020" s="6" t="s">
        <v>214</v>
      </c>
      <c r="H1020" s="6" t="s">
        <v>162</v>
      </c>
      <c r="I1020" s="6" t="s">
        <v>4239</v>
      </c>
      <c r="J1020" s="6" t="s">
        <v>4240</v>
      </c>
      <c r="K1020" s="7">
        <v>8</v>
      </c>
      <c r="L1020" s="4">
        <v>2013</v>
      </c>
      <c r="M1020" s="9">
        <v>36883.040000000001</v>
      </c>
      <c r="N1020" s="9" t="str">
        <f t="shared" si="61"/>
        <v>Normal</v>
      </c>
      <c r="O1020" s="11">
        <v>32243.9</v>
      </c>
      <c r="P1020" s="11">
        <v>33081.71</v>
      </c>
      <c r="Q1020" s="11">
        <v>3801.33</v>
      </c>
      <c r="R1020" s="8">
        <v>44367</v>
      </c>
      <c r="S1020" s="5" t="str">
        <f t="shared" si="62"/>
        <v>Sunday</v>
      </c>
      <c r="T1020" s="5" t="str">
        <f t="shared" si="63"/>
        <v>Q2</v>
      </c>
      <c r="U1020" s="14" t="str">
        <f t="shared" si="64"/>
        <v>Jun</v>
      </c>
    </row>
    <row r="1021" spans="1:21" x14ac:dyDescent="0.25">
      <c r="A1021" s="12" t="s">
        <v>62</v>
      </c>
      <c r="B1021" s="2" t="s">
        <v>138</v>
      </c>
      <c r="C1021" s="2" t="s">
        <v>49</v>
      </c>
      <c r="D1021" s="2" t="s">
        <v>20</v>
      </c>
      <c r="E1021" s="2" t="s">
        <v>45</v>
      </c>
      <c r="F1021" s="2" t="s">
        <v>4241</v>
      </c>
      <c r="G1021" s="2" t="s">
        <v>4242</v>
      </c>
      <c r="H1021" s="2" t="s">
        <v>157</v>
      </c>
      <c r="I1021" s="2" t="s">
        <v>4243</v>
      </c>
      <c r="J1021" s="2" t="s">
        <v>4244</v>
      </c>
      <c r="K1021" s="3">
        <v>1</v>
      </c>
      <c r="L1021" s="4">
        <v>2021</v>
      </c>
      <c r="M1021" s="9">
        <v>17152.099999999999</v>
      </c>
      <c r="N1021" s="9" t="str">
        <f t="shared" si="61"/>
        <v>Normal</v>
      </c>
      <c r="O1021" s="11">
        <v>192047.6</v>
      </c>
      <c r="P1021" s="11">
        <v>15671.9</v>
      </c>
      <c r="Q1021" s="11">
        <v>1480.2</v>
      </c>
      <c r="R1021" s="5">
        <v>44659</v>
      </c>
      <c r="S1021" s="5" t="str">
        <f t="shared" si="62"/>
        <v>Friday</v>
      </c>
      <c r="T1021" s="5" t="str">
        <f t="shared" si="63"/>
        <v>Q2</v>
      </c>
      <c r="U1021" s="14" t="str">
        <f t="shared" si="64"/>
        <v>Apr</v>
      </c>
    </row>
    <row r="1022" spans="1:21" x14ac:dyDescent="0.25">
      <c r="A1022" s="13" t="s">
        <v>71</v>
      </c>
      <c r="B1022" s="6" t="s">
        <v>86</v>
      </c>
      <c r="C1022" s="6" t="s">
        <v>49</v>
      </c>
      <c r="D1022" s="6" t="s">
        <v>20</v>
      </c>
      <c r="E1022" s="6" t="s">
        <v>45</v>
      </c>
      <c r="F1022" s="6" t="s">
        <v>4245</v>
      </c>
      <c r="G1022" s="6" t="s">
        <v>4246</v>
      </c>
      <c r="H1022" s="6" t="s">
        <v>64</v>
      </c>
      <c r="I1022" s="6" t="s">
        <v>4247</v>
      </c>
      <c r="J1022" s="6" t="s">
        <v>4248</v>
      </c>
      <c r="K1022" s="7">
        <v>23</v>
      </c>
      <c r="L1022" s="4">
        <v>2002</v>
      </c>
      <c r="M1022" s="9">
        <v>68069.3</v>
      </c>
      <c r="N1022" s="9" t="str">
        <f t="shared" si="61"/>
        <v>High Value</v>
      </c>
      <c r="O1022" s="11">
        <v>44520</v>
      </c>
      <c r="P1022" s="11">
        <v>48654.33</v>
      </c>
      <c r="Q1022" s="11">
        <v>19414.97</v>
      </c>
      <c r="R1022" s="8">
        <v>45789</v>
      </c>
      <c r="S1022" s="5" t="str">
        <f t="shared" si="62"/>
        <v>Monday</v>
      </c>
      <c r="T1022" s="5" t="str">
        <f t="shared" si="63"/>
        <v>Q2</v>
      </c>
      <c r="U1022" s="14" t="str">
        <f t="shared" si="64"/>
        <v>May</v>
      </c>
    </row>
    <row r="1023" spans="1:21" x14ac:dyDescent="0.25">
      <c r="A1023" s="12" t="s">
        <v>30</v>
      </c>
      <c r="B1023" s="2" t="s">
        <v>31</v>
      </c>
      <c r="C1023" s="2" t="s">
        <v>49</v>
      </c>
      <c r="D1023" s="2" t="s">
        <v>20</v>
      </c>
      <c r="E1023" s="2" t="s">
        <v>45</v>
      </c>
      <c r="F1023" s="2" t="s">
        <v>4249</v>
      </c>
      <c r="G1023" s="2" t="s">
        <v>4250</v>
      </c>
      <c r="H1023" s="2" t="s">
        <v>95</v>
      </c>
      <c r="I1023" s="2" t="s">
        <v>4251</v>
      </c>
      <c r="J1023" s="2" t="s">
        <v>4252</v>
      </c>
      <c r="K1023" s="3">
        <v>19</v>
      </c>
      <c r="L1023" s="4">
        <v>2001</v>
      </c>
      <c r="M1023" s="9">
        <v>20011.439999999999</v>
      </c>
      <c r="N1023" s="9" t="str">
        <f t="shared" si="61"/>
        <v>Normal</v>
      </c>
      <c r="O1023" s="11">
        <v>86720.7</v>
      </c>
      <c r="P1023" s="11">
        <v>17689.7</v>
      </c>
      <c r="Q1023" s="11">
        <v>2321.7399999999998</v>
      </c>
      <c r="R1023" s="5">
        <v>44121</v>
      </c>
      <c r="S1023" s="5" t="str">
        <f t="shared" si="62"/>
        <v>Saturday</v>
      </c>
      <c r="T1023" s="5" t="str">
        <f t="shared" si="63"/>
        <v>Q4</v>
      </c>
      <c r="U1023" s="14" t="str">
        <f t="shared" si="64"/>
        <v>Oct</v>
      </c>
    </row>
    <row r="1024" spans="1:21" x14ac:dyDescent="0.25">
      <c r="A1024" s="13" t="s">
        <v>54</v>
      </c>
      <c r="B1024" s="6" t="s">
        <v>55</v>
      </c>
      <c r="C1024" s="6" t="s">
        <v>49</v>
      </c>
      <c r="D1024" s="6" t="s">
        <v>20</v>
      </c>
      <c r="E1024" s="6" t="s">
        <v>45</v>
      </c>
      <c r="F1024" s="6" t="s">
        <v>4253</v>
      </c>
      <c r="G1024" s="6" t="s">
        <v>4254</v>
      </c>
      <c r="H1024" s="6" t="s">
        <v>142</v>
      </c>
      <c r="I1024" s="6" t="s">
        <v>4255</v>
      </c>
      <c r="J1024" s="6" t="s">
        <v>4256</v>
      </c>
      <c r="K1024" s="7">
        <v>16</v>
      </c>
      <c r="L1024" s="4">
        <v>2009</v>
      </c>
      <c r="M1024" s="9">
        <v>59875.57</v>
      </c>
      <c r="N1024" s="9" t="str">
        <f t="shared" si="61"/>
        <v>High Value</v>
      </c>
      <c r="O1024" s="11">
        <v>27004.1</v>
      </c>
      <c r="P1024" s="11">
        <v>44178.76</v>
      </c>
      <c r="Q1024" s="11">
        <v>15696.81</v>
      </c>
      <c r="R1024" s="8">
        <v>45692</v>
      </c>
      <c r="S1024" s="5" t="str">
        <f t="shared" si="62"/>
        <v>Tuesday</v>
      </c>
      <c r="T1024" s="5" t="str">
        <f t="shared" si="63"/>
        <v>Q1</v>
      </c>
      <c r="U1024" s="14" t="str">
        <f t="shared" si="64"/>
        <v>Feb</v>
      </c>
    </row>
    <row r="1025" spans="1:21" x14ac:dyDescent="0.25">
      <c r="A1025" s="12" t="s">
        <v>56</v>
      </c>
      <c r="B1025" s="2" t="s">
        <v>57</v>
      </c>
      <c r="C1025" s="2" t="s">
        <v>49</v>
      </c>
      <c r="D1025" s="2" t="s">
        <v>20</v>
      </c>
      <c r="E1025" s="2" t="s">
        <v>45</v>
      </c>
      <c r="F1025" s="2" t="s">
        <v>4257</v>
      </c>
      <c r="G1025" s="2" t="s">
        <v>4258</v>
      </c>
      <c r="H1025" s="2" t="s">
        <v>82</v>
      </c>
      <c r="I1025" s="2" t="s">
        <v>4259</v>
      </c>
      <c r="J1025" s="2" t="s">
        <v>4260</v>
      </c>
      <c r="K1025" s="3">
        <v>5</v>
      </c>
      <c r="L1025" s="4">
        <v>2016</v>
      </c>
      <c r="M1025" s="9">
        <v>58426.86</v>
      </c>
      <c r="N1025" s="9" t="str">
        <f t="shared" si="61"/>
        <v>High Value</v>
      </c>
      <c r="O1025" s="11">
        <v>32707.3</v>
      </c>
      <c r="P1025" s="11">
        <v>41694.370000000003</v>
      </c>
      <c r="Q1025" s="11">
        <v>16732.490000000002</v>
      </c>
      <c r="R1025" s="5">
        <v>44326</v>
      </c>
      <c r="S1025" s="5" t="str">
        <f t="shared" si="62"/>
        <v>Monday</v>
      </c>
      <c r="T1025" s="5" t="str">
        <f t="shared" si="63"/>
        <v>Q2</v>
      </c>
      <c r="U1025" s="14" t="str">
        <f t="shared" si="64"/>
        <v>May</v>
      </c>
    </row>
    <row r="1026" spans="1:21" x14ac:dyDescent="0.25">
      <c r="A1026" s="13" t="s">
        <v>30</v>
      </c>
      <c r="B1026" s="6" t="s">
        <v>65</v>
      </c>
      <c r="C1026" s="6" t="s">
        <v>49</v>
      </c>
      <c r="D1026" s="6" t="s">
        <v>20</v>
      </c>
      <c r="E1026" s="6" t="s">
        <v>45</v>
      </c>
      <c r="F1026" s="6" t="s">
        <v>299</v>
      </c>
      <c r="G1026" s="6" t="s">
        <v>4261</v>
      </c>
      <c r="H1026" s="6" t="s">
        <v>68</v>
      </c>
      <c r="I1026" s="6" t="s">
        <v>4262</v>
      </c>
      <c r="J1026" s="6" t="s">
        <v>4263</v>
      </c>
      <c r="K1026" s="7">
        <v>16</v>
      </c>
      <c r="L1026" s="4">
        <v>2006</v>
      </c>
      <c r="M1026" s="9">
        <v>68839.899999999994</v>
      </c>
      <c r="N1026" s="9" t="str">
        <f t="shared" si="61"/>
        <v>High Value</v>
      </c>
      <c r="O1026" s="11">
        <v>32618.7</v>
      </c>
      <c r="P1026" s="11">
        <v>48305.21</v>
      </c>
      <c r="Q1026" s="11">
        <v>20534.689999999999</v>
      </c>
      <c r="R1026" s="8">
        <v>44632</v>
      </c>
      <c r="S1026" s="5" t="str">
        <f t="shared" si="62"/>
        <v>Saturday</v>
      </c>
      <c r="T1026" s="5" t="str">
        <f t="shared" si="63"/>
        <v>Q1</v>
      </c>
      <c r="U1026" s="14" t="str">
        <f t="shared" si="64"/>
        <v>Mar</v>
      </c>
    </row>
    <row r="1027" spans="1:21" x14ac:dyDescent="0.25">
      <c r="A1027" s="12" t="s">
        <v>74</v>
      </c>
      <c r="B1027" s="2" t="s">
        <v>153</v>
      </c>
      <c r="C1027" s="2" t="s">
        <v>49</v>
      </c>
      <c r="D1027" s="2" t="s">
        <v>20</v>
      </c>
      <c r="E1027" s="2" t="s">
        <v>45</v>
      </c>
      <c r="F1027" s="2" t="s">
        <v>4264</v>
      </c>
      <c r="G1027" s="2" t="s">
        <v>1129</v>
      </c>
      <c r="H1027" s="2" t="s">
        <v>37</v>
      </c>
      <c r="I1027" s="2" t="s">
        <v>4265</v>
      </c>
      <c r="J1027" s="2" t="s">
        <v>4266</v>
      </c>
      <c r="K1027" s="3">
        <v>-1</v>
      </c>
      <c r="L1027" s="4">
        <v>2023</v>
      </c>
      <c r="M1027" s="9">
        <v>21193.9</v>
      </c>
      <c r="N1027" s="9" t="str">
        <f t="shared" ref="N1027:N1090" si="65">IF(M1027&gt;40000,"High Value","Normal")</f>
        <v>Normal</v>
      </c>
      <c r="O1027" s="11">
        <v>133390.29999999999</v>
      </c>
      <c r="P1027" s="11">
        <v>18519.16</v>
      </c>
      <c r="Q1027" s="11">
        <v>2674.74</v>
      </c>
      <c r="R1027" s="5">
        <v>44914</v>
      </c>
      <c r="S1027" s="5" t="str">
        <f t="shared" ref="S1027:S1090" si="66">TEXT(R1027,"dddd")</f>
        <v>Monday</v>
      </c>
      <c r="T1027" s="5" t="str">
        <f t="shared" ref="T1027:T1090" si="67">"Q" &amp; ROUNDUP(MONTH(R1027)/3,0)</f>
        <v>Q4</v>
      </c>
      <c r="U1027" s="14" t="str">
        <f t="shared" si="64"/>
        <v>Dec</v>
      </c>
    </row>
    <row r="1028" spans="1:21" x14ac:dyDescent="0.25">
      <c r="A1028" s="13" t="s">
        <v>30</v>
      </c>
      <c r="B1028" s="6" t="s">
        <v>65</v>
      </c>
      <c r="C1028" s="6" t="s">
        <v>49</v>
      </c>
      <c r="D1028" s="6" t="s">
        <v>20</v>
      </c>
      <c r="E1028" s="6" t="s">
        <v>45</v>
      </c>
      <c r="F1028" s="6" t="s">
        <v>4267</v>
      </c>
      <c r="G1028" s="6" t="s">
        <v>4268</v>
      </c>
      <c r="H1028" s="6" t="s">
        <v>93</v>
      </c>
      <c r="I1028" s="6" t="s">
        <v>4269</v>
      </c>
      <c r="J1028" s="6" t="s">
        <v>4270</v>
      </c>
      <c r="K1028" s="7">
        <v>6</v>
      </c>
      <c r="L1028" s="4">
        <v>2017</v>
      </c>
      <c r="M1028" s="9">
        <v>7151.08</v>
      </c>
      <c r="N1028" s="9" t="str">
        <f t="shared" si="65"/>
        <v>Normal</v>
      </c>
      <c r="O1028" s="11">
        <v>168931</v>
      </c>
      <c r="P1028" s="11">
        <v>5212.82</v>
      </c>
      <c r="Q1028" s="11">
        <v>1938.26</v>
      </c>
      <c r="R1028" s="8">
        <v>44927</v>
      </c>
      <c r="S1028" s="5" t="str">
        <f t="shared" si="66"/>
        <v>Sunday</v>
      </c>
      <c r="T1028" s="5" t="str">
        <f t="shared" si="67"/>
        <v>Q1</v>
      </c>
      <c r="U1028" s="14" t="str">
        <f t="shared" si="64"/>
        <v>Jan</v>
      </c>
    </row>
    <row r="1029" spans="1:21" x14ac:dyDescent="0.25">
      <c r="A1029" s="12" t="s">
        <v>74</v>
      </c>
      <c r="B1029" s="2" t="s">
        <v>75</v>
      </c>
      <c r="C1029" s="2" t="s">
        <v>49</v>
      </c>
      <c r="D1029" s="2" t="s">
        <v>20</v>
      </c>
      <c r="E1029" s="2" t="s">
        <v>45</v>
      </c>
      <c r="F1029" s="2" t="s">
        <v>4271</v>
      </c>
      <c r="G1029" s="2" t="s">
        <v>4272</v>
      </c>
      <c r="H1029" s="2" t="s">
        <v>157</v>
      </c>
      <c r="I1029" s="2" t="s">
        <v>4273</v>
      </c>
      <c r="J1029" s="2" t="s">
        <v>4274</v>
      </c>
      <c r="K1029" s="3">
        <v>2</v>
      </c>
      <c r="L1029" s="4">
        <v>2021</v>
      </c>
      <c r="M1029" s="9">
        <v>62961.31</v>
      </c>
      <c r="N1029" s="9" t="str">
        <f t="shared" si="65"/>
        <v>High Value</v>
      </c>
      <c r="O1029" s="11">
        <v>184114.1</v>
      </c>
      <c r="P1029" s="11">
        <v>56024.72</v>
      </c>
      <c r="Q1029" s="11">
        <v>6936.59</v>
      </c>
      <c r="R1029" s="5">
        <v>45166</v>
      </c>
      <c r="S1029" s="5" t="str">
        <f t="shared" si="66"/>
        <v>Monday</v>
      </c>
      <c r="T1029" s="5" t="str">
        <f t="shared" si="67"/>
        <v>Q3</v>
      </c>
      <c r="U1029" s="14" t="str">
        <f t="shared" si="64"/>
        <v>Aug</v>
      </c>
    </row>
    <row r="1030" spans="1:21" x14ac:dyDescent="0.25">
      <c r="A1030" s="13" t="s">
        <v>74</v>
      </c>
      <c r="B1030" s="6" t="s">
        <v>153</v>
      </c>
      <c r="C1030" s="6" t="s">
        <v>49</v>
      </c>
      <c r="D1030" s="6" t="s">
        <v>20</v>
      </c>
      <c r="E1030" s="6" t="s">
        <v>45</v>
      </c>
      <c r="F1030" s="6" t="s">
        <v>4275</v>
      </c>
      <c r="G1030" s="6" t="s">
        <v>4276</v>
      </c>
      <c r="H1030" s="6" t="s">
        <v>112</v>
      </c>
      <c r="I1030" s="6" t="s">
        <v>4277</v>
      </c>
      <c r="J1030" s="6" t="s">
        <v>4278</v>
      </c>
      <c r="K1030" s="7">
        <v>22</v>
      </c>
      <c r="L1030" s="4">
        <v>2003</v>
      </c>
      <c r="M1030" s="9">
        <v>52520.62</v>
      </c>
      <c r="N1030" s="9" t="str">
        <f t="shared" si="65"/>
        <v>High Value</v>
      </c>
      <c r="O1030" s="11">
        <v>71279.600000000006</v>
      </c>
      <c r="P1030" s="11">
        <v>41727.550000000003</v>
      </c>
      <c r="Q1030" s="11">
        <v>10793.07</v>
      </c>
      <c r="R1030" s="8">
        <v>45780</v>
      </c>
      <c r="S1030" s="5" t="str">
        <f t="shared" si="66"/>
        <v>Saturday</v>
      </c>
      <c r="T1030" s="5" t="str">
        <f t="shared" si="67"/>
        <v>Q2</v>
      </c>
      <c r="U1030" s="14" t="str">
        <f t="shared" si="64"/>
        <v>May</v>
      </c>
    </row>
    <row r="1031" spans="1:21" x14ac:dyDescent="0.25">
      <c r="A1031" s="12" t="s">
        <v>71</v>
      </c>
      <c r="B1031" s="2" t="s">
        <v>72</v>
      </c>
      <c r="C1031" s="2" t="s">
        <v>49</v>
      </c>
      <c r="D1031" s="2" t="s">
        <v>20</v>
      </c>
      <c r="E1031" s="2" t="s">
        <v>45</v>
      </c>
      <c r="F1031" s="2" t="s">
        <v>4279</v>
      </c>
      <c r="G1031" s="2" t="s">
        <v>3937</v>
      </c>
      <c r="H1031" s="2" t="s">
        <v>90</v>
      </c>
      <c r="I1031" s="2" t="s">
        <v>4280</v>
      </c>
      <c r="J1031" s="2" t="s">
        <v>4281</v>
      </c>
      <c r="K1031" s="3">
        <v>11</v>
      </c>
      <c r="L1031" s="4">
        <v>2011</v>
      </c>
      <c r="M1031" s="9">
        <v>56746.13</v>
      </c>
      <c r="N1031" s="9" t="str">
        <f t="shared" si="65"/>
        <v>High Value</v>
      </c>
      <c r="O1031" s="11">
        <v>11147.6</v>
      </c>
      <c r="P1031" s="11">
        <v>42130.59</v>
      </c>
      <c r="Q1031" s="11">
        <v>14615.54</v>
      </c>
      <c r="R1031" s="5">
        <v>44860</v>
      </c>
      <c r="S1031" s="5" t="str">
        <f t="shared" si="66"/>
        <v>Wednesday</v>
      </c>
      <c r="T1031" s="5" t="str">
        <f t="shared" si="67"/>
        <v>Q4</v>
      </c>
      <c r="U1031" s="14" t="str">
        <f t="shared" si="64"/>
        <v>Oct</v>
      </c>
    </row>
    <row r="1032" spans="1:21" x14ac:dyDescent="0.25">
      <c r="A1032" s="12" t="s">
        <v>30</v>
      </c>
      <c r="B1032" s="2" t="s">
        <v>31</v>
      </c>
      <c r="C1032" s="2" t="s">
        <v>49</v>
      </c>
      <c r="D1032" s="2" t="s">
        <v>20</v>
      </c>
      <c r="E1032" s="2" t="s">
        <v>45</v>
      </c>
      <c r="F1032" s="2" t="s">
        <v>4282</v>
      </c>
      <c r="G1032" s="2" t="s">
        <v>4283</v>
      </c>
      <c r="H1032" s="2" t="s">
        <v>152</v>
      </c>
      <c r="I1032" s="2" t="s">
        <v>4284</v>
      </c>
      <c r="J1032" s="2" t="s">
        <v>4285</v>
      </c>
      <c r="K1032" s="3">
        <v>14</v>
      </c>
      <c r="L1032" s="4">
        <v>2006</v>
      </c>
      <c r="M1032" s="9">
        <v>15657.62</v>
      </c>
      <c r="N1032" s="9" t="str">
        <f t="shared" si="65"/>
        <v>Normal</v>
      </c>
      <c r="O1032" s="11">
        <v>138460.1</v>
      </c>
      <c r="P1032" s="11">
        <v>14770.07</v>
      </c>
      <c r="Q1032" s="11">
        <v>887.55</v>
      </c>
      <c r="R1032" s="5">
        <v>44142</v>
      </c>
      <c r="S1032" s="5" t="str">
        <f t="shared" si="66"/>
        <v>Saturday</v>
      </c>
      <c r="T1032" s="5" t="str">
        <f t="shared" si="67"/>
        <v>Q4</v>
      </c>
      <c r="U1032" s="14" t="str">
        <f t="shared" si="64"/>
        <v>Nov</v>
      </c>
    </row>
    <row r="1033" spans="1:21" x14ac:dyDescent="0.25">
      <c r="A1033" s="13" t="s">
        <v>34</v>
      </c>
      <c r="B1033" s="6" t="s">
        <v>35</v>
      </c>
      <c r="C1033" s="6" t="s">
        <v>49</v>
      </c>
      <c r="D1033" s="6" t="s">
        <v>20</v>
      </c>
      <c r="E1033" s="6" t="s">
        <v>45</v>
      </c>
      <c r="F1033" s="6" t="s">
        <v>4286</v>
      </c>
      <c r="G1033" s="6" t="s">
        <v>4287</v>
      </c>
      <c r="H1033" s="6" t="s">
        <v>112</v>
      </c>
      <c r="I1033" s="6" t="s">
        <v>4288</v>
      </c>
      <c r="J1033" s="6" t="s">
        <v>4289</v>
      </c>
      <c r="K1033" s="7">
        <v>3</v>
      </c>
      <c r="L1033" s="4">
        <v>2021</v>
      </c>
      <c r="M1033" s="9">
        <v>53641.67</v>
      </c>
      <c r="N1033" s="9" t="str">
        <f t="shared" si="65"/>
        <v>High Value</v>
      </c>
      <c r="O1033" s="11">
        <v>135965.70000000001</v>
      </c>
      <c r="P1033" s="11">
        <v>40823.29</v>
      </c>
      <c r="Q1033" s="11">
        <v>12818.38</v>
      </c>
      <c r="R1033" s="8">
        <v>45321</v>
      </c>
      <c r="S1033" s="5" t="str">
        <f t="shared" si="66"/>
        <v>Tuesday</v>
      </c>
      <c r="T1033" s="5" t="str">
        <f t="shared" si="67"/>
        <v>Q1</v>
      </c>
      <c r="U1033" s="14" t="str">
        <f t="shared" si="64"/>
        <v>Jan</v>
      </c>
    </row>
    <row r="1034" spans="1:21" x14ac:dyDescent="0.25">
      <c r="A1034" s="12" t="s">
        <v>54</v>
      </c>
      <c r="B1034" s="2" t="s">
        <v>99</v>
      </c>
      <c r="C1034" s="2" t="s">
        <v>49</v>
      </c>
      <c r="D1034" s="2" t="s">
        <v>20</v>
      </c>
      <c r="E1034" s="2" t="s">
        <v>45</v>
      </c>
      <c r="F1034" s="2" t="s">
        <v>4290</v>
      </c>
      <c r="G1034" s="2" t="s">
        <v>4291</v>
      </c>
      <c r="H1034" s="2" t="s">
        <v>82</v>
      </c>
      <c r="I1034" s="2" t="s">
        <v>4292</v>
      </c>
      <c r="J1034" s="2" t="s">
        <v>4293</v>
      </c>
      <c r="K1034" s="3">
        <v>6</v>
      </c>
      <c r="L1034" s="4">
        <v>2015</v>
      </c>
      <c r="M1034" s="9">
        <v>54837.06</v>
      </c>
      <c r="N1034" s="9" t="str">
        <f t="shared" si="65"/>
        <v>High Value</v>
      </c>
      <c r="O1034" s="11">
        <v>12525.3</v>
      </c>
      <c r="P1034" s="11">
        <v>44664.28</v>
      </c>
      <c r="Q1034" s="11">
        <v>10172.780000000001</v>
      </c>
      <c r="R1034" s="5">
        <v>44246</v>
      </c>
      <c r="S1034" s="5" t="str">
        <f t="shared" si="66"/>
        <v>Friday</v>
      </c>
      <c r="T1034" s="5" t="str">
        <f t="shared" si="67"/>
        <v>Q1</v>
      </c>
      <c r="U1034" s="14" t="str">
        <f t="shared" si="64"/>
        <v>Feb</v>
      </c>
    </row>
    <row r="1035" spans="1:21" x14ac:dyDescent="0.25">
      <c r="A1035" s="13" t="s">
        <v>62</v>
      </c>
      <c r="B1035" s="6" t="s">
        <v>91</v>
      </c>
      <c r="C1035" s="6" t="s">
        <v>49</v>
      </c>
      <c r="D1035" s="6" t="s">
        <v>20</v>
      </c>
      <c r="E1035" s="6" t="s">
        <v>45</v>
      </c>
      <c r="F1035" s="6" t="s">
        <v>4294</v>
      </c>
      <c r="G1035" s="6" t="s">
        <v>615</v>
      </c>
      <c r="H1035" s="6" t="s">
        <v>50</v>
      </c>
      <c r="I1035" s="6" t="s">
        <v>4295</v>
      </c>
      <c r="J1035" s="6" t="s">
        <v>4296</v>
      </c>
      <c r="K1035" s="7">
        <v>20</v>
      </c>
      <c r="L1035" s="4">
        <v>2004</v>
      </c>
      <c r="M1035" s="9">
        <v>35852.29</v>
      </c>
      <c r="N1035" s="9" t="str">
        <f t="shared" si="65"/>
        <v>Normal</v>
      </c>
      <c r="O1035" s="11">
        <v>102595.5</v>
      </c>
      <c r="P1035" s="11">
        <v>29081.83</v>
      </c>
      <c r="Q1035" s="11">
        <v>6770.46</v>
      </c>
      <c r="R1035" s="8">
        <v>45390</v>
      </c>
      <c r="S1035" s="5" t="str">
        <f t="shared" si="66"/>
        <v>Monday</v>
      </c>
      <c r="T1035" s="5" t="str">
        <f t="shared" si="67"/>
        <v>Q2</v>
      </c>
      <c r="U1035" s="14" t="str">
        <f t="shared" ref="U1035:U1097" si="68">TEXT(R1035,"MMM")</f>
        <v>Apr</v>
      </c>
    </row>
    <row r="1036" spans="1:21" x14ac:dyDescent="0.25">
      <c r="A1036" s="12" t="s">
        <v>34</v>
      </c>
      <c r="B1036" s="2" t="s">
        <v>43</v>
      </c>
      <c r="C1036" s="2" t="s">
        <v>49</v>
      </c>
      <c r="D1036" s="2" t="s">
        <v>20</v>
      </c>
      <c r="E1036" s="2" t="s">
        <v>45</v>
      </c>
      <c r="F1036" s="2" t="s">
        <v>4297</v>
      </c>
      <c r="G1036" s="2" t="s">
        <v>4298</v>
      </c>
      <c r="H1036" s="2" t="s">
        <v>90</v>
      </c>
      <c r="I1036" s="2" t="s">
        <v>4299</v>
      </c>
      <c r="J1036" s="2" t="s">
        <v>4300</v>
      </c>
      <c r="K1036" s="3">
        <v>16</v>
      </c>
      <c r="L1036" s="4">
        <v>2008</v>
      </c>
      <c r="M1036" s="9">
        <v>17838.39</v>
      </c>
      <c r="N1036" s="9" t="str">
        <f t="shared" si="65"/>
        <v>Normal</v>
      </c>
      <c r="O1036" s="11">
        <v>177943.4</v>
      </c>
      <c r="P1036" s="11">
        <v>13609.83</v>
      </c>
      <c r="Q1036" s="11">
        <v>4228.5600000000004</v>
      </c>
      <c r="R1036" s="5">
        <v>45319</v>
      </c>
      <c r="S1036" s="5" t="str">
        <f t="shared" si="66"/>
        <v>Sunday</v>
      </c>
      <c r="T1036" s="5" t="str">
        <f t="shared" si="67"/>
        <v>Q1</v>
      </c>
      <c r="U1036" s="14" t="str">
        <f t="shared" si="68"/>
        <v>Jan</v>
      </c>
    </row>
    <row r="1037" spans="1:21" x14ac:dyDescent="0.25">
      <c r="A1037" s="13" t="s">
        <v>56</v>
      </c>
      <c r="B1037" s="6" t="s">
        <v>57</v>
      </c>
      <c r="C1037" s="6" t="s">
        <v>49</v>
      </c>
      <c r="D1037" s="6" t="s">
        <v>20</v>
      </c>
      <c r="E1037" s="6" t="s">
        <v>45</v>
      </c>
      <c r="F1037" s="6" t="s">
        <v>4301</v>
      </c>
      <c r="G1037" s="6" t="s">
        <v>4302</v>
      </c>
      <c r="H1037" s="6" t="s">
        <v>82</v>
      </c>
      <c r="I1037" s="6" t="s">
        <v>4303</v>
      </c>
      <c r="J1037" s="6" t="s">
        <v>4304</v>
      </c>
      <c r="K1037" s="7">
        <v>19</v>
      </c>
      <c r="L1037" s="4">
        <v>2006</v>
      </c>
      <c r="M1037" s="9">
        <v>16258.75</v>
      </c>
      <c r="N1037" s="9" t="str">
        <f t="shared" si="65"/>
        <v>Normal</v>
      </c>
      <c r="O1037" s="11">
        <v>84150</v>
      </c>
      <c r="P1037" s="11">
        <v>13172.59</v>
      </c>
      <c r="Q1037" s="11">
        <v>3086.16</v>
      </c>
      <c r="R1037" s="8">
        <v>45773</v>
      </c>
      <c r="S1037" s="5" t="str">
        <f t="shared" si="66"/>
        <v>Saturday</v>
      </c>
      <c r="T1037" s="5" t="str">
        <f t="shared" si="67"/>
        <v>Q2</v>
      </c>
      <c r="U1037" s="14" t="str">
        <f t="shared" si="68"/>
        <v>Apr</v>
      </c>
    </row>
    <row r="1038" spans="1:21" x14ac:dyDescent="0.25">
      <c r="A1038" s="12" t="s">
        <v>71</v>
      </c>
      <c r="B1038" s="2" t="s">
        <v>86</v>
      </c>
      <c r="C1038" s="2" t="s">
        <v>49</v>
      </c>
      <c r="D1038" s="2" t="s">
        <v>20</v>
      </c>
      <c r="E1038" s="2" t="s">
        <v>45</v>
      </c>
      <c r="F1038" s="2" t="s">
        <v>4305</v>
      </c>
      <c r="G1038" s="2" t="s">
        <v>4306</v>
      </c>
      <c r="H1038" s="2" t="s">
        <v>102</v>
      </c>
      <c r="I1038" s="2" t="s">
        <v>4307</v>
      </c>
      <c r="J1038" s="2" t="s">
        <v>4308</v>
      </c>
      <c r="K1038" s="3">
        <v>-2</v>
      </c>
      <c r="L1038" s="4">
        <v>2022</v>
      </c>
      <c r="M1038" s="9">
        <v>67282.460000000006</v>
      </c>
      <c r="N1038" s="9" t="str">
        <f t="shared" si="65"/>
        <v>High Value</v>
      </c>
      <c r="O1038" s="11">
        <v>154895.9</v>
      </c>
      <c r="P1038" s="11">
        <v>61227.360000000001</v>
      </c>
      <c r="Q1038" s="11">
        <v>6055.1</v>
      </c>
      <c r="R1038" s="5">
        <v>44179</v>
      </c>
      <c r="S1038" s="5" t="str">
        <f t="shared" si="66"/>
        <v>Monday</v>
      </c>
      <c r="T1038" s="5" t="str">
        <f t="shared" si="67"/>
        <v>Q4</v>
      </c>
      <c r="U1038" s="14" t="str">
        <f t="shared" si="68"/>
        <v>Dec</v>
      </c>
    </row>
    <row r="1039" spans="1:21" x14ac:dyDescent="0.25">
      <c r="A1039" s="13" t="s">
        <v>30</v>
      </c>
      <c r="B1039" s="6" t="s">
        <v>94</v>
      </c>
      <c r="C1039" s="6" t="s">
        <v>49</v>
      </c>
      <c r="D1039" s="6" t="s">
        <v>20</v>
      </c>
      <c r="E1039" s="6" t="s">
        <v>45</v>
      </c>
      <c r="F1039" s="6" t="s">
        <v>4309</v>
      </c>
      <c r="G1039" s="6" t="s">
        <v>4310</v>
      </c>
      <c r="H1039" s="6" t="s">
        <v>93</v>
      </c>
      <c r="I1039" s="6" t="s">
        <v>4311</v>
      </c>
      <c r="J1039" s="6" t="s">
        <v>4312</v>
      </c>
      <c r="K1039" s="7">
        <v>0</v>
      </c>
      <c r="L1039" s="4">
        <v>2022</v>
      </c>
      <c r="M1039" s="9">
        <v>63336.72</v>
      </c>
      <c r="N1039" s="9" t="str">
        <f t="shared" si="65"/>
        <v>High Value</v>
      </c>
      <c r="O1039" s="11">
        <v>195116.1</v>
      </c>
      <c r="P1039" s="11">
        <v>47918.62</v>
      </c>
      <c r="Q1039" s="11">
        <v>15418.1</v>
      </c>
      <c r="R1039" s="8">
        <v>44754</v>
      </c>
      <c r="S1039" s="5" t="str">
        <f t="shared" si="66"/>
        <v>Tuesday</v>
      </c>
      <c r="T1039" s="5" t="str">
        <f t="shared" si="67"/>
        <v>Q3</v>
      </c>
      <c r="U1039" s="14" t="str">
        <f t="shared" si="68"/>
        <v>Jul</v>
      </c>
    </row>
    <row r="1040" spans="1:21" x14ac:dyDescent="0.25">
      <c r="A1040" s="12" t="s">
        <v>62</v>
      </c>
      <c r="B1040" s="2" t="s">
        <v>63</v>
      </c>
      <c r="C1040" s="2" t="s">
        <v>49</v>
      </c>
      <c r="D1040" s="2" t="s">
        <v>20</v>
      </c>
      <c r="E1040" s="2" t="s">
        <v>45</v>
      </c>
      <c r="F1040" s="2" t="s">
        <v>148</v>
      </c>
      <c r="G1040" s="2" t="s">
        <v>4313</v>
      </c>
      <c r="H1040" s="2" t="s">
        <v>115</v>
      </c>
      <c r="I1040" s="2" t="s">
        <v>4314</v>
      </c>
      <c r="J1040" s="2" t="s">
        <v>4315</v>
      </c>
      <c r="K1040" s="3">
        <v>3</v>
      </c>
      <c r="L1040" s="4">
        <v>2020</v>
      </c>
      <c r="M1040" s="9">
        <v>61481.440000000002</v>
      </c>
      <c r="N1040" s="9" t="str">
        <f t="shared" si="65"/>
        <v>High Value</v>
      </c>
      <c r="O1040" s="11">
        <v>22210.3</v>
      </c>
      <c r="P1040" s="11">
        <v>54573.14</v>
      </c>
      <c r="Q1040" s="11">
        <v>6908.3</v>
      </c>
      <c r="R1040" s="5">
        <v>45002</v>
      </c>
      <c r="S1040" s="5" t="str">
        <f t="shared" si="66"/>
        <v>Friday</v>
      </c>
      <c r="T1040" s="5" t="str">
        <f t="shared" si="67"/>
        <v>Q1</v>
      </c>
      <c r="U1040" s="14" t="str">
        <f t="shared" si="68"/>
        <v>Mar</v>
      </c>
    </row>
    <row r="1041" spans="1:21" x14ac:dyDescent="0.25">
      <c r="A1041" s="13" t="s">
        <v>47</v>
      </c>
      <c r="B1041" s="6" t="s">
        <v>51</v>
      </c>
      <c r="C1041" s="6" t="s">
        <v>49</v>
      </c>
      <c r="D1041" s="6" t="s">
        <v>20</v>
      </c>
      <c r="E1041" s="6" t="s">
        <v>45</v>
      </c>
      <c r="F1041" s="6" t="s">
        <v>4316</v>
      </c>
      <c r="G1041" s="6" t="s">
        <v>4317</v>
      </c>
      <c r="H1041" s="6" t="s">
        <v>58</v>
      </c>
      <c r="I1041" s="6" t="s">
        <v>4318</v>
      </c>
      <c r="J1041" s="6" t="s">
        <v>4319</v>
      </c>
      <c r="K1041" s="7">
        <v>16</v>
      </c>
      <c r="L1041" s="4">
        <v>2007</v>
      </c>
      <c r="M1041" s="9">
        <v>65440.08</v>
      </c>
      <c r="N1041" s="9" t="str">
        <f t="shared" si="65"/>
        <v>High Value</v>
      </c>
      <c r="O1041" s="11">
        <v>111957.1</v>
      </c>
      <c r="P1041" s="11">
        <v>48718.239999999998</v>
      </c>
      <c r="Q1041" s="11">
        <v>16721.84</v>
      </c>
      <c r="R1041" s="8">
        <v>45007</v>
      </c>
      <c r="S1041" s="5" t="str">
        <f t="shared" si="66"/>
        <v>Wednesday</v>
      </c>
      <c r="T1041" s="5" t="str">
        <f t="shared" si="67"/>
        <v>Q1</v>
      </c>
      <c r="U1041" s="14" t="str">
        <f t="shared" si="68"/>
        <v>Mar</v>
      </c>
    </row>
    <row r="1042" spans="1:21" x14ac:dyDescent="0.25">
      <c r="A1042" s="12" t="s">
        <v>56</v>
      </c>
      <c r="B1042" s="2" t="s">
        <v>69</v>
      </c>
      <c r="C1042" s="2" t="s">
        <v>49</v>
      </c>
      <c r="D1042" s="2" t="s">
        <v>20</v>
      </c>
      <c r="E1042" s="2" t="s">
        <v>45</v>
      </c>
      <c r="F1042" s="2" t="s">
        <v>4320</v>
      </c>
      <c r="G1042" s="2" t="s">
        <v>4321</v>
      </c>
      <c r="H1042" s="2" t="s">
        <v>77</v>
      </c>
      <c r="I1042" s="2" t="s">
        <v>4322</v>
      </c>
      <c r="J1042" s="2" t="s">
        <v>4323</v>
      </c>
      <c r="K1042" s="3">
        <v>17</v>
      </c>
      <c r="L1042" s="4">
        <v>2008</v>
      </c>
      <c r="M1042" s="9">
        <v>6799.75</v>
      </c>
      <c r="N1042" s="9" t="str">
        <f t="shared" si="65"/>
        <v>Normal</v>
      </c>
      <c r="O1042" s="11">
        <v>170717.2</v>
      </c>
      <c r="P1042" s="11">
        <v>5357.73</v>
      </c>
      <c r="Q1042" s="11">
        <v>1442.02</v>
      </c>
      <c r="R1042" s="5">
        <v>45731</v>
      </c>
      <c r="S1042" s="5" t="str">
        <f t="shared" si="66"/>
        <v>Saturday</v>
      </c>
      <c r="T1042" s="5" t="str">
        <f t="shared" si="67"/>
        <v>Q1</v>
      </c>
      <c r="U1042" s="14" t="str">
        <f t="shared" si="68"/>
        <v>Mar</v>
      </c>
    </row>
    <row r="1043" spans="1:21" x14ac:dyDescent="0.25">
      <c r="A1043" s="13" t="s">
        <v>40</v>
      </c>
      <c r="B1043" s="6" t="s">
        <v>125</v>
      </c>
      <c r="C1043" s="6" t="s">
        <v>49</v>
      </c>
      <c r="D1043" s="6" t="s">
        <v>20</v>
      </c>
      <c r="E1043" s="6" t="s">
        <v>45</v>
      </c>
      <c r="F1043" s="6" t="s">
        <v>4324</v>
      </c>
      <c r="G1043" s="6" t="s">
        <v>4325</v>
      </c>
      <c r="H1043" s="6" t="s">
        <v>115</v>
      </c>
      <c r="I1043" s="6" t="s">
        <v>4326</v>
      </c>
      <c r="J1043" s="6" t="s">
        <v>4327</v>
      </c>
      <c r="K1043" s="7">
        <v>6</v>
      </c>
      <c r="L1043" s="4">
        <v>2015</v>
      </c>
      <c r="M1043" s="9">
        <v>62423.81</v>
      </c>
      <c r="N1043" s="9" t="str">
        <f t="shared" si="65"/>
        <v>High Value</v>
      </c>
      <c r="O1043" s="11">
        <v>183893.3</v>
      </c>
      <c r="P1043" s="11">
        <v>57811.51</v>
      </c>
      <c r="Q1043" s="11">
        <v>4612.3</v>
      </c>
      <c r="R1043" s="8">
        <v>44243</v>
      </c>
      <c r="S1043" s="5" t="str">
        <f t="shared" si="66"/>
        <v>Tuesday</v>
      </c>
      <c r="T1043" s="5" t="str">
        <f t="shared" si="67"/>
        <v>Q1</v>
      </c>
      <c r="U1043" s="14" t="str">
        <f t="shared" si="68"/>
        <v>Feb</v>
      </c>
    </row>
    <row r="1044" spans="1:21" x14ac:dyDescent="0.25">
      <c r="A1044" s="12" t="s">
        <v>56</v>
      </c>
      <c r="B1044" s="2" t="s">
        <v>78</v>
      </c>
      <c r="C1044" s="2" t="s">
        <v>49</v>
      </c>
      <c r="D1044" s="2" t="s">
        <v>20</v>
      </c>
      <c r="E1044" s="2" t="s">
        <v>45</v>
      </c>
      <c r="F1044" s="2" t="s">
        <v>4328</v>
      </c>
      <c r="G1044" s="2" t="s">
        <v>4329</v>
      </c>
      <c r="H1044" s="2" t="s">
        <v>58</v>
      </c>
      <c r="I1044" s="2" t="s">
        <v>4330</v>
      </c>
      <c r="J1044" s="2" t="s">
        <v>4331</v>
      </c>
      <c r="K1044" s="3">
        <v>19</v>
      </c>
      <c r="L1044" s="4">
        <v>2002</v>
      </c>
      <c r="M1044" s="9">
        <v>33151.97</v>
      </c>
      <c r="N1044" s="9" t="str">
        <f t="shared" si="65"/>
        <v>Normal</v>
      </c>
      <c r="O1044" s="11">
        <v>54554.8</v>
      </c>
      <c r="P1044" s="11">
        <v>23325.5</v>
      </c>
      <c r="Q1044" s="11">
        <v>9826.4699999999993</v>
      </c>
      <c r="R1044" s="5">
        <v>44378</v>
      </c>
      <c r="S1044" s="5" t="str">
        <f t="shared" si="66"/>
        <v>Thursday</v>
      </c>
      <c r="T1044" s="5" t="str">
        <f t="shared" si="67"/>
        <v>Q3</v>
      </c>
      <c r="U1044" s="14" t="str">
        <f t="shared" si="68"/>
        <v>Jul</v>
      </c>
    </row>
    <row r="1045" spans="1:21" x14ac:dyDescent="0.25">
      <c r="A1045" s="13" t="s">
        <v>40</v>
      </c>
      <c r="B1045" s="6" t="s">
        <v>41</v>
      </c>
      <c r="C1045" s="6" t="s">
        <v>49</v>
      </c>
      <c r="D1045" s="6" t="s">
        <v>20</v>
      </c>
      <c r="E1045" s="6" t="s">
        <v>45</v>
      </c>
      <c r="F1045" s="6" t="s">
        <v>4332</v>
      </c>
      <c r="G1045" s="6" t="s">
        <v>4333</v>
      </c>
      <c r="H1045" s="6" t="s">
        <v>152</v>
      </c>
      <c r="I1045" s="6" t="s">
        <v>4334</v>
      </c>
      <c r="J1045" s="6" t="s">
        <v>4335</v>
      </c>
      <c r="K1045" s="7">
        <v>24</v>
      </c>
      <c r="L1045" s="4">
        <v>2000</v>
      </c>
      <c r="M1045" s="9">
        <v>21717.03</v>
      </c>
      <c r="N1045" s="9" t="str">
        <f t="shared" si="65"/>
        <v>Normal</v>
      </c>
      <c r="O1045" s="11">
        <v>73287.899999999994</v>
      </c>
      <c r="P1045" s="11">
        <v>19352.96</v>
      </c>
      <c r="Q1045" s="11">
        <v>2364.0700000000002</v>
      </c>
      <c r="R1045" s="8">
        <v>45489</v>
      </c>
      <c r="S1045" s="5" t="str">
        <f t="shared" si="66"/>
        <v>Tuesday</v>
      </c>
      <c r="T1045" s="5" t="str">
        <f t="shared" si="67"/>
        <v>Q3</v>
      </c>
      <c r="U1045" s="14" t="str">
        <f t="shared" si="68"/>
        <v>Jul</v>
      </c>
    </row>
    <row r="1046" spans="1:21" x14ac:dyDescent="0.25">
      <c r="A1046" s="12" t="s">
        <v>47</v>
      </c>
      <c r="B1046" s="2" t="s">
        <v>51</v>
      </c>
      <c r="C1046" s="2" t="s">
        <v>49</v>
      </c>
      <c r="D1046" s="2" t="s">
        <v>20</v>
      </c>
      <c r="E1046" s="2" t="s">
        <v>45</v>
      </c>
      <c r="F1046" s="2" t="s">
        <v>4336</v>
      </c>
      <c r="G1046" s="2" t="s">
        <v>4337</v>
      </c>
      <c r="H1046" s="2" t="s">
        <v>29</v>
      </c>
      <c r="I1046" s="2" t="s">
        <v>4338</v>
      </c>
      <c r="J1046" s="2" t="s">
        <v>4339</v>
      </c>
      <c r="K1046" s="3">
        <v>17</v>
      </c>
      <c r="L1046" s="4">
        <v>2006</v>
      </c>
      <c r="M1046" s="9">
        <v>56629.94</v>
      </c>
      <c r="N1046" s="9" t="str">
        <f t="shared" si="65"/>
        <v>High Value</v>
      </c>
      <c r="O1046" s="11">
        <v>154928.29999999999</v>
      </c>
      <c r="P1046" s="11">
        <v>44758.71</v>
      </c>
      <c r="Q1046" s="11">
        <v>11871.23</v>
      </c>
      <c r="R1046" s="5">
        <v>45261</v>
      </c>
      <c r="S1046" s="5" t="str">
        <f t="shared" si="66"/>
        <v>Friday</v>
      </c>
      <c r="T1046" s="5" t="str">
        <f t="shared" si="67"/>
        <v>Q4</v>
      </c>
      <c r="U1046" s="14" t="str">
        <f t="shared" si="68"/>
        <v>Dec</v>
      </c>
    </row>
    <row r="1047" spans="1:21" x14ac:dyDescent="0.25">
      <c r="A1047" s="13" t="s">
        <v>47</v>
      </c>
      <c r="B1047" s="6" t="s">
        <v>51</v>
      </c>
      <c r="C1047" s="6" t="s">
        <v>49</v>
      </c>
      <c r="D1047" s="6" t="s">
        <v>20</v>
      </c>
      <c r="E1047" s="6" t="s">
        <v>45</v>
      </c>
      <c r="F1047" s="6" t="s">
        <v>4340</v>
      </c>
      <c r="G1047" s="6" t="s">
        <v>4341</v>
      </c>
      <c r="H1047" s="6" t="s">
        <v>88</v>
      </c>
      <c r="I1047" s="6" t="s">
        <v>4342</v>
      </c>
      <c r="J1047" s="6" t="s">
        <v>4343</v>
      </c>
      <c r="K1047" s="7">
        <v>2</v>
      </c>
      <c r="L1047" s="4">
        <v>2020</v>
      </c>
      <c r="M1047" s="9">
        <v>6148</v>
      </c>
      <c r="N1047" s="9" t="str">
        <f t="shared" si="65"/>
        <v>Normal</v>
      </c>
      <c r="O1047" s="11">
        <v>143273.9</v>
      </c>
      <c r="P1047" s="11">
        <v>5080.33</v>
      </c>
      <c r="Q1047" s="11">
        <v>1067.67</v>
      </c>
      <c r="R1047" s="8">
        <v>44597</v>
      </c>
      <c r="S1047" s="5" t="str">
        <f t="shared" si="66"/>
        <v>Saturday</v>
      </c>
      <c r="T1047" s="5" t="str">
        <f t="shared" si="67"/>
        <v>Q1</v>
      </c>
      <c r="U1047" s="14" t="str">
        <f t="shared" si="68"/>
        <v>Feb</v>
      </c>
    </row>
    <row r="1048" spans="1:21" x14ac:dyDescent="0.25">
      <c r="A1048" s="12" t="s">
        <v>56</v>
      </c>
      <c r="B1048" s="2" t="s">
        <v>57</v>
      </c>
      <c r="C1048" s="2" t="s">
        <v>49</v>
      </c>
      <c r="D1048" s="2" t="s">
        <v>20</v>
      </c>
      <c r="E1048" s="2" t="s">
        <v>45</v>
      </c>
      <c r="F1048" s="2" t="s">
        <v>4344</v>
      </c>
      <c r="G1048" s="2" t="s">
        <v>4345</v>
      </c>
      <c r="H1048" s="2" t="s">
        <v>109</v>
      </c>
      <c r="I1048" s="2" t="s">
        <v>4346</v>
      </c>
      <c r="J1048" s="2" t="s">
        <v>4347</v>
      </c>
      <c r="K1048" s="3">
        <v>20</v>
      </c>
      <c r="L1048" s="4">
        <v>2000</v>
      </c>
      <c r="M1048" s="9">
        <v>55307.21</v>
      </c>
      <c r="N1048" s="9" t="str">
        <f t="shared" si="65"/>
        <v>High Value</v>
      </c>
      <c r="O1048" s="11">
        <v>99700.9</v>
      </c>
      <c r="P1048" s="11">
        <v>49623.64</v>
      </c>
      <c r="Q1048" s="11">
        <v>5683.57</v>
      </c>
      <c r="R1048" s="5">
        <v>44146</v>
      </c>
      <c r="S1048" s="5" t="str">
        <f t="shared" si="66"/>
        <v>Wednesday</v>
      </c>
      <c r="T1048" s="5" t="str">
        <f t="shared" si="67"/>
        <v>Q4</v>
      </c>
      <c r="U1048" s="14" t="str">
        <f t="shared" si="68"/>
        <v>Nov</v>
      </c>
    </row>
    <row r="1049" spans="1:21" x14ac:dyDescent="0.25">
      <c r="A1049" s="13" t="s">
        <v>30</v>
      </c>
      <c r="B1049" s="6" t="s">
        <v>94</v>
      </c>
      <c r="C1049" s="6" t="s">
        <v>49</v>
      </c>
      <c r="D1049" s="6" t="s">
        <v>20</v>
      </c>
      <c r="E1049" s="6" t="s">
        <v>45</v>
      </c>
      <c r="F1049" s="6" t="s">
        <v>4348</v>
      </c>
      <c r="G1049" s="6" t="s">
        <v>4349</v>
      </c>
      <c r="H1049" s="6" t="s">
        <v>89</v>
      </c>
      <c r="I1049" s="6" t="s">
        <v>4350</v>
      </c>
      <c r="J1049" s="6" t="s">
        <v>4351</v>
      </c>
      <c r="K1049" s="7">
        <v>-1</v>
      </c>
      <c r="L1049" s="4">
        <v>2023</v>
      </c>
      <c r="M1049" s="9">
        <v>55995.48</v>
      </c>
      <c r="N1049" s="9" t="str">
        <f t="shared" si="65"/>
        <v>High Value</v>
      </c>
      <c r="O1049" s="11">
        <v>153726.5</v>
      </c>
      <c r="P1049" s="11">
        <v>45164.52</v>
      </c>
      <c r="Q1049" s="11">
        <v>10830.96</v>
      </c>
      <c r="R1049" s="8">
        <v>44700</v>
      </c>
      <c r="S1049" s="5" t="str">
        <f t="shared" si="66"/>
        <v>Thursday</v>
      </c>
      <c r="T1049" s="5" t="str">
        <f t="shared" si="67"/>
        <v>Q2</v>
      </c>
      <c r="U1049" s="14" t="str">
        <f t="shared" si="68"/>
        <v>May</v>
      </c>
    </row>
    <row r="1050" spans="1:21" x14ac:dyDescent="0.25">
      <c r="A1050" s="12" t="s">
        <v>56</v>
      </c>
      <c r="B1050" s="2" t="s">
        <v>57</v>
      </c>
      <c r="C1050" s="2" t="s">
        <v>49</v>
      </c>
      <c r="D1050" s="2" t="s">
        <v>20</v>
      </c>
      <c r="E1050" s="2" t="s">
        <v>45</v>
      </c>
      <c r="F1050" s="2" t="s">
        <v>4352</v>
      </c>
      <c r="G1050" s="2" t="s">
        <v>4353</v>
      </c>
      <c r="H1050" s="2" t="s">
        <v>118</v>
      </c>
      <c r="I1050" s="2" t="s">
        <v>4354</v>
      </c>
      <c r="J1050" s="2" t="s">
        <v>4355</v>
      </c>
      <c r="K1050" s="3">
        <v>3</v>
      </c>
      <c r="L1050" s="4">
        <v>2020</v>
      </c>
      <c r="M1050" s="9">
        <v>26547.03</v>
      </c>
      <c r="N1050" s="9" t="str">
        <f t="shared" si="65"/>
        <v>Normal</v>
      </c>
      <c r="O1050" s="11">
        <v>42648.1</v>
      </c>
      <c r="P1050" s="11">
        <v>22995.16</v>
      </c>
      <c r="Q1050" s="11">
        <v>3551.87</v>
      </c>
      <c r="R1050" s="5">
        <v>45126</v>
      </c>
      <c r="S1050" s="5" t="str">
        <f t="shared" si="66"/>
        <v>Wednesday</v>
      </c>
      <c r="T1050" s="5" t="str">
        <f t="shared" si="67"/>
        <v>Q3</v>
      </c>
      <c r="U1050" s="14" t="str">
        <f t="shared" si="68"/>
        <v>Jul</v>
      </c>
    </row>
    <row r="1051" spans="1:21" x14ac:dyDescent="0.25">
      <c r="A1051" s="13" t="s">
        <v>62</v>
      </c>
      <c r="B1051" s="6" t="s">
        <v>63</v>
      </c>
      <c r="C1051" s="6" t="s">
        <v>49</v>
      </c>
      <c r="D1051" s="6" t="s">
        <v>20</v>
      </c>
      <c r="E1051" s="6" t="s">
        <v>45</v>
      </c>
      <c r="F1051" s="6" t="s">
        <v>4356</v>
      </c>
      <c r="G1051" s="6" t="s">
        <v>4357</v>
      </c>
      <c r="H1051" s="6" t="s">
        <v>159</v>
      </c>
      <c r="I1051" s="6" t="s">
        <v>4358</v>
      </c>
      <c r="J1051" s="6" t="s">
        <v>4359</v>
      </c>
      <c r="K1051" s="7">
        <v>1</v>
      </c>
      <c r="L1051" s="4">
        <v>2021</v>
      </c>
      <c r="M1051" s="9">
        <v>21909.58</v>
      </c>
      <c r="N1051" s="9" t="str">
        <f t="shared" si="65"/>
        <v>Normal</v>
      </c>
      <c r="O1051" s="11">
        <v>110116.6</v>
      </c>
      <c r="P1051" s="11">
        <v>19856.919999999998</v>
      </c>
      <c r="Q1051" s="11">
        <v>2052.66</v>
      </c>
      <c r="R1051" s="8">
        <v>44795</v>
      </c>
      <c r="S1051" s="5" t="str">
        <f t="shared" si="66"/>
        <v>Monday</v>
      </c>
      <c r="T1051" s="5" t="str">
        <f t="shared" si="67"/>
        <v>Q3</v>
      </c>
      <c r="U1051" s="14" t="str">
        <f t="shared" si="68"/>
        <v>Aug</v>
      </c>
    </row>
    <row r="1052" spans="1:21" x14ac:dyDescent="0.25">
      <c r="A1052" s="12" t="s">
        <v>54</v>
      </c>
      <c r="B1052" s="2" t="s">
        <v>123</v>
      </c>
      <c r="C1052" s="2" t="s">
        <v>49</v>
      </c>
      <c r="D1052" s="2" t="s">
        <v>20</v>
      </c>
      <c r="E1052" s="2" t="s">
        <v>45</v>
      </c>
      <c r="F1052" s="2" t="s">
        <v>4360</v>
      </c>
      <c r="G1052" s="2" t="s">
        <v>3148</v>
      </c>
      <c r="H1052" s="2" t="s">
        <v>159</v>
      </c>
      <c r="I1052" s="2" t="s">
        <v>4361</v>
      </c>
      <c r="J1052" s="2" t="s">
        <v>4362</v>
      </c>
      <c r="K1052" s="3">
        <v>3</v>
      </c>
      <c r="L1052" s="4">
        <v>2022</v>
      </c>
      <c r="M1052" s="9">
        <v>56161.7</v>
      </c>
      <c r="N1052" s="9" t="str">
        <f t="shared" si="65"/>
        <v>High Value</v>
      </c>
      <c r="O1052" s="11">
        <v>27862.7</v>
      </c>
      <c r="P1052" s="11">
        <v>48211.37</v>
      </c>
      <c r="Q1052" s="11">
        <v>7950.33</v>
      </c>
      <c r="R1052" s="5">
        <v>45815</v>
      </c>
      <c r="S1052" s="5" t="str">
        <f t="shared" si="66"/>
        <v>Saturday</v>
      </c>
      <c r="T1052" s="5" t="str">
        <f t="shared" si="67"/>
        <v>Q2</v>
      </c>
      <c r="U1052" s="14" t="str">
        <f t="shared" si="68"/>
        <v>Jun</v>
      </c>
    </row>
    <row r="1053" spans="1:21" x14ac:dyDescent="0.25">
      <c r="A1053" s="12" t="s">
        <v>30</v>
      </c>
      <c r="B1053" s="2" t="s">
        <v>94</v>
      </c>
      <c r="C1053" s="2" t="s">
        <v>49</v>
      </c>
      <c r="D1053" s="2" t="s">
        <v>20</v>
      </c>
      <c r="E1053" s="2" t="s">
        <v>45</v>
      </c>
      <c r="F1053" s="2" t="s">
        <v>4364</v>
      </c>
      <c r="G1053" s="2" t="s">
        <v>1931</v>
      </c>
      <c r="H1053" s="2" t="s">
        <v>132</v>
      </c>
      <c r="I1053" s="2" t="s">
        <v>4365</v>
      </c>
      <c r="J1053" s="2" t="s">
        <v>4366</v>
      </c>
      <c r="K1053" s="3">
        <v>3</v>
      </c>
      <c r="L1053" s="4">
        <v>2020</v>
      </c>
      <c r="M1053" s="9">
        <v>60055.87</v>
      </c>
      <c r="N1053" s="9" t="str">
        <f t="shared" si="65"/>
        <v>High Value</v>
      </c>
      <c r="O1053" s="11">
        <v>14967.6</v>
      </c>
      <c r="P1053" s="11">
        <v>52494.27</v>
      </c>
      <c r="Q1053" s="11">
        <v>7561.6</v>
      </c>
      <c r="R1053" s="5">
        <v>45279</v>
      </c>
      <c r="S1053" s="5" t="str">
        <f t="shared" si="66"/>
        <v>Tuesday</v>
      </c>
      <c r="T1053" s="5" t="str">
        <f t="shared" si="67"/>
        <v>Q4</v>
      </c>
      <c r="U1053" s="14" t="str">
        <f t="shared" si="68"/>
        <v>Dec</v>
      </c>
    </row>
    <row r="1054" spans="1:21" x14ac:dyDescent="0.25">
      <c r="A1054" s="13" t="s">
        <v>30</v>
      </c>
      <c r="B1054" s="6" t="s">
        <v>94</v>
      </c>
      <c r="C1054" s="6" t="s">
        <v>49</v>
      </c>
      <c r="D1054" s="6" t="s">
        <v>20</v>
      </c>
      <c r="E1054" s="6" t="s">
        <v>45</v>
      </c>
      <c r="F1054" s="6" t="s">
        <v>4367</v>
      </c>
      <c r="G1054" s="6" t="s">
        <v>4368</v>
      </c>
      <c r="H1054" s="6" t="s">
        <v>22</v>
      </c>
      <c r="I1054" s="6" t="s">
        <v>4369</v>
      </c>
      <c r="J1054" s="6" t="s">
        <v>4370</v>
      </c>
      <c r="K1054" s="7">
        <v>4</v>
      </c>
      <c r="L1054" s="4">
        <v>2017</v>
      </c>
      <c r="M1054" s="9">
        <v>8881.83</v>
      </c>
      <c r="N1054" s="9" t="str">
        <f t="shared" si="65"/>
        <v>Normal</v>
      </c>
      <c r="O1054" s="11">
        <v>9386.5</v>
      </c>
      <c r="P1054" s="11">
        <v>6506.94</v>
      </c>
      <c r="Q1054" s="11">
        <v>2374.89</v>
      </c>
      <c r="R1054" s="8">
        <v>44300</v>
      </c>
      <c r="S1054" s="5" t="str">
        <f t="shared" si="66"/>
        <v>Wednesday</v>
      </c>
      <c r="T1054" s="5" t="str">
        <f t="shared" si="67"/>
        <v>Q2</v>
      </c>
      <c r="U1054" s="14" t="str">
        <f t="shared" si="68"/>
        <v>Apr</v>
      </c>
    </row>
    <row r="1055" spans="1:21" x14ac:dyDescent="0.25">
      <c r="A1055" s="12" t="s">
        <v>34</v>
      </c>
      <c r="B1055" s="2" t="s">
        <v>97</v>
      </c>
      <c r="C1055" s="2" t="s">
        <v>49</v>
      </c>
      <c r="D1055" s="2" t="s">
        <v>20</v>
      </c>
      <c r="E1055" s="2" t="s">
        <v>45</v>
      </c>
      <c r="F1055" s="2" t="s">
        <v>4371</v>
      </c>
      <c r="G1055" s="2" t="s">
        <v>167</v>
      </c>
      <c r="H1055" s="2" t="s">
        <v>98</v>
      </c>
      <c r="I1055" s="2" t="s">
        <v>4372</v>
      </c>
      <c r="J1055" s="2" t="s">
        <v>4373</v>
      </c>
      <c r="K1055" s="3">
        <v>4</v>
      </c>
      <c r="L1055" s="4">
        <v>2016</v>
      </c>
      <c r="M1055" s="9">
        <v>34264.18</v>
      </c>
      <c r="N1055" s="9" t="str">
        <f t="shared" si="65"/>
        <v>Normal</v>
      </c>
      <c r="O1055" s="11">
        <v>181584</v>
      </c>
      <c r="P1055" s="11">
        <v>29461.16</v>
      </c>
      <c r="Q1055" s="11">
        <v>4803.0200000000004</v>
      </c>
      <c r="R1055" s="5">
        <v>44044</v>
      </c>
      <c r="S1055" s="5" t="str">
        <f t="shared" si="66"/>
        <v>Saturday</v>
      </c>
      <c r="T1055" s="5" t="str">
        <f t="shared" si="67"/>
        <v>Q3</v>
      </c>
      <c r="U1055" s="14" t="str">
        <f t="shared" si="68"/>
        <v>Aug</v>
      </c>
    </row>
    <row r="1056" spans="1:21" x14ac:dyDescent="0.25">
      <c r="A1056" s="13" t="s">
        <v>30</v>
      </c>
      <c r="B1056" s="6" t="s">
        <v>94</v>
      </c>
      <c r="C1056" s="6" t="s">
        <v>49</v>
      </c>
      <c r="D1056" s="6" t="s">
        <v>20</v>
      </c>
      <c r="E1056" s="6" t="s">
        <v>45</v>
      </c>
      <c r="F1056" s="6" t="s">
        <v>4374</v>
      </c>
      <c r="G1056" s="6" t="s">
        <v>4375</v>
      </c>
      <c r="H1056" s="6" t="s">
        <v>162</v>
      </c>
      <c r="I1056" s="6" t="s">
        <v>4376</v>
      </c>
      <c r="J1056" s="6" t="s">
        <v>4377</v>
      </c>
      <c r="K1056" s="7">
        <v>23</v>
      </c>
      <c r="L1056" s="4">
        <v>2000</v>
      </c>
      <c r="M1056" s="9">
        <v>34475.839999999997</v>
      </c>
      <c r="N1056" s="9" t="str">
        <f t="shared" si="65"/>
        <v>Normal</v>
      </c>
      <c r="O1056" s="11">
        <v>148679.6</v>
      </c>
      <c r="P1056" s="11">
        <v>28822.06</v>
      </c>
      <c r="Q1056" s="11">
        <v>5653.78</v>
      </c>
      <c r="R1056" s="8">
        <v>45235</v>
      </c>
      <c r="S1056" s="5" t="str">
        <f t="shared" si="66"/>
        <v>Sunday</v>
      </c>
      <c r="T1056" s="5" t="str">
        <f t="shared" si="67"/>
        <v>Q4</v>
      </c>
      <c r="U1056" s="14" t="str">
        <f t="shared" si="68"/>
        <v>Nov</v>
      </c>
    </row>
    <row r="1057" spans="1:21" x14ac:dyDescent="0.25">
      <c r="A1057" s="12" t="s">
        <v>30</v>
      </c>
      <c r="B1057" s="2" t="s">
        <v>31</v>
      </c>
      <c r="C1057" s="2" t="s">
        <v>49</v>
      </c>
      <c r="D1057" s="2" t="s">
        <v>20</v>
      </c>
      <c r="E1057" s="2" t="s">
        <v>45</v>
      </c>
      <c r="F1057" s="2" t="s">
        <v>4378</v>
      </c>
      <c r="G1057" s="2" t="s">
        <v>4379</v>
      </c>
      <c r="H1057" s="2" t="s">
        <v>109</v>
      </c>
      <c r="I1057" s="2" t="s">
        <v>4380</v>
      </c>
      <c r="J1057" s="2" t="s">
        <v>4381</v>
      </c>
      <c r="K1057" s="3">
        <v>17</v>
      </c>
      <c r="L1057" s="4">
        <v>2004</v>
      </c>
      <c r="M1057" s="9">
        <v>23006.98</v>
      </c>
      <c r="N1057" s="9" t="str">
        <f t="shared" si="65"/>
        <v>Normal</v>
      </c>
      <c r="O1057" s="11">
        <v>166451.20000000001</v>
      </c>
      <c r="P1057" s="11">
        <v>21125.18</v>
      </c>
      <c r="Q1057" s="11">
        <v>1881.8</v>
      </c>
      <c r="R1057" s="5">
        <v>44209</v>
      </c>
      <c r="S1057" s="5" t="str">
        <f t="shared" si="66"/>
        <v>Wednesday</v>
      </c>
      <c r="T1057" s="5" t="str">
        <f t="shared" si="67"/>
        <v>Q1</v>
      </c>
      <c r="U1057" s="14" t="str">
        <f t="shared" si="68"/>
        <v>Jan</v>
      </c>
    </row>
    <row r="1058" spans="1:21" x14ac:dyDescent="0.25">
      <c r="A1058" s="13" t="s">
        <v>71</v>
      </c>
      <c r="B1058" s="6" t="s">
        <v>86</v>
      </c>
      <c r="C1058" s="6" t="s">
        <v>49</v>
      </c>
      <c r="D1058" s="6" t="s">
        <v>20</v>
      </c>
      <c r="E1058" s="6" t="s">
        <v>45</v>
      </c>
      <c r="F1058" s="6" t="s">
        <v>4382</v>
      </c>
      <c r="G1058" s="6" t="s">
        <v>1298</v>
      </c>
      <c r="H1058" s="6" t="s">
        <v>58</v>
      </c>
      <c r="I1058" s="6" t="s">
        <v>4383</v>
      </c>
      <c r="J1058" s="6" t="s">
        <v>4384</v>
      </c>
      <c r="K1058" s="7">
        <v>15</v>
      </c>
      <c r="L1058" s="4">
        <v>2009</v>
      </c>
      <c r="M1058" s="9">
        <v>67680.27</v>
      </c>
      <c r="N1058" s="9" t="str">
        <f t="shared" si="65"/>
        <v>High Value</v>
      </c>
      <c r="O1058" s="11">
        <v>80433.899999999994</v>
      </c>
      <c r="P1058" s="11">
        <v>61959.17</v>
      </c>
      <c r="Q1058" s="11">
        <v>5721.1</v>
      </c>
      <c r="R1058" s="8">
        <v>45455</v>
      </c>
      <c r="S1058" s="5" t="str">
        <f t="shared" si="66"/>
        <v>Wednesday</v>
      </c>
      <c r="T1058" s="5" t="str">
        <f t="shared" si="67"/>
        <v>Q2</v>
      </c>
      <c r="U1058" s="14" t="str">
        <f t="shared" si="68"/>
        <v>Jun</v>
      </c>
    </row>
    <row r="1059" spans="1:21" x14ac:dyDescent="0.25">
      <c r="A1059" s="12" t="s">
        <v>17</v>
      </c>
      <c r="B1059" s="2" t="s">
        <v>38</v>
      </c>
      <c r="C1059" s="2" t="s">
        <v>49</v>
      </c>
      <c r="D1059" s="2" t="s">
        <v>20</v>
      </c>
      <c r="E1059" s="2" t="s">
        <v>45</v>
      </c>
      <c r="F1059" s="2" t="s">
        <v>4385</v>
      </c>
      <c r="G1059" s="2" t="s">
        <v>181</v>
      </c>
      <c r="H1059" s="2" t="s">
        <v>102</v>
      </c>
      <c r="I1059" s="2" t="s">
        <v>4386</v>
      </c>
      <c r="J1059" s="2" t="s">
        <v>4387</v>
      </c>
      <c r="K1059" s="3">
        <v>10</v>
      </c>
      <c r="L1059" s="4">
        <v>2014</v>
      </c>
      <c r="M1059" s="9">
        <v>32850.589999999997</v>
      </c>
      <c r="N1059" s="9" t="str">
        <f t="shared" si="65"/>
        <v>Normal</v>
      </c>
      <c r="O1059" s="11">
        <v>196109.6</v>
      </c>
      <c r="P1059" s="11">
        <v>24083.33</v>
      </c>
      <c r="Q1059" s="11">
        <v>8767.26</v>
      </c>
      <c r="R1059" s="5">
        <v>45590</v>
      </c>
      <c r="S1059" s="5" t="str">
        <f t="shared" si="66"/>
        <v>Friday</v>
      </c>
      <c r="T1059" s="5" t="str">
        <f t="shared" si="67"/>
        <v>Q4</v>
      </c>
      <c r="U1059" s="14" t="str">
        <f t="shared" si="68"/>
        <v>Oct</v>
      </c>
    </row>
    <row r="1060" spans="1:21" x14ac:dyDescent="0.25">
      <c r="A1060" s="13" t="s">
        <v>34</v>
      </c>
      <c r="B1060" s="6" t="s">
        <v>35</v>
      </c>
      <c r="C1060" s="6" t="s">
        <v>49</v>
      </c>
      <c r="D1060" s="6" t="s">
        <v>20</v>
      </c>
      <c r="E1060" s="6" t="s">
        <v>45</v>
      </c>
      <c r="F1060" s="6" t="s">
        <v>4388</v>
      </c>
      <c r="G1060" s="6" t="s">
        <v>4389</v>
      </c>
      <c r="H1060" s="6" t="s">
        <v>128</v>
      </c>
      <c r="I1060" s="6" t="s">
        <v>4390</v>
      </c>
      <c r="J1060" s="6" t="s">
        <v>4391</v>
      </c>
      <c r="K1060" s="7">
        <v>7</v>
      </c>
      <c r="L1060" s="4">
        <v>2018</v>
      </c>
      <c r="M1060" s="9">
        <v>43980.29</v>
      </c>
      <c r="N1060" s="9" t="str">
        <f t="shared" si="65"/>
        <v>High Value</v>
      </c>
      <c r="O1060" s="11">
        <v>187863.9</v>
      </c>
      <c r="P1060" s="11">
        <v>39811.4</v>
      </c>
      <c r="Q1060" s="11">
        <v>4168.8900000000003</v>
      </c>
      <c r="R1060" s="8">
        <v>45739</v>
      </c>
      <c r="S1060" s="5" t="str">
        <f t="shared" si="66"/>
        <v>Sunday</v>
      </c>
      <c r="T1060" s="5" t="str">
        <f t="shared" si="67"/>
        <v>Q1</v>
      </c>
      <c r="U1060" s="14" t="str">
        <f t="shared" si="68"/>
        <v>Mar</v>
      </c>
    </row>
    <row r="1061" spans="1:21" x14ac:dyDescent="0.25">
      <c r="A1061" s="12" t="s">
        <v>54</v>
      </c>
      <c r="B1061" s="2" t="s">
        <v>123</v>
      </c>
      <c r="C1061" s="2" t="s">
        <v>49</v>
      </c>
      <c r="D1061" s="2" t="s">
        <v>20</v>
      </c>
      <c r="E1061" s="2" t="s">
        <v>45</v>
      </c>
      <c r="F1061" s="2" t="s">
        <v>4392</v>
      </c>
      <c r="G1061" s="2" t="s">
        <v>4393</v>
      </c>
      <c r="H1061" s="2" t="s">
        <v>136</v>
      </c>
      <c r="I1061" s="2" t="s">
        <v>4394</v>
      </c>
      <c r="J1061" s="2" t="s">
        <v>4395</v>
      </c>
      <c r="K1061" s="3">
        <v>3</v>
      </c>
      <c r="L1061" s="4">
        <v>2018</v>
      </c>
      <c r="M1061" s="9">
        <v>44435.7</v>
      </c>
      <c r="N1061" s="9" t="str">
        <f t="shared" si="65"/>
        <v>High Value</v>
      </c>
      <c r="O1061" s="11">
        <v>135236.9</v>
      </c>
      <c r="P1061" s="11">
        <v>40967.910000000003</v>
      </c>
      <c r="Q1061" s="11">
        <v>3467.79</v>
      </c>
      <c r="R1061" s="5">
        <v>44394</v>
      </c>
      <c r="S1061" s="5" t="str">
        <f t="shared" si="66"/>
        <v>Saturday</v>
      </c>
      <c r="T1061" s="5" t="str">
        <f t="shared" si="67"/>
        <v>Q3</v>
      </c>
      <c r="U1061" s="14" t="str">
        <f t="shared" si="68"/>
        <v>Jul</v>
      </c>
    </row>
    <row r="1062" spans="1:21" x14ac:dyDescent="0.25">
      <c r="A1062" s="13" t="s">
        <v>54</v>
      </c>
      <c r="B1062" s="6" t="s">
        <v>123</v>
      </c>
      <c r="C1062" s="6" t="s">
        <v>49</v>
      </c>
      <c r="D1062" s="6" t="s">
        <v>20</v>
      </c>
      <c r="E1062" s="6" t="s">
        <v>45</v>
      </c>
      <c r="F1062" s="6" t="s">
        <v>4396</v>
      </c>
      <c r="G1062" s="6" t="s">
        <v>4397</v>
      </c>
      <c r="H1062" s="6" t="s">
        <v>93</v>
      </c>
      <c r="I1062" s="6" t="s">
        <v>4398</v>
      </c>
      <c r="J1062" s="6" t="s">
        <v>4399</v>
      </c>
      <c r="K1062" s="7">
        <v>9</v>
      </c>
      <c r="L1062" s="4">
        <v>2016</v>
      </c>
      <c r="M1062" s="9">
        <v>23415.29</v>
      </c>
      <c r="N1062" s="9" t="str">
        <f t="shared" si="65"/>
        <v>Normal</v>
      </c>
      <c r="O1062" s="11">
        <v>193018.4</v>
      </c>
      <c r="P1062" s="11">
        <v>19476.53</v>
      </c>
      <c r="Q1062" s="11">
        <v>3938.76</v>
      </c>
      <c r="R1062" s="8">
        <v>45734</v>
      </c>
      <c r="S1062" s="5" t="str">
        <f t="shared" si="66"/>
        <v>Tuesday</v>
      </c>
      <c r="T1062" s="5" t="str">
        <f t="shared" si="67"/>
        <v>Q1</v>
      </c>
      <c r="U1062" s="14" t="str">
        <f t="shared" si="68"/>
        <v>Mar</v>
      </c>
    </row>
    <row r="1063" spans="1:21" x14ac:dyDescent="0.25">
      <c r="A1063" s="12" t="s">
        <v>30</v>
      </c>
      <c r="B1063" s="2" t="s">
        <v>65</v>
      </c>
      <c r="C1063" s="2" t="s">
        <v>49</v>
      </c>
      <c r="D1063" s="2" t="s">
        <v>20</v>
      </c>
      <c r="E1063" s="2" t="s">
        <v>45</v>
      </c>
      <c r="F1063" s="2" t="s">
        <v>4400</v>
      </c>
      <c r="G1063" s="2" t="s">
        <v>4401</v>
      </c>
      <c r="H1063" s="2" t="s">
        <v>61</v>
      </c>
      <c r="I1063" s="2" t="s">
        <v>4402</v>
      </c>
      <c r="J1063" s="2" t="s">
        <v>4403</v>
      </c>
      <c r="K1063" s="3">
        <v>21</v>
      </c>
      <c r="L1063" s="4">
        <v>2001</v>
      </c>
      <c r="M1063" s="9">
        <v>42717.7</v>
      </c>
      <c r="N1063" s="9" t="str">
        <f t="shared" si="65"/>
        <v>High Value</v>
      </c>
      <c r="O1063" s="11">
        <v>74501.399999999994</v>
      </c>
      <c r="P1063" s="11">
        <v>36308.83</v>
      </c>
      <c r="Q1063" s="11">
        <v>6408.87</v>
      </c>
      <c r="R1063" s="5">
        <v>44745</v>
      </c>
      <c r="S1063" s="5" t="str">
        <f t="shared" si="66"/>
        <v>Sunday</v>
      </c>
      <c r="T1063" s="5" t="str">
        <f t="shared" si="67"/>
        <v>Q3</v>
      </c>
      <c r="U1063" s="14" t="str">
        <f t="shared" si="68"/>
        <v>Jul</v>
      </c>
    </row>
    <row r="1064" spans="1:21" x14ac:dyDescent="0.25">
      <c r="A1064" s="13" t="s">
        <v>56</v>
      </c>
      <c r="B1064" s="6" t="s">
        <v>57</v>
      </c>
      <c r="C1064" s="6" t="s">
        <v>49</v>
      </c>
      <c r="D1064" s="6" t="s">
        <v>20</v>
      </c>
      <c r="E1064" s="6" t="s">
        <v>45</v>
      </c>
      <c r="F1064" s="6" t="s">
        <v>4404</v>
      </c>
      <c r="G1064" s="6" t="s">
        <v>4405</v>
      </c>
      <c r="H1064" s="6" t="s">
        <v>46</v>
      </c>
      <c r="I1064" s="6" t="s">
        <v>4406</v>
      </c>
      <c r="J1064" s="6" t="s">
        <v>4407</v>
      </c>
      <c r="K1064" s="7">
        <v>-2</v>
      </c>
      <c r="L1064" s="4">
        <v>2024</v>
      </c>
      <c r="M1064" s="9">
        <v>59271.75</v>
      </c>
      <c r="N1064" s="9" t="str">
        <f t="shared" si="65"/>
        <v>High Value</v>
      </c>
      <c r="O1064" s="11">
        <v>19656.2</v>
      </c>
      <c r="P1064" s="11">
        <v>49711.6</v>
      </c>
      <c r="Q1064" s="11">
        <v>9560.15</v>
      </c>
      <c r="R1064" s="8">
        <v>44846</v>
      </c>
      <c r="S1064" s="5" t="str">
        <f t="shared" si="66"/>
        <v>Wednesday</v>
      </c>
      <c r="T1064" s="5" t="str">
        <f t="shared" si="67"/>
        <v>Q4</v>
      </c>
      <c r="U1064" s="14" t="str">
        <f t="shared" si="68"/>
        <v>Oct</v>
      </c>
    </row>
    <row r="1065" spans="1:21" x14ac:dyDescent="0.25">
      <c r="A1065" s="12" t="s">
        <v>40</v>
      </c>
      <c r="B1065" s="2" t="s">
        <v>125</v>
      </c>
      <c r="C1065" s="2" t="s">
        <v>49</v>
      </c>
      <c r="D1065" s="2" t="s">
        <v>20</v>
      </c>
      <c r="E1065" s="2" t="s">
        <v>45</v>
      </c>
      <c r="F1065" s="2" t="s">
        <v>4408</v>
      </c>
      <c r="G1065" s="2" t="s">
        <v>214</v>
      </c>
      <c r="H1065" s="2" t="s">
        <v>89</v>
      </c>
      <c r="I1065" s="2" t="s">
        <v>4409</v>
      </c>
      <c r="J1065" s="2" t="s">
        <v>4410</v>
      </c>
      <c r="K1065" s="3">
        <v>16</v>
      </c>
      <c r="L1065" s="4">
        <v>2008</v>
      </c>
      <c r="M1065" s="9">
        <v>18376.810000000001</v>
      </c>
      <c r="N1065" s="9" t="str">
        <f t="shared" si="65"/>
        <v>Normal</v>
      </c>
      <c r="O1065" s="11">
        <v>90999.4</v>
      </c>
      <c r="P1065" s="11">
        <v>12925.87</v>
      </c>
      <c r="Q1065" s="11">
        <v>5450.94</v>
      </c>
      <c r="R1065" s="5">
        <v>45358</v>
      </c>
      <c r="S1065" s="5" t="str">
        <f t="shared" si="66"/>
        <v>Thursday</v>
      </c>
      <c r="T1065" s="5" t="str">
        <f t="shared" si="67"/>
        <v>Q1</v>
      </c>
      <c r="U1065" s="14" t="str">
        <f t="shared" si="68"/>
        <v>Mar</v>
      </c>
    </row>
    <row r="1066" spans="1:21" x14ac:dyDescent="0.25">
      <c r="A1066" s="13" t="s">
        <v>17</v>
      </c>
      <c r="B1066" s="6" t="s">
        <v>18</v>
      </c>
      <c r="C1066" s="6" t="s">
        <v>49</v>
      </c>
      <c r="D1066" s="6" t="s">
        <v>20</v>
      </c>
      <c r="E1066" s="6" t="s">
        <v>45</v>
      </c>
      <c r="F1066" s="6" t="s">
        <v>4411</v>
      </c>
      <c r="G1066" s="6" t="s">
        <v>173</v>
      </c>
      <c r="H1066" s="6" t="s">
        <v>64</v>
      </c>
      <c r="I1066" s="6" t="s">
        <v>4412</v>
      </c>
      <c r="J1066" s="6" t="s">
        <v>4413</v>
      </c>
      <c r="K1066" s="7">
        <v>13</v>
      </c>
      <c r="L1066" s="4">
        <v>2008</v>
      </c>
      <c r="M1066" s="9">
        <v>13945.13</v>
      </c>
      <c r="N1066" s="9" t="str">
        <f t="shared" si="65"/>
        <v>Normal</v>
      </c>
      <c r="O1066" s="11">
        <v>153791.4</v>
      </c>
      <c r="P1066" s="11">
        <v>10166.629999999999</v>
      </c>
      <c r="Q1066" s="11">
        <v>3778.5</v>
      </c>
      <c r="R1066" s="8">
        <v>44551</v>
      </c>
      <c r="S1066" s="5" t="str">
        <f t="shared" si="66"/>
        <v>Tuesday</v>
      </c>
      <c r="T1066" s="5" t="str">
        <f t="shared" si="67"/>
        <v>Q4</v>
      </c>
      <c r="U1066" s="14" t="str">
        <f t="shared" si="68"/>
        <v>Dec</v>
      </c>
    </row>
    <row r="1067" spans="1:21" x14ac:dyDescent="0.25">
      <c r="A1067" s="12" t="s">
        <v>71</v>
      </c>
      <c r="B1067" s="2" t="s">
        <v>86</v>
      </c>
      <c r="C1067" s="2" t="s">
        <v>49</v>
      </c>
      <c r="D1067" s="2" t="s">
        <v>20</v>
      </c>
      <c r="E1067" s="2" t="s">
        <v>45</v>
      </c>
      <c r="F1067" s="2" t="s">
        <v>4414</v>
      </c>
      <c r="G1067" s="2" t="s">
        <v>4415</v>
      </c>
      <c r="H1067" s="2" t="s">
        <v>88</v>
      </c>
      <c r="I1067" s="2" t="s">
        <v>4416</v>
      </c>
      <c r="J1067" s="2" t="s">
        <v>4417</v>
      </c>
      <c r="K1067" s="3">
        <v>12</v>
      </c>
      <c r="L1067" s="4">
        <v>2011</v>
      </c>
      <c r="M1067" s="9">
        <v>64756.2</v>
      </c>
      <c r="N1067" s="9" t="str">
        <f t="shared" si="65"/>
        <v>High Value</v>
      </c>
      <c r="O1067" s="11">
        <v>74987.899999999994</v>
      </c>
      <c r="P1067" s="11">
        <v>57828.74</v>
      </c>
      <c r="Q1067" s="11">
        <v>6927.46</v>
      </c>
      <c r="R1067" s="5">
        <v>45134</v>
      </c>
      <c r="S1067" s="5" t="str">
        <f t="shared" si="66"/>
        <v>Thursday</v>
      </c>
      <c r="T1067" s="5" t="str">
        <f t="shared" si="67"/>
        <v>Q3</v>
      </c>
      <c r="U1067" s="14" t="str">
        <f t="shared" si="68"/>
        <v>Jul</v>
      </c>
    </row>
    <row r="1068" spans="1:21" x14ac:dyDescent="0.25">
      <c r="A1068" s="13" t="s">
        <v>34</v>
      </c>
      <c r="B1068" s="6" t="s">
        <v>97</v>
      </c>
      <c r="C1068" s="6" t="s">
        <v>49</v>
      </c>
      <c r="D1068" s="6" t="s">
        <v>20</v>
      </c>
      <c r="E1068" s="6" t="s">
        <v>45</v>
      </c>
      <c r="F1068" s="6" t="s">
        <v>4418</v>
      </c>
      <c r="G1068" s="6" t="s">
        <v>182</v>
      </c>
      <c r="H1068" s="6" t="s">
        <v>109</v>
      </c>
      <c r="I1068" s="6" t="s">
        <v>4419</v>
      </c>
      <c r="J1068" s="6" t="s">
        <v>4420</v>
      </c>
      <c r="K1068" s="7">
        <v>-1</v>
      </c>
      <c r="L1068" s="4">
        <v>2022</v>
      </c>
      <c r="M1068" s="9">
        <v>57658.81</v>
      </c>
      <c r="N1068" s="9" t="str">
        <f t="shared" si="65"/>
        <v>High Value</v>
      </c>
      <c r="O1068" s="11">
        <v>194028.7</v>
      </c>
      <c r="P1068" s="11">
        <v>52082.48</v>
      </c>
      <c r="Q1068" s="11">
        <v>5576.33</v>
      </c>
      <c r="R1068" s="8">
        <v>44319</v>
      </c>
      <c r="S1068" s="5" t="str">
        <f t="shared" si="66"/>
        <v>Monday</v>
      </c>
      <c r="T1068" s="5" t="str">
        <f t="shared" si="67"/>
        <v>Q2</v>
      </c>
      <c r="U1068" s="14" t="str">
        <f t="shared" si="68"/>
        <v>May</v>
      </c>
    </row>
    <row r="1069" spans="1:21" x14ac:dyDescent="0.25">
      <c r="A1069" s="12" t="s">
        <v>62</v>
      </c>
      <c r="B1069" s="2" t="s">
        <v>91</v>
      </c>
      <c r="C1069" s="2" t="s">
        <v>49</v>
      </c>
      <c r="D1069" s="2" t="s">
        <v>20</v>
      </c>
      <c r="E1069" s="2" t="s">
        <v>45</v>
      </c>
      <c r="F1069" s="2" t="s">
        <v>4421</v>
      </c>
      <c r="G1069" s="2" t="s">
        <v>3001</v>
      </c>
      <c r="H1069" s="2" t="s">
        <v>132</v>
      </c>
      <c r="I1069" s="2" t="s">
        <v>4422</v>
      </c>
      <c r="J1069" s="2" t="s">
        <v>4423</v>
      </c>
      <c r="K1069" s="3">
        <v>20</v>
      </c>
      <c r="L1069" s="4">
        <v>2000</v>
      </c>
      <c r="M1069" s="9">
        <v>56530.44</v>
      </c>
      <c r="N1069" s="9" t="str">
        <f t="shared" si="65"/>
        <v>High Value</v>
      </c>
      <c r="O1069" s="11">
        <v>179610</v>
      </c>
      <c r="P1069" s="11">
        <v>44344.160000000003</v>
      </c>
      <c r="Q1069" s="11">
        <v>12186.28</v>
      </c>
      <c r="R1069" s="5">
        <v>44118</v>
      </c>
      <c r="S1069" s="5" t="str">
        <f t="shared" si="66"/>
        <v>Wednesday</v>
      </c>
      <c r="T1069" s="5" t="str">
        <f t="shared" si="67"/>
        <v>Q4</v>
      </c>
      <c r="U1069" s="14" t="str">
        <f t="shared" si="68"/>
        <v>Oct</v>
      </c>
    </row>
    <row r="1070" spans="1:21" x14ac:dyDescent="0.25">
      <c r="A1070" s="13" t="s">
        <v>74</v>
      </c>
      <c r="B1070" s="6" t="s">
        <v>75</v>
      </c>
      <c r="C1070" s="6" t="s">
        <v>49</v>
      </c>
      <c r="D1070" s="6" t="s">
        <v>20</v>
      </c>
      <c r="E1070" s="6" t="s">
        <v>45</v>
      </c>
      <c r="F1070" s="6" t="s">
        <v>4424</v>
      </c>
      <c r="G1070" s="6" t="s">
        <v>4425</v>
      </c>
      <c r="H1070" s="6" t="s">
        <v>101</v>
      </c>
      <c r="I1070" s="6" t="s">
        <v>4426</v>
      </c>
      <c r="J1070" s="6" t="s">
        <v>4427</v>
      </c>
      <c r="K1070" s="7">
        <v>12</v>
      </c>
      <c r="L1070" s="4">
        <v>2010</v>
      </c>
      <c r="M1070" s="9">
        <v>29504.11</v>
      </c>
      <c r="N1070" s="9" t="str">
        <f t="shared" si="65"/>
        <v>Normal</v>
      </c>
      <c r="O1070" s="11">
        <v>195502.6</v>
      </c>
      <c r="P1070" s="11">
        <v>27928.06</v>
      </c>
      <c r="Q1070" s="11">
        <v>1576.05</v>
      </c>
      <c r="R1070" s="8">
        <v>44904</v>
      </c>
      <c r="S1070" s="5" t="str">
        <f t="shared" si="66"/>
        <v>Friday</v>
      </c>
      <c r="T1070" s="5" t="str">
        <f t="shared" si="67"/>
        <v>Q4</v>
      </c>
      <c r="U1070" s="14" t="str">
        <f t="shared" si="68"/>
        <v>Dec</v>
      </c>
    </row>
    <row r="1071" spans="1:21" x14ac:dyDescent="0.25">
      <c r="A1071" s="12" t="s">
        <v>62</v>
      </c>
      <c r="B1071" s="2" t="s">
        <v>138</v>
      </c>
      <c r="C1071" s="2" t="s">
        <v>49</v>
      </c>
      <c r="D1071" s="2" t="s">
        <v>20</v>
      </c>
      <c r="E1071" s="2" t="s">
        <v>45</v>
      </c>
      <c r="F1071" s="2" t="s">
        <v>4428</v>
      </c>
      <c r="G1071" s="2" t="s">
        <v>4429</v>
      </c>
      <c r="H1071" s="2" t="s">
        <v>68</v>
      </c>
      <c r="I1071" s="2" t="s">
        <v>4430</v>
      </c>
      <c r="J1071" s="2" t="s">
        <v>4431</v>
      </c>
      <c r="K1071" s="3">
        <v>15</v>
      </c>
      <c r="L1071" s="4">
        <v>2009</v>
      </c>
      <c r="M1071" s="9">
        <v>17483.95</v>
      </c>
      <c r="N1071" s="9" t="str">
        <f t="shared" si="65"/>
        <v>Normal</v>
      </c>
      <c r="O1071" s="11">
        <v>162062.29999999999</v>
      </c>
      <c r="P1071" s="11">
        <v>15931.34</v>
      </c>
      <c r="Q1071" s="11">
        <v>1552.61</v>
      </c>
      <c r="R1071" s="5">
        <v>45457</v>
      </c>
      <c r="S1071" s="5" t="str">
        <f t="shared" si="66"/>
        <v>Friday</v>
      </c>
      <c r="T1071" s="5" t="str">
        <f t="shared" si="67"/>
        <v>Q2</v>
      </c>
      <c r="U1071" s="14" t="str">
        <f t="shared" si="68"/>
        <v>Jun</v>
      </c>
    </row>
    <row r="1072" spans="1:21" x14ac:dyDescent="0.25">
      <c r="A1072" s="13" t="s">
        <v>54</v>
      </c>
      <c r="B1072" s="6" t="s">
        <v>55</v>
      </c>
      <c r="C1072" s="6" t="s">
        <v>49</v>
      </c>
      <c r="D1072" s="6" t="s">
        <v>20</v>
      </c>
      <c r="E1072" s="6" t="s">
        <v>45</v>
      </c>
      <c r="F1072" s="6" t="s">
        <v>4432</v>
      </c>
      <c r="G1072" s="6" t="s">
        <v>4433</v>
      </c>
      <c r="H1072" s="6" t="s">
        <v>79</v>
      </c>
      <c r="I1072" s="6" t="s">
        <v>4434</v>
      </c>
      <c r="J1072" s="6" t="s">
        <v>4435</v>
      </c>
      <c r="K1072" s="7">
        <v>19</v>
      </c>
      <c r="L1072" s="4">
        <v>2004</v>
      </c>
      <c r="M1072" s="9">
        <v>42949.21</v>
      </c>
      <c r="N1072" s="9" t="str">
        <f t="shared" si="65"/>
        <v>High Value</v>
      </c>
      <c r="O1072" s="11">
        <v>91959.3</v>
      </c>
      <c r="P1072" s="11">
        <v>31809.43</v>
      </c>
      <c r="Q1072" s="11">
        <v>11139.78</v>
      </c>
      <c r="R1072" s="8">
        <v>44974</v>
      </c>
      <c r="S1072" s="5" t="str">
        <f t="shared" si="66"/>
        <v>Friday</v>
      </c>
      <c r="T1072" s="5" t="str">
        <f t="shared" si="67"/>
        <v>Q1</v>
      </c>
      <c r="U1072" s="14" t="str">
        <f t="shared" si="68"/>
        <v>Feb</v>
      </c>
    </row>
    <row r="1073" spans="1:21" x14ac:dyDescent="0.25">
      <c r="A1073" s="12" t="s">
        <v>54</v>
      </c>
      <c r="B1073" s="2" t="s">
        <v>123</v>
      </c>
      <c r="C1073" s="2" t="s">
        <v>49</v>
      </c>
      <c r="D1073" s="2" t="s">
        <v>20</v>
      </c>
      <c r="E1073" s="2" t="s">
        <v>45</v>
      </c>
      <c r="F1073" s="2" t="s">
        <v>4436</v>
      </c>
      <c r="G1073" s="2" t="s">
        <v>4437</v>
      </c>
      <c r="H1073" s="2" t="s">
        <v>159</v>
      </c>
      <c r="I1073" s="2" t="s">
        <v>4438</v>
      </c>
      <c r="J1073" s="2" t="s">
        <v>4439</v>
      </c>
      <c r="K1073" s="3">
        <v>20</v>
      </c>
      <c r="L1073" s="4">
        <v>2003</v>
      </c>
      <c r="M1073" s="9">
        <v>48433.21</v>
      </c>
      <c r="N1073" s="9" t="str">
        <f t="shared" si="65"/>
        <v>High Value</v>
      </c>
      <c r="O1073" s="11">
        <v>190769.9</v>
      </c>
      <c r="P1073" s="11">
        <v>35498.44</v>
      </c>
      <c r="Q1073" s="11">
        <v>12934.77</v>
      </c>
      <c r="R1073" s="5">
        <v>45122</v>
      </c>
      <c r="S1073" s="5" t="str">
        <f t="shared" si="66"/>
        <v>Saturday</v>
      </c>
      <c r="T1073" s="5" t="str">
        <f t="shared" si="67"/>
        <v>Q3</v>
      </c>
      <c r="U1073" s="14" t="str">
        <f t="shared" si="68"/>
        <v>Jul</v>
      </c>
    </row>
    <row r="1074" spans="1:21" x14ac:dyDescent="0.25">
      <c r="A1074" s="13" t="s">
        <v>54</v>
      </c>
      <c r="B1074" s="6" t="s">
        <v>123</v>
      </c>
      <c r="C1074" s="6" t="s">
        <v>49</v>
      </c>
      <c r="D1074" s="6" t="s">
        <v>20</v>
      </c>
      <c r="E1074" s="6" t="s">
        <v>45</v>
      </c>
      <c r="F1074" s="6" t="s">
        <v>4440</v>
      </c>
      <c r="G1074" s="6" t="s">
        <v>4441</v>
      </c>
      <c r="H1074" s="6" t="s">
        <v>82</v>
      </c>
      <c r="I1074" s="6" t="s">
        <v>4442</v>
      </c>
      <c r="J1074" s="6" t="s">
        <v>4443</v>
      </c>
      <c r="K1074" s="7">
        <v>20</v>
      </c>
      <c r="L1074" s="4">
        <v>2004</v>
      </c>
      <c r="M1074" s="9">
        <v>33097.5</v>
      </c>
      <c r="N1074" s="9" t="str">
        <f t="shared" si="65"/>
        <v>Normal</v>
      </c>
      <c r="O1074" s="11">
        <v>160198.39999999999</v>
      </c>
      <c r="P1074" s="11">
        <v>31313.89</v>
      </c>
      <c r="Q1074" s="11">
        <v>1783.61</v>
      </c>
      <c r="R1074" s="8">
        <v>45632</v>
      </c>
      <c r="S1074" s="5" t="str">
        <f t="shared" si="66"/>
        <v>Friday</v>
      </c>
      <c r="T1074" s="5" t="str">
        <f t="shared" si="67"/>
        <v>Q4</v>
      </c>
      <c r="U1074" s="14" t="str">
        <f t="shared" si="68"/>
        <v>Dec</v>
      </c>
    </row>
    <row r="1075" spans="1:21" x14ac:dyDescent="0.25">
      <c r="A1075" s="12" t="s">
        <v>34</v>
      </c>
      <c r="B1075" s="2" t="s">
        <v>43</v>
      </c>
      <c r="C1075" s="2" t="s">
        <v>49</v>
      </c>
      <c r="D1075" s="2" t="s">
        <v>20</v>
      </c>
      <c r="E1075" s="2" t="s">
        <v>45</v>
      </c>
      <c r="F1075" s="2" t="s">
        <v>4444</v>
      </c>
      <c r="G1075" s="2" t="s">
        <v>4445</v>
      </c>
      <c r="H1075" s="2" t="s">
        <v>159</v>
      </c>
      <c r="I1075" s="2" t="s">
        <v>4446</v>
      </c>
      <c r="J1075" s="2" t="s">
        <v>4447</v>
      </c>
      <c r="K1075" s="3">
        <v>17</v>
      </c>
      <c r="L1075" s="4">
        <v>2008</v>
      </c>
      <c r="M1075" s="9">
        <v>13084.81</v>
      </c>
      <c r="N1075" s="9" t="str">
        <f t="shared" si="65"/>
        <v>Normal</v>
      </c>
      <c r="O1075" s="11">
        <v>26301.7</v>
      </c>
      <c r="P1075" s="11">
        <v>10995.01</v>
      </c>
      <c r="Q1075" s="11">
        <v>2089.8000000000002</v>
      </c>
      <c r="R1075" s="5">
        <v>45737</v>
      </c>
      <c r="S1075" s="5" t="str">
        <f t="shared" si="66"/>
        <v>Friday</v>
      </c>
      <c r="T1075" s="5" t="str">
        <f t="shared" si="67"/>
        <v>Q1</v>
      </c>
      <c r="U1075" s="14" t="str">
        <f t="shared" si="68"/>
        <v>Mar</v>
      </c>
    </row>
    <row r="1076" spans="1:21" x14ac:dyDescent="0.25">
      <c r="A1076" s="13" t="s">
        <v>40</v>
      </c>
      <c r="B1076" s="6" t="s">
        <v>125</v>
      </c>
      <c r="C1076" s="6" t="s">
        <v>49</v>
      </c>
      <c r="D1076" s="6" t="s">
        <v>20</v>
      </c>
      <c r="E1076" s="6" t="s">
        <v>45</v>
      </c>
      <c r="F1076" s="6" t="s">
        <v>4448</v>
      </c>
      <c r="G1076" s="6" t="s">
        <v>4449</v>
      </c>
      <c r="H1076" s="6" t="s">
        <v>50</v>
      </c>
      <c r="I1076" s="6" t="s">
        <v>4450</v>
      </c>
      <c r="J1076" s="6" t="s">
        <v>4451</v>
      </c>
      <c r="K1076" s="7">
        <v>2</v>
      </c>
      <c r="L1076" s="4">
        <v>2020</v>
      </c>
      <c r="M1076" s="9">
        <v>46119.51</v>
      </c>
      <c r="N1076" s="9" t="str">
        <f t="shared" si="65"/>
        <v>High Value</v>
      </c>
      <c r="O1076" s="11">
        <v>78138.600000000006</v>
      </c>
      <c r="P1076" s="11">
        <v>37763.769999999997</v>
      </c>
      <c r="Q1076" s="11">
        <v>8355.74</v>
      </c>
      <c r="R1076" s="8">
        <v>44748</v>
      </c>
      <c r="S1076" s="5" t="str">
        <f t="shared" si="66"/>
        <v>Wednesday</v>
      </c>
      <c r="T1076" s="5" t="str">
        <f t="shared" si="67"/>
        <v>Q3</v>
      </c>
      <c r="U1076" s="14" t="str">
        <f t="shared" si="68"/>
        <v>Jul</v>
      </c>
    </row>
    <row r="1077" spans="1:21" x14ac:dyDescent="0.25">
      <c r="A1077" s="12" t="s">
        <v>74</v>
      </c>
      <c r="B1077" s="2" t="s">
        <v>113</v>
      </c>
      <c r="C1077" s="2" t="s">
        <v>49</v>
      </c>
      <c r="D1077" s="2" t="s">
        <v>20</v>
      </c>
      <c r="E1077" s="2" t="s">
        <v>45</v>
      </c>
      <c r="F1077" s="2" t="s">
        <v>4234</v>
      </c>
      <c r="G1077" s="2" t="s">
        <v>4235</v>
      </c>
      <c r="H1077" s="2" t="s">
        <v>79</v>
      </c>
      <c r="I1077" s="2" t="s">
        <v>4452</v>
      </c>
      <c r="J1077" s="2" t="s">
        <v>4453</v>
      </c>
      <c r="K1077" s="3">
        <v>11</v>
      </c>
      <c r="L1077" s="4">
        <v>2011</v>
      </c>
      <c r="M1077" s="9">
        <v>8118.6</v>
      </c>
      <c r="N1077" s="9" t="str">
        <f t="shared" si="65"/>
        <v>Normal</v>
      </c>
      <c r="O1077" s="11">
        <v>22544.6</v>
      </c>
      <c r="P1077" s="11">
        <v>6752.16</v>
      </c>
      <c r="Q1077" s="11">
        <v>1366.44</v>
      </c>
      <c r="R1077" s="5">
        <v>44908</v>
      </c>
      <c r="S1077" s="5" t="str">
        <f t="shared" si="66"/>
        <v>Tuesday</v>
      </c>
      <c r="T1077" s="5" t="str">
        <f t="shared" si="67"/>
        <v>Q4</v>
      </c>
      <c r="U1077" s="14" t="str">
        <f t="shared" si="68"/>
        <v>Dec</v>
      </c>
    </row>
    <row r="1078" spans="1:21" x14ac:dyDescent="0.25">
      <c r="A1078" s="13" t="s">
        <v>30</v>
      </c>
      <c r="B1078" s="6" t="s">
        <v>65</v>
      </c>
      <c r="C1078" s="6" t="s">
        <v>49</v>
      </c>
      <c r="D1078" s="6" t="s">
        <v>20</v>
      </c>
      <c r="E1078" s="6" t="s">
        <v>45</v>
      </c>
      <c r="F1078" s="6" t="s">
        <v>4230</v>
      </c>
      <c r="G1078" s="6" t="s">
        <v>4231</v>
      </c>
      <c r="H1078" s="6" t="s">
        <v>46</v>
      </c>
      <c r="I1078" s="6" t="s">
        <v>4454</v>
      </c>
      <c r="J1078" s="6" t="s">
        <v>4455</v>
      </c>
      <c r="K1078" s="7">
        <v>18</v>
      </c>
      <c r="L1078" s="4">
        <v>2003</v>
      </c>
      <c r="M1078" s="9">
        <v>5971</v>
      </c>
      <c r="N1078" s="9" t="str">
        <f t="shared" si="65"/>
        <v>Normal</v>
      </c>
      <c r="O1078" s="11">
        <v>22964.2</v>
      </c>
      <c r="P1078" s="11">
        <v>4557.74</v>
      </c>
      <c r="Q1078" s="11">
        <v>1413.26</v>
      </c>
      <c r="R1078" s="8">
        <v>44365</v>
      </c>
      <c r="S1078" s="5" t="str">
        <f t="shared" si="66"/>
        <v>Friday</v>
      </c>
      <c r="T1078" s="5" t="str">
        <f t="shared" si="67"/>
        <v>Q2</v>
      </c>
      <c r="U1078" s="14" t="str">
        <f t="shared" si="68"/>
        <v>Jun</v>
      </c>
    </row>
    <row r="1079" spans="1:21" x14ac:dyDescent="0.25">
      <c r="A1079" s="12" t="s">
        <v>56</v>
      </c>
      <c r="B1079" s="2" t="s">
        <v>78</v>
      </c>
      <c r="C1079" s="2" t="s">
        <v>49</v>
      </c>
      <c r="D1079" s="2" t="s">
        <v>20</v>
      </c>
      <c r="E1079" s="2" t="s">
        <v>45</v>
      </c>
      <c r="F1079" s="2" t="s">
        <v>4148</v>
      </c>
      <c r="G1079" s="2" t="s">
        <v>3813</v>
      </c>
      <c r="H1079" s="2" t="s">
        <v>98</v>
      </c>
      <c r="I1079" s="2" t="s">
        <v>4456</v>
      </c>
      <c r="J1079" s="2" t="s">
        <v>4457</v>
      </c>
      <c r="K1079" s="3">
        <v>6</v>
      </c>
      <c r="L1079" s="4">
        <v>2014</v>
      </c>
      <c r="M1079" s="9">
        <v>5997.59</v>
      </c>
      <c r="N1079" s="9" t="str">
        <f t="shared" si="65"/>
        <v>Normal</v>
      </c>
      <c r="O1079" s="11">
        <v>84945.8</v>
      </c>
      <c r="P1079" s="11">
        <v>4689.6000000000004</v>
      </c>
      <c r="Q1079" s="11">
        <v>1307.99</v>
      </c>
      <c r="R1079" s="5">
        <v>44148</v>
      </c>
      <c r="S1079" s="5" t="str">
        <f t="shared" si="66"/>
        <v>Friday</v>
      </c>
      <c r="T1079" s="5" t="str">
        <f t="shared" si="67"/>
        <v>Q4</v>
      </c>
      <c r="U1079" s="14" t="str">
        <f t="shared" si="68"/>
        <v>Nov</v>
      </c>
    </row>
    <row r="1080" spans="1:21" x14ac:dyDescent="0.25">
      <c r="A1080" s="13" t="s">
        <v>56</v>
      </c>
      <c r="B1080" s="6" t="s">
        <v>69</v>
      </c>
      <c r="C1080" s="6" t="s">
        <v>24</v>
      </c>
      <c r="D1080" s="6" t="s">
        <v>20</v>
      </c>
      <c r="E1080" s="6" t="s">
        <v>45</v>
      </c>
      <c r="F1080" s="6" t="s">
        <v>4458</v>
      </c>
      <c r="G1080" s="6" t="s">
        <v>4459</v>
      </c>
      <c r="H1080" s="6" t="s">
        <v>159</v>
      </c>
      <c r="I1080" s="6" t="s">
        <v>4460</v>
      </c>
      <c r="J1080" s="6" t="s">
        <v>4461</v>
      </c>
      <c r="K1080" s="7">
        <v>2</v>
      </c>
      <c r="L1080" s="4">
        <v>2021</v>
      </c>
      <c r="M1080" s="9">
        <v>19813.39</v>
      </c>
      <c r="N1080" s="9" t="str">
        <f t="shared" si="65"/>
        <v>Normal</v>
      </c>
      <c r="O1080" s="11">
        <v>197118.2</v>
      </c>
      <c r="P1080" s="11">
        <v>16504</v>
      </c>
      <c r="Q1080" s="11">
        <v>3309.39</v>
      </c>
      <c r="R1080" s="8">
        <v>44997</v>
      </c>
      <c r="S1080" s="5" t="str">
        <f t="shared" si="66"/>
        <v>Sunday</v>
      </c>
      <c r="T1080" s="5" t="str">
        <f t="shared" si="67"/>
        <v>Q1</v>
      </c>
      <c r="U1080" s="14" t="str">
        <f t="shared" si="68"/>
        <v>Mar</v>
      </c>
    </row>
    <row r="1081" spans="1:21" x14ac:dyDescent="0.25">
      <c r="A1081" s="12" t="s">
        <v>71</v>
      </c>
      <c r="B1081" s="2" t="s">
        <v>86</v>
      </c>
      <c r="C1081" s="2" t="s">
        <v>24</v>
      </c>
      <c r="D1081" s="2" t="s">
        <v>20</v>
      </c>
      <c r="E1081" s="2" t="s">
        <v>45</v>
      </c>
      <c r="F1081" s="2" t="s">
        <v>4462</v>
      </c>
      <c r="G1081" s="2" t="s">
        <v>4463</v>
      </c>
      <c r="H1081" s="2" t="s">
        <v>116</v>
      </c>
      <c r="I1081" s="2" t="s">
        <v>4464</v>
      </c>
      <c r="J1081" s="2" t="s">
        <v>4465</v>
      </c>
      <c r="K1081" s="3">
        <v>12</v>
      </c>
      <c r="L1081" s="4">
        <v>2011</v>
      </c>
      <c r="M1081" s="9">
        <v>50685.57</v>
      </c>
      <c r="N1081" s="9" t="str">
        <f t="shared" si="65"/>
        <v>High Value</v>
      </c>
      <c r="O1081" s="11">
        <v>64791.5</v>
      </c>
      <c r="P1081" s="11">
        <v>43226.39</v>
      </c>
      <c r="Q1081" s="11">
        <v>7459.18</v>
      </c>
      <c r="R1081" s="5">
        <v>45275</v>
      </c>
      <c r="S1081" s="5" t="str">
        <f t="shared" si="66"/>
        <v>Friday</v>
      </c>
      <c r="T1081" s="5" t="str">
        <f t="shared" si="67"/>
        <v>Q4</v>
      </c>
      <c r="U1081" s="14" t="str">
        <f t="shared" si="68"/>
        <v>Dec</v>
      </c>
    </row>
    <row r="1082" spans="1:21" x14ac:dyDescent="0.25">
      <c r="A1082" s="13" t="s">
        <v>17</v>
      </c>
      <c r="B1082" s="6" t="s">
        <v>80</v>
      </c>
      <c r="C1082" s="6" t="s">
        <v>24</v>
      </c>
      <c r="D1082" s="6" t="s">
        <v>20</v>
      </c>
      <c r="E1082" s="6" t="s">
        <v>45</v>
      </c>
      <c r="F1082" s="6" t="s">
        <v>4466</v>
      </c>
      <c r="G1082" s="6" t="s">
        <v>1445</v>
      </c>
      <c r="H1082" s="6" t="s">
        <v>132</v>
      </c>
      <c r="I1082" s="6" t="s">
        <v>4467</v>
      </c>
      <c r="J1082" s="6" t="s">
        <v>4468</v>
      </c>
      <c r="K1082" s="7">
        <v>0</v>
      </c>
      <c r="L1082" s="4">
        <v>2020</v>
      </c>
      <c r="M1082" s="9">
        <v>36238.39</v>
      </c>
      <c r="N1082" s="9" t="str">
        <f t="shared" si="65"/>
        <v>Normal</v>
      </c>
      <c r="O1082" s="11">
        <v>113135.4</v>
      </c>
      <c r="P1082" s="11">
        <v>30630.639999999999</v>
      </c>
      <c r="Q1082" s="11">
        <v>5607.75</v>
      </c>
      <c r="R1082" s="8">
        <v>44060</v>
      </c>
      <c r="S1082" s="5" t="str">
        <f t="shared" si="66"/>
        <v>Monday</v>
      </c>
      <c r="T1082" s="5" t="str">
        <f t="shared" si="67"/>
        <v>Q3</v>
      </c>
      <c r="U1082" s="14" t="str">
        <f t="shared" si="68"/>
        <v>Aug</v>
      </c>
    </row>
    <row r="1083" spans="1:21" x14ac:dyDescent="0.25">
      <c r="A1083" s="12" t="s">
        <v>47</v>
      </c>
      <c r="B1083" s="2" t="s">
        <v>48</v>
      </c>
      <c r="C1083" s="2" t="s">
        <v>24</v>
      </c>
      <c r="D1083" s="2" t="s">
        <v>20</v>
      </c>
      <c r="E1083" s="2" t="s">
        <v>45</v>
      </c>
      <c r="F1083" s="2" t="s">
        <v>4469</v>
      </c>
      <c r="G1083" s="2" t="s">
        <v>2694</v>
      </c>
      <c r="H1083" s="2" t="s">
        <v>66</v>
      </c>
      <c r="I1083" s="2" t="s">
        <v>4470</v>
      </c>
      <c r="J1083" s="2" t="s">
        <v>4471</v>
      </c>
      <c r="K1083" s="3">
        <v>12</v>
      </c>
      <c r="L1083" s="4">
        <v>2013</v>
      </c>
      <c r="M1083" s="9">
        <v>12227.15</v>
      </c>
      <c r="N1083" s="9" t="str">
        <f t="shared" si="65"/>
        <v>Normal</v>
      </c>
      <c r="O1083" s="11">
        <v>51339.8</v>
      </c>
      <c r="P1083" s="11">
        <v>10151.82</v>
      </c>
      <c r="Q1083" s="11">
        <v>2075.33</v>
      </c>
      <c r="R1083" s="5">
        <v>45676</v>
      </c>
      <c r="S1083" s="5" t="str">
        <f t="shared" si="66"/>
        <v>Sunday</v>
      </c>
      <c r="T1083" s="5" t="str">
        <f t="shared" si="67"/>
        <v>Q1</v>
      </c>
      <c r="U1083" s="14" t="str">
        <f t="shared" si="68"/>
        <v>Jan</v>
      </c>
    </row>
    <row r="1084" spans="1:21" x14ac:dyDescent="0.25">
      <c r="A1084" s="13" t="s">
        <v>56</v>
      </c>
      <c r="B1084" s="6" t="s">
        <v>78</v>
      </c>
      <c r="C1084" s="6" t="s">
        <v>24</v>
      </c>
      <c r="D1084" s="6" t="s">
        <v>20</v>
      </c>
      <c r="E1084" s="6" t="s">
        <v>45</v>
      </c>
      <c r="F1084" s="6" t="s">
        <v>4472</v>
      </c>
      <c r="G1084" s="6" t="s">
        <v>2646</v>
      </c>
      <c r="H1084" s="6" t="s">
        <v>50</v>
      </c>
      <c r="I1084" s="6" t="s">
        <v>4473</v>
      </c>
      <c r="J1084" s="6" t="s">
        <v>4474</v>
      </c>
      <c r="K1084" s="7">
        <v>13</v>
      </c>
      <c r="L1084" s="4">
        <v>2011</v>
      </c>
      <c r="M1084" s="9">
        <v>21275.3</v>
      </c>
      <c r="N1084" s="9" t="str">
        <f t="shared" si="65"/>
        <v>Normal</v>
      </c>
      <c r="O1084" s="11">
        <v>134579.20000000001</v>
      </c>
      <c r="P1084" s="11">
        <v>17052.22</v>
      </c>
      <c r="Q1084" s="11">
        <v>4223.08</v>
      </c>
      <c r="R1084" s="8">
        <v>45540</v>
      </c>
      <c r="S1084" s="5" t="str">
        <f t="shared" si="66"/>
        <v>Thursday</v>
      </c>
      <c r="T1084" s="5" t="str">
        <f t="shared" si="67"/>
        <v>Q3</v>
      </c>
      <c r="U1084" s="14" t="str">
        <f t="shared" si="68"/>
        <v>Sep</v>
      </c>
    </row>
    <row r="1085" spans="1:21" x14ac:dyDescent="0.25">
      <c r="A1085" s="12" t="s">
        <v>34</v>
      </c>
      <c r="B1085" s="2" t="s">
        <v>43</v>
      </c>
      <c r="C1085" s="2" t="s">
        <v>24</v>
      </c>
      <c r="D1085" s="2" t="s">
        <v>20</v>
      </c>
      <c r="E1085" s="2" t="s">
        <v>45</v>
      </c>
      <c r="F1085" s="2" t="s">
        <v>4475</v>
      </c>
      <c r="G1085" s="2" t="s">
        <v>4476</v>
      </c>
      <c r="H1085" s="2" t="s">
        <v>58</v>
      </c>
      <c r="I1085" s="2" t="s">
        <v>4477</v>
      </c>
      <c r="J1085" s="2" t="s">
        <v>4478</v>
      </c>
      <c r="K1085" s="3">
        <v>15</v>
      </c>
      <c r="L1085" s="4">
        <v>2006</v>
      </c>
      <c r="M1085" s="9">
        <v>63220.43</v>
      </c>
      <c r="N1085" s="9" t="str">
        <f t="shared" si="65"/>
        <v>High Value</v>
      </c>
      <c r="O1085" s="11">
        <v>164363.9</v>
      </c>
      <c r="P1085" s="11">
        <v>55557.9</v>
      </c>
      <c r="Q1085" s="11">
        <v>7662.53</v>
      </c>
      <c r="R1085" s="5">
        <v>44256</v>
      </c>
      <c r="S1085" s="5" t="str">
        <f t="shared" si="66"/>
        <v>Monday</v>
      </c>
      <c r="T1085" s="5" t="str">
        <f t="shared" si="67"/>
        <v>Q1</v>
      </c>
      <c r="U1085" s="14" t="str">
        <f t="shared" si="68"/>
        <v>Mar</v>
      </c>
    </row>
    <row r="1086" spans="1:21" x14ac:dyDescent="0.25">
      <c r="A1086" s="13" t="s">
        <v>17</v>
      </c>
      <c r="B1086" s="6" t="s">
        <v>80</v>
      </c>
      <c r="C1086" s="6" t="s">
        <v>24</v>
      </c>
      <c r="D1086" s="6" t="s">
        <v>20</v>
      </c>
      <c r="E1086" s="6" t="s">
        <v>45</v>
      </c>
      <c r="F1086" s="6" t="s">
        <v>4479</v>
      </c>
      <c r="G1086" s="6" t="s">
        <v>4480</v>
      </c>
      <c r="H1086" s="6" t="s">
        <v>142</v>
      </c>
      <c r="I1086" s="6" t="s">
        <v>4481</v>
      </c>
      <c r="J1086" s="6" t="s">
        <v>4482</v>
      </c>
      <c r="K1086" s="7">
        <v>12</v>
      </c>
      <c r="L1086" s="4">
        <v>2011</v>
      </c>
      <c r="M1086" s="9">
        <v>35889.42</v>
      </c>
      <c r="N1086" s="9" t="str">
        <f t="shared" si="65"/>
        <v>Normal</v>
      </c>
      <c r="O1086" s="11">
        <v>165166.20000000001</v>
      </c>
      <c r="P1086" s="11">
        <v>25921.040000000001</v>
      </c>
      <c r="Q1086" s="11">
        <v>9968.3799999999992</v>
      </c>
      <c r="R1086" s="8">
        <v>44936</v>
      </c>
      <c r="S1086" s="5" t="str">
        <f t="shared" si="66"/>
        <v>Tuesday</v>
      </c>
      <c r="T1086" s="5" t="str">
        <f t="shared" si="67"/>
        <v>Q1</v>
      </c>
      <c r="U1086" s="14" t="str">
        <f t="shared" si="68"/>
        <v>Jan</v>
      </c>
    </row>
    <row r="1087" spans="1:21" x14ac:dyDescent="0.25">
      <c r="A1087" s="12" t="s">
        <v>71</v>
      </c>
      <c r="B1087" s="2" t="s">
        <v>83</v>
      </c>
      <c r="C1087" s="2" t="s">
        <v>24</v>
      </c>
      <c r="D1087" s="2" t="s">
        <v>20</v>
      </c>
      <c r="E1087" s="2" t="s">
        <v>45</v>
      </c>
      <c r="F1087" s="2" t="s">
        <v>4483</v>
      </c>
      <c r="G1087" s="2" t="s">
        <v>4484</v>
      </c>
      <c r="H1087" s="2" t="s">
        <v>122</v>
      </c>
      <c r="I1087" s="2" t="s">
        <v>4485</v>
      </c>
      <c r="J1087" s="2" t="s">
        <v>4486</v>
      </c>
      <c r="K1087" s="3">
        <v>15</v>
      </c>
      <c r="L1087" s="4">
        <v>2008</v>
      </c>
      <c r="M1087" s="9">
        <v>20687.09</v>
      </c>
      <c r="N1087" s="9" t="str">
        <f t="shared" si="65"/>
        <v>Normal</v>
      </c>
      <c r="O1087" s="11">
        <v>146669.29999999999</v>
      </c>
      <c r="P1087" s="11">
        <v>18008.900000000001</v>
      </c>
      <c r="Q1087" s="11">
        <v>2678.19</v>
      </c>
      <c r="R1087" s="5">
        <v>45207</v>
      </c>
      <c r="S1087" s="5" t="str">
        <f t="shared" si="66"/>
        <v>Sunday</v>
      </c>
      <c r="T1087" s="5" t="str">
        <f t="shared" si="67"/>
        <v>Q4</v>
      </c>
      <c r="U1087" s="14" t="str">
        <f t="shared" si="68"/>
        <v>Oct</v>
      </c>
    </row>
    <row r="1088" spans="1:21" x14ac:dyDescent="0.25">
      <c r="A1088" s="13" t="s">
        <v>56</v>
      </c>
      <c r="B1088" s="6" t="s">
        <v>57</v>
      </c>
      <c r="C1088" s="6" t="s">
        <v>24</v>
      </c>
      <c r="D1088" s="6" t="s">
        <v>20</v>
      </c>
      <c r="E1088" s="6" t="s">
        <v>45</v>
      </c>
      <c r="F1088" s="6" t="s">
        <v>4487</v>
      </c>
      <c r="G1088" s="6" t="s">
        <v>4488</v>
      </c>
      <c r="H1088" s="6" t="s">
        <v>73</v>
      </c>
      <c r="I1088" s="6" t="s">
        <v>4489</v>
      </c>
      <c r="J1088" s="6" t="s">
        <v>4490</v>
      </c>
      <c r="K1088" s="7">
        <v>9</v>
      </c>
      <c r="L1088" s="4">
        <v>2012</v>
      </c>
      <c r="M1088" s="9">
        <v>58785.34</v>
      </c>
      <c r="N1088" s="9" t="str">
        <f t="shared" si="65"/>
        <v>High Value</v>
      </c>
      <c r="O1088" s="11">
        <v>80416.5</v>
      </c>
      <c r="P1088" s="11">
        <v>52612.71</v>
      </c>
      <c r="Q1088" s="11">
        <v>6172.63</v>
      </c>
      <c r="R1088" s="8">
        <v>44207</v>
      </c>
      <c r="S1088" s="5" t="str">
        <f t="shared" si="66"/>
        <v>Monday</v>
      </c>
      <c r="T1088" s="5" t="str">
        <f t="shared" si="67"/>
        <v>Q1</v>
      </c>
      <c r="U1088" s="14" t="str">
        <f t="shared" si="68"/>
        <v>Jan</v>
      </c>
    </row>
    <row r="1089" spans="1:21" x14ac:dyDescent="0.25">
      <c r="A1089" s="12" t="s">
        <v>54</v>
      </c>
      <c r="B1089" s="2" t="s">
        <v>99</v>
      </c>
      <c r="C1089" s="2" t="s">
        <v>24</v>
      </c>
      <c r="D1089" s="2" t="s">
        <v>20</v>
      </c>
      <c r="E1089" s="2" t="s">
        <v>45</v>
      </c>
      <c r="F1089" s="2" t="s">
        <v>4491</v>
      </c>
      <c r="G1089" s="2" t="s">
        <v>4492</v>
      </c>
      <c r="H1089" s="2" t="s">
        <v>116</v>
      </c>
      <c r="I1089" s="2" t="s">
        <v>4493</v>
      </c>
      <c r="J1089" s="2" t="s">
        <v>4494</v>
      </c>
      <c r="K1089" s="3">
        <v>14</v>
      </c>
      <c r="L1089" s="4">
        <v>2007</v>
      </c>
      <c r="M1089" s="9">
        <v>17796.990000000002</v>
      </c>
      <c r="N1089" s="9" t="str">
        <f t="shared" si="65"/>
        <v>Normal</v>
      </c>
      <c r="O1089" s="11">
        <v>65607.100000000006</v>
      </c>
      <c r="P1089" s="11">
        <v>13464.65</v>
      </c>
      <c r="Q1089" s="11">
        <v>4332.34</v>
      </c>
      <c r="R1089" s="5">
        <v>44228</v>
      </c>
      <c r="S1089" s="5" t="str">
        <f t="shared" si="66"/>
        <v>Monday</v>
      </c>
      <c r="T1089" s="5" t="str">
        <f t="shared" si="67"/>
        <v>Q1</v>
      </c>
      <c r="U1089" s="14" t="str">
        <f t="shared" si="68"/>
        <v>Feb</v>
      </c>
    </row>
    <row r="1090" spans="1:21" x14ac:dyDescent="0.25">
      <c r="A1090" s="13" t="s">
        <v>47</v>
      </c>
      <c r="B1090" s="6" t="s">
        <v>51</v>
      </c>
      <c r="C1090" s="6" t="s">
        <v>24</v>
      </c>
      <c r="D1090" s="6" t="s">
        <v>20</v>
      </c>
      <c r="E1090" s="6" t="s">
        <v>45</v>
      </c>
      <c r="F1090" s="6" t="s">
        <v>4495</v>
      </c>
      <c r="G1090" s="6" t="s">
        <v>4496</v>
      </c>
      <c r="H1090" s="6" t="s">
        <v>64</v>
      </c>
      <c r="I1090" s="6" t="s">
        <v>4497</v>
      </c>
      <c r="J1090" s="6" t="s">
        <v>4498</v>
      </c>
      <c r="K1090" s="7">
        <v>3</v>
      </c>
      <c r="L1090" s="4">
        <v>2022</v>
      </c>
      <c r="M1090" s="9">
        <v>25340.84</v>
      </c>
      <c r="N1090" s="9" t="str">
        <f t="shared" si="65"/>
        <v>Normal</v>
      </c>
      <c r="O1090" s="11">
        <v>123203.6</v>
      </c>
      <c r="P1090" s="11">
        <v>19563.16</v>
      </c>
      <c r="Q1090" s="11">
        <v>5777.68</v>
      </c>
      <c r="R1090" s="8">
        <v>45817</v>
      </c>
      <c r="S1090" s="5" t="str">
        <f t="shared" si="66"/>
        <v>Monday</v>
      </c>
      <c r="T1090" s="5" t="str">
        <f t="shared" si="67"/>
        <v>Q2</v>
      </c>
      <c r="U1090" s="14" t="str">
        <f t="shared" si="68"/>
        <v>Jun</v>
      </c>
    </row>
    <row r="1091" spans="1:21" x14ac:dyDescent="0.25">
      <c r="A1091" s="12" t="s">
        <v>34</v>
      </c>
      <c r="B1091" s="2" t="s">
        <v>35</v>
      </c>
      <c r="C1091" s="2" t="s">
        <v>24</v>
      </c>
      <c r="D1091" s="2" t="s">
        <v>20</v>
      </c>
      <c r="E1091" s="2" t="s">
        <v>45</v>
      </c>
      <c r="F1091" s="2" t="s">
        <v>4499</v>
      </c>
      <c r="G1091" s="2" t="s">
        <v>4500</v>
      </c>
      <c r="H1091" s="2" t="s">
        <v>29</v>
      </c>
      <c r="I1091" s="2" t="s">
        <v>4501</v>
      </c>
      <c r="J1091" s="2" t="s">
        <v>4502</v>
      </c>
      <c r="K1091" s="3">
        <v>8</v>
      </c>
      <c r="L1091" s="4">
        <v>2016</v>
      </c>
      <c r="M1091" s="9">
        <v>18916.82</v>
      </c>
      <c r="N1091" s="9" t="str">
        <f t="shared" ref="N1091:N1154" si="69">IF(M1091&gt;40000,"High Value","Normal")</f>
        <v>Normal</v>
      </c>
      <c r="O1091" s="11">
        <v>40895.300000000003</v>
      </c>
      <c r="P1091" s="11">
        <v>15591.69</v>
      </c>
      <c r="Q1091" s="11">
        <v>3325.13</v>
      </c>
      <c r="R1091" s="5">
        <v>45328</v>
      </c>
      <c r="S1091" s="5" t="str">
        <f t="shared" ref="S1091:S1154" si="70">TEXT(R1091,"dddd")</f>
        <v>Tuesday</v>
      </c>
      <c r="T1091" s="5" t="str">
        <f t="shared" ref="T1091:T1154" si="71">"Q" &amp; ROUNDUP(MONTH(R1091)/3,0)</f>
        <v>Q1</v>
      </c>
      <c r="U1091" s="14" t="str">
        <f t="shared" si="68"/>
        <v>Feb</v>
      </c>
    </row>
    <row r="1092" spans="1:21" x14ac:dyDescent="0.25">
      <c r="A1092" s="13" t="s">
        <v>56</v>
      </c>
      <c r="B1092" s="6" t="s">
        <v>69</v>
      </c>
      <c r="C1092" s="6" t="s">
        <v>24</v>
      </c>
      <c r="D1092" s="6" t="s">
        <v>20</v>
      </c>
      <c r="E1092" s="6" t="s">
        <v>45</v>
      </c>
      <c r="F1092" s="6" t="s">
        <v>4503</v>
      </c>
      <c r="G1092" s="6" t="s">
        <v>4504</v>
      </c>
      <c r="H1092" s="6" t="s">
        <v>58</v>
      </c>
      <c r="I1092" s="6" t="s">
        <v>4505</v>
      </c>
      <c r="J1092" s="6" t="s">
        <v>4506</v>
      </c>
      <c r="K1092" s="7">
        <v>10</v>
      </c>
      <c r="L1092" s="4">
        <v>2014</v>
      </c>
      <c r="M1092" s="9">
        <v>16124.08</v>
      </c>
      <c r="N1092" s="9" t="str">
        <f t="shared" si="69"/>
        <v>Normal</v>
      </c>
      <c r="O1092" s="11">
        <v>120278.39999999999</v>
      </c>
      <c r="P1092" s="11">
        <v>12148.28</v>
      </c>
      <c r="Q1092" s="11">
        <v>3975.8</v>
      </c>
      <c r="R1092" s="8">
        <v>45539</v>
      </c>
      <c r="S1092" s="5" t="str">
        <f t="shared" si="70"/>
        <v>Wednesday</v>
      </c>
      <c r="T1092" s="5" t="str">
        <f t="shared" si="71"/>
        <v>Q3</v>
      </c>
      <c r="U1092" s="14" t="str">
        <f t="shared" si="68"/>
        <v>Sep</v>
      </c>
    </row>
    <row r="1093" spans="1:21" x14ac:dyDescent="0.25">
      <c r="A1093" s="12" t="s">
        <v>34</v>
      </c>
      <c r="B1093" s="2" t="s">
        <v>35</v>
      </c>
      <c r="C1093" s="2" t="s">
        <v>24</v>
      </c>
      <c r="D1093" s="2" t="s">
        <v>20</v>
      </c>
      <c r="E1093" s="2" t="s">
        <v>45</v>
      </c>
      <c r="F1093" s="2" t="s">
        <v>4507</v>
      </c>
      <c r="G1093" s="2" t="s">
        <v>4508</v>
      </c>
      <c r="H1093" s="2" t="s">
        <v>77</v>
      </c>
      <c r="I1093" s="2" t="s">
        <v>4509</v>
      </c>
      <c r="J1093" s="2" t="s">
        <v>4510</v>
      </c>
      <c r="K1093" s="3">
        <v>11</v>
      </c>
      <c r="L1093" s="4">
        <v>2010</v>
      </c>
      <c r="M1093" s="9">
        <v>6353.75</v>
      </c>
      <c r="N1093" s="9" t="str">
        <f t="shared" si="69"/>
        <v>Normal</v>
      </c>
      <c r="O1093" s="11">
        <v>176845.2</v>
      </c>
      <c r="P1093" s="11">
        <v>5298.02</v>
      </c>
      <c r="Q1093" s="11">
        <v>1055.73</v>
      </c>
      <c r="R1093" s="5">
        <v>44229</v>
      </c>
      <c r="S1093" s="5" t="str">
        <f t="shared" si="70"/>
        <v>Tuesday</v>
      </c>
      <c r="T1093" s="5" t="str">
        <f t="shared" si="71"/>
        <v>Q1</v>
      </c>
      <c r="U1093" s="14" t="str">
        <f t="shared" si="68"/>
        <v>Feb</v>
      </c>
    </row>
    <row r="1094" spans="1:21" x14ac:dyDescent="0.25">
      <c r="A1094" s="13" t="s">
        <v>54</v>
      </c>
      <c r="B1094" s="6" t="s">
        <v>99</v>
      </c>
      <c r="C1094" s="6" t="s">
        <v>24</v>
      </c>
      <c r="D1094" s="6" t="s">
        <v>20</v>
      </c>
      <c r="E1094" s="6" t="s">
        <v>45</v>
      </c>
      <c r="F1094" s="6" t="s">
        <v>4511</v>
      </c>
      <c r="G1094" s="6" t="s">
        <v>4512</v>
      </c>
      <c r="H1094" s="6" t="s">
        <v>61</v>
      </c>
      <c r="I1094" s="6" t="s">
        <v>4513</v>
      </c>
      <c r="J1094" s="6" t="s">
        <v>4514</v>
      </c>
      <c r="K1094" s="7">
        <v>-1</v>
      </c>
      <c r="L1094" s="4">
        <v>2024</v>
      </c>
      <c r="M1094" s="9">
        <v>50807.48</v>
      </c>
      <c r="N1094" s="9" t="str">
        <f t="shared" si="69"/>
        <v>High Value</v>
      </c>
      <c r="O1094" s="11">
        <v>154534.20000000001</v>
      </c>
      <c r="P1094" s="11">
        <v>41082.44</v>
      </c>
      <c r="Q1094" s="11">
        <v>9725.0400000000009</v>
      </c>
      <c r="R1094" s="8">
        <v>45264</v>
      </c>
      <c r="S1094" s="5" t="str">
        <f t="shared" si="70"/>
        <v>Monday</v>
      </c>
      <c r="T1094" s="5" t="str">
        <f t="shared" si="71"/>
        <v>Q4</v>
      </c>
      <c r="U1094" s="14" t="str">
        <f t="shared" si="68"/>
        <v>Dec</v>
      </c>
    </row>
    <row r="1095" spans="1:21" x14ac:dyDescent="0.25">
      <c r="A1095" s="12" t="s">
        <v>71</v>
      </c>
      <c r="B1095" s="2" t="s">
        <v>83</v>
      </c>
      <c r="C1095" s="2" t="s">
        <v>24</v>
      </c>
      <c r="D1095" s="2" t="s">
        <v>20</v>
      </c>
      <c r="E1095" s="2" t="s">
        <v>45</v>
      </c>
      <c r="F1095" s="2" t="s">
        <v>4515</v>
      </c>
      <c r="G1095" s="2" t="s">
        <v>2139</v>
      </c>
      <c r="H1095" s="2" t="s">
        <v>98</v>
      </c>
      <c r="I1095" s="2" t="s">
        <v>4516</v>
      </c>
      <c r="J1095" s="2" t="s">
        <v>4517</v>
      </c>
      <c r="K1095" s="3">
        <v>7</v>
      </c>
      <c r="L1095" s="4">
        <v>2014</v>
      </c>
      <c r="M1095" s="9">
        <v>7641.66</v>
      </c>
      <c r="N1095" s="9" t="str">
        <f t="shared" si="69"/>
        <v>Normal</v>
      </c>
      <c r="O1095" s="11">
        <v>77695.100000000006</v>
      </c>
      <c r="P1095" s="11">
        <v>5565.88</v>
      </c>
      <c r="Q1095" s="11">
        <v>2075.7800000000002</v>
      </c>
      <c r="R1095" s="5">
        <v>44275</v>
      </c>
      <c r="S1095" s="5" t="str">
        <f t="shared" si="70"/>
        <v>Saturday</v>
      </c>
      <c r="T1095" s="5" t="str">
        <f t="shared" si="71"/>
        <v>Q1</v>
      </c>
      <c r="U1095" s="14" t="str">
        <f t="shared" si="68"/>
        <v>Mar</v>
      </c>
    </row>
    <row r="1096" spans="1:21" x14ac:dyDescent="0.25">
      <c r="A1096" s="13" t="s">
        <v>30</v>
      </c>
      <c r="B1096" s="6" t="s">
        <v>65</v>
      </c>
      <c r="C1096" s="6" t="s">
        <v>24</v>
      </c>
      <c r="D1096" s="6" t="s">
        <v>20</v>
      </c>
      <c r="E1096" s="6" t="s">
        <v>45</v>
      </c>
      <c r="F1096" s="6" t="s">
        <v>4518</v>
      </c>
      <c r="G1096" s="6" t="s">
        <v>4519</v>
      </c>
      <c r="H1096" s="6" t="s">
        <v>58</v>
      </c>
      <c r="I1096" s="6" t="s">
        <v>4520</v>
      </c>
      <c r="J1096" s="6" t="s">
        <v>4521</v>
      </c>
      <c r="K1096" s="7">
        <v>8</v>
      </c>
      <c r="L1096" s="4">
        <v>2014</v>
      </c>
      <c r="M1096" s="9">
        <v>14256.55</v>
      </c>
      <c r="N1096" s="9" t="str">
        <f t="shared" si="69"/>
        <v>Normal</v>
      </c>
      <c r="O1096" s="11">
        <v>153314</v>
      </c>
      <c r="P1096" s="11">
        <v>10507.85</v>
      </c>
      <c r="Q1096" s="11">
        <v>3748.7</v>
      </c>
      <c r="R1096" s="8">
        <v>44796</v>
      </c>
      <c r="S1096" s="5" t="str">
        <f t="shared" si="70"/>
        <v>Tuesday</v>
      </c>
      <c r="T1096" s="5" t="str">
        <f t="shared" si="71"/>
        <v>Q3</v>
      </c>
      <c r="U1096" s="14" t="str">
        <f t="shared" si="68"/>
        <v>Aug</v>
      </c>
    </row>
    <row r="1097" spans="1:21" x14ac:dyDescent="0.25">
      <c r="A1097" s="12" t="s">
        <v>62</v>
      </c>
      <c r="B1097" s="2" t="s">
        <v>63</v>
      </c>
      <c r="C1097" s="2" t="s">
        <v>24</v>
      </c>
      <c r="D1097" s="2" t="s">
        <v>20</v>
      </c>
      <c r="E1097" s="2" t="s">
        <v>45</v>
      </c>
      <c r="F1097" s="2" t="s">
        <v>4522</v>
      </c>
      <c r="G1097" s="2" t="s">
        <v>4523</v>
      </c>
      <c r="H1097" s="2" t="s">
        <v>22</v>
      </c>
      <c r="I1097" s="2" t="s">
        <v>4524</v>
      </c>
      <c r="J1097" s="2" t="s">
        <v>4525</v>
      </c>
      <c r="K1097" s="3">
        <v>17</v>
      </c>
      <c r="L1097" s="4">
        <v>2004</v>
      </c>
      <c r="M1097" s="9">
        <v>16771.810000000001</v>
      </c>
      <c r="N1097" s="9" t="str">
        <f t="shared" si="69"/>
        <v>Normal</v>
      </c>
      <c r="O1097" s="11">
        <v>153224.29999999999</v>
      </c>
      <c r="P1097" s="11">
        <v>14573.12</v>
      </c>
      <c r="Q1097" s="11">
        <v>2198.69</v>
      </c>
      <c r="R1097" s="5">
        <v>44545</v>
      </c>
      <c r="S1097" s="5" t="str">
        <f t="shared" si="70"/>
        <v>Wednesday</v>
      </c>
      <c r="T1097" s="5" t="str">
        <f t="shared" si="71"/>
        <v>Q4</v>
      </c>
      <c r="U1097" s="14" t="str">
        <f t="shared" si="68"/>
        <v>Dec</v>
      </c>
    </row>
    <row r="1098" spans="1:21" x14ac:dyDescent="0.25">
      <c r="A1098" s="13" t="s">
        <v>47</v>
      </c>
      <c r="B1098" s="6" t="s">
        <v>48</v>
      </c>
      <c r="C1098" s="6" t="s">
        <v>24</v>
      </c>
      <c r="D1098" s="6" t="s">
        <v>20</v>
      </c>
      <c r="E1098" s="6" t="s">
        <v>45</v>
      </c>
      <c r="F1098" s="6" t="s">
        <v>4526</v>
      </c>
      <c r="G1098" s="6" t="s">
        <v>4527</v>
      </c>
      <c r="H1098" s="6" t="s">
        <v>98</v>
      </c>
      <c r="I1098" s="6" t="s">
        <v>4528</v>
      </c>
      <c r="J1098" s="6" t="s">
        <v>4529</v>
      </c>
      <c r="K1098" s="7">
        <v>4</v>
      </c>
      <c r="L1098" s="4">
        <v>2019</v>
      </c>
      <c r="M1098" s="9">
        <v>68613.710000000006</v>
      </c>
      <c r="N1098" s="9" t="str">
        <f t="shared" si="69"/>
        <v>High Value</v>
      </c>
      <c r="O1098" s="11">
        <v>162862.29999999999</v>
      </c>
      <c r="P1098" s="11">
        <v>60006.09</v>
      </c>
      <c r="Q1098" s="11">
        <v>8607.6200000000008</v>
      </c>
      <c r="R1098" s="8">
        <v>44984</v>
      </c>
      <c r="S1098" s="5" t="str">
        <f t="shared" si="70"/>
        <v>Monday</v>
      </c>
      <c r="T1098" s="5" t="str">
        <f t="shared" si="71"/>
        <v>Q1</v>
      </c>
      <c r="U1098" s="14" t="str">
        <f t="shared" ref="U1098:U1159" si="72">TEXT(R1098,"MMM")</f>
        <v>Feb</v>
      </c>
    </row>
    <row r="1099" spans="1:21" x14ac:dyDescent="0.25">
      <c r="A1099" s="12" t="s">
        <v>54</v>
      </c>
      <c r="B1099" s="2" t="s">
        <v>99</v>
      </c>
      <c r="C1099" s="2" t="s">
        <v>24</v>
      </c>
      <c r="D1099" s="2" t="s">
        <v>20</v>
      </c>
      <c r="E1099" s="2" t="s">
        <v>45</v>
      </c>
      <c r="F1099" s="2" t="s">
        <v>4530</v>
      </c>
      <c r="G1099" s="2" t="s">
        <v>4531</v>
      </c>
      <c r="H1099" s="2" t="s">
        <v>39</v>
      </c>
      <c r="I1099" s="2" t="s">
        <v>4532</v>
      </c>
      <c r="J1099" s="2" t="s">
        <v>4533</v>
      </c>
      <c r="K1099" s="3">
        <v>9</v>
      </c>
      <c r="L1099" s="4">
        <v>2013</v>
      </c>
      <c r="M1099" s="9">
        <v>40558.639999999999</v>
      </c>
      <c r="N1099" s="9" t="str">
        <f t="shared" si="69"/>
        <v>High Value</v>
      </c>
      <c r="O1099" s="11">
        <v>198133.1</v>
      </c>
      <c r="P1099" s="11">
        <v>33155.83</v>
      </c>
      <c r="Q1099" s="11">
        <v>7402.81</v>
      </c>
      <c r="R1099" s="5">
        <v>44768</v>
      </c>
      <c r="S1099" s="5" t="str">
        <f t="shared" si="70"/>
        <v>Tuesday</v>
      </c>
      <c r="T1099" s="5" t="str">
        <f t="shared" si="71"/>
        <v>Q3</v>
      </c>
      <c r="U1099" s="14" t="str">
        <f t="shared" si="72"/>
        <v>Jul</v>
      </c>
    </row>
    <row r="1100" spans="1:21" x14ac:dyDescent="0.25">
      <c r="A1100" s="13" t="s">
        <v>62</v>
      </c>
      <c r="B1100" s="6" t="s">
        <v>63</v>
      </c>
      <c r="C1100" s="6" t="s">
        <v>24</v>
      </c>
      <c r="D1100" s="6" t="s">
        <v>20</v>
      </c>
      <c r="E1100" s="6" t="s">
        <v>45</v>
      </c>
      <c r="F1100" s="6" t="s">
        <v>4534</v>
      </c>
      <c r="G1100" s="6" t="s">
        <v>4535</v>
      </c>
      <c r="H1100" s="6" t="s">
        <v>42</v>
      </c>
      <c r="I1100" s="6" t="s">
        <v>4536</v>
      </c>
      <c r="J1100" s="6" t="s">
        <v>4537</v>
      </c>
      <c r="K1100" s="7">
        <v>-3</v>
      </c>
      <c r="L1100" s="4">
        <v>2024</v>
      </c>
      <c r="M1100" s="9">
        <v>65563.199999999997</v>
      </c>
      <c r="N1100" s="9" t="str">
        <f t="shared" si="69"/>
        <v>High Value</v>
      </c>
      <c r="O1100" s="11">
        <v>199587.6</v>
      </c>
      <c r="P1100" s="11">
        <v>56022.63</v>
      </c>
      <c r="Q1100" s="11">
        <v>9540.57</v>
      </c>
      <c r="R1100" s="8">
        <v>44279</v>
      </c>
      <c r="S1100" s="5" t="str">
        <f t="shared" si="70"/>
        <v>Wednesday</v>
      </c>
      <c r="T1100" s="5" t="str">
        <f t="shared" si="71"/>
        <v>Q1</v>
      </c>
      <c r="U1100" s="14" t="str">
        <f t="shared" si="72"/>
        <v>Mar</v>
      </c>
    </row>
    <row r="1101" spans="1:21" x14ac:dyDescent="0.25">
      <c r="A1101" s="12" t="s">
        <v>62</v>
      </c>
      <c r="B1101" s="2" t="s">
        <v>91</v>
      </c>
      <c r="C1101" s="2" t="s">
        <v>24</v>
      </c>
      <c r="D1101" s="2" t="s">
        <v>20</v>
      </c>
      <c r="E1101" s="2" t="s">
        <v>45</v>
      </c>
      <c r="F1101" s="2" t="s">
        <v>2980</v>
      </c>
      <c r="G1101" s="2" t="s">
        <v>4538</v>
      </c>
      <c r="H1101" s="2" t="s">
        <v>142</v>
      </c>
      <c r="I1101" s="2" t="s">
        <v>4539</v>
      </c>
      <c r="J1101" s="2" t="s">
        <v>4540</v>
      </c>
      <c r="K1101" s="3">
        <v>16</v>
      </c>
      <c r="L1101" s="4">
        <v>2005</v>
      </c>
      <c r="M1101" s="9">
        <v>49287.03</v>
      </c>
      <c r="N1101" s="9" t="str">
        <f t="shared" si="69"/>
        <v>High Value</v>
      </c>
      <c r="O1101" s="11">
        <v>10842.2</v>
      </c>
      <c r="P1101" s="11">
        <v>37992.46</v>
      </c>
      <c r="Q1101" s="11">
        <v>11294.57</v>
      </c>
      <c r="R1101" s="5">
        <v>44403</v>
      </c>
      <c r="S1101" s="5" t="str">
        <f t="shared" si="70"/>
        <v>Monday</v>
      </c>
      <c r="T1101" s="5" t="str">
        <f t="shared" si="71"/>
        <v>Q3</v>
      </c>
      <c r="U1101" s="14" t="str">
        <f t="shared" si="72"/>
        <v>Jul</v>
      </c>
    </row>
    <row r="1102" spans="1:21" x14ac:dyDescent="0.25">
      <c r="A1102" s="13" t="s">
        <v>62</v>
      </c>
      <c r="B1102" s="6" t="s">
        <v>138</v>
      </c>
      <c r="C1102" s="6" t="s">
        <v>24</v>
      </c>
      <c r="D1102" s="6" t="s">
        <v>20</v>
      </c>
      <c r="E1102" s="6" t="s">
        <v>45</v>
      </c>
      <c r="F1102" s="6" t="s">
        <v>4541</v>
      </c>
      <c r="G1102" s="6" t="s">
        <v>4542</v>
      </c>
      <c r="H1102" s="6" t="s">
        <v>61</v>
      </c>
      <c r="I1102" s="6" t="s">
        <v>4543</v>
      </c>
      <c r="J1102" s="6" t="s">
        <v>4544</v>
      </c>
      <c r="K1102" s="7">
        <v>3</v>
      </c>
      <c r="L1102" s="4">
        <v>2021</v>
      </c>
      <c r="M1102" s="9">
        <v>44156.01</v>
      </c>
      <c r="N1102" s="9" t="str">
        <f t="shared" si="69"/>
        <v>High Value</v>
      </c>
      <c r="O1102" s="11">
        <v>131787</v>
      </c>
      <c r="P1102" s="11">
        <v>37413.550000000003</v>
      </c>
      <c r="Q1102" s="11">
        <v>6742.46</v>
      </c>
      <c r="R1102" s="8">
        <v>45395</v>
      </c>
      <c r="S1102" s="5" t="str">
        <f t="shared" si="70"/>
        <v>Saturday</v>
      </c>
      <c r="T1102" s="5" t="str">
        <f t="shared" si="71"/>
        <v>Q2</v>
      </c>
      <c r="U1102" s="14" t="str">
        <f t="shared" si="72"/>
        <v>Apr</v>
      </c>
    </row>
    <row r="1103" spans="1:21" x14ac:dyDescent="0.25">
      <c r="A1103" s="12" t="s">
        <v>30</v>
      </c>
      <c r="B1103" s="2" t="s">
        <v>65</v>
      </c>
      <c r="C1103" s="2" t="s">
        <v>24</v>
      </c>
      <c r="D1103" s="2" t="s">
        <v>20</v>
      </c>
      <c r="E1103" s="2" t="s">
        <v>45</v>
      </c>
      <c r="F1103" s="2" t="s">
        <v>191</v>
      </c>
      <c r="G1103" s="2" t="s">
        <v>4545</v>
      </c>
      <c r="H1103" s="2" t="s">
        <v>42</v>
      </c>
      <c r="I1103" s="2" t="s">
        <v>4546</v>
      </c>
      <c r="J1103" s="2" t="s">
        <v>4547</v>
      </c>
      <c r="K1103" s="3">
        <v>2</v>
      </c>
      <c r="L1103" s="4">
        <v>2022</v>
      </c>
      <c r="M1103" s="9">
        <v>33528.93</v>
      </c>
      <c r="N1103" s="9" t="str">
        <f t="shared" si="69"/>
        <v>Normal</v>
      </c>
      <c r="O1103" s="11">
        <v>170844.9</v>
      </c>
      <c r="P1103" s="11">
        <v>23676.6</v>
      </c>
      <c r="Q1103" s="11">
        <v>9852.33</v>
      </c>
      <c r="R1103" s="5">
        <v>45498</v>
      </c>
      <c r="S1103" s="5" t="str">
        <f t="shared" si="70"/>
        <v>Thursday</v>
      </c>
      <c r="T1103" s="5" t="str">
        <f t="shared" si="71"/>
        <v>Q3</v>
      </c>
      <c r="U1103" s="14" t="str">
        <f t="shared" si="72"/>
        <v>Jul</v>
      </c>
    </row>
    <row r="1104" spans="1:21" x14ac:dyDescent="0.25">
      <c r="A1104" s="13" t="s">
        <v>62</v>
      </c>
      <c r="B1104" s="6" t="s">
        <v>138</v>
      </c>
      <c r="C1104" s="6" t="s">
        <v>24</v>
      </c>
      <c r="D1104" s="6" t="s">
        <v>20</v>
      </c>
      <c r="E1104" s="6" t="s">
        <v>45</v>
      </c>
      <c r="F1104" s="6" t="s">
        <v>4548</v>
      </c>
      <c r="G1104" s="6" t="s">
        <v>145</v>
      </c>
      <c r="H1104" s="6" t="s">
        <v>42</v>
      </c>
      <c r="I1104" s="6" t="s">
        <v>4549</v>
      </c>
      <c r="J1104" s="6" t="s">
        <v>4550</v>
      </c>
      <c r="K1104" s="7">
        <v>8</v>
      </c>
      <c r="L1104" s="4">
        <v>2017</v>
      </c>
      <c r="M1104" s="9">
        <v>50202.71</v>
      </c>
      <c r="N1104" s="9" t="str">
        <f t="shared" si="69"/>
        <v>High Value</v>
      </c>
      <c r="O1104" s="11">
        <v>136333.70000000001</v>
      </c>
      <c r="P1104" s="11">
        <v>46835.34</v>
      </c>
      <c r="Q1104" s="11">
        <v>3367.37</v>
      </c>
      <c r="R1104" s="8">
        <v>45711</v>
      </c>
      <c r="S1104" s="5" t="str">
        <f t="shared" si="70"/>
        <v>Sunday</v>
      </c>
      <c r="T1104" s="5" t="str">
        <f t="shared" si="71"/>
        <v>Q1</v>
      </c>
      <c r="U1104" s="14" t="str">
        <f t="shared" si="72"/>
        <v>Feb</v>
      </c>
    </row>
    <row r="1105" spans="1:21" x14ac:dyDescent="0.25">
      <c r="A1105" s="12" t="s">
        <v>17</v>
      </c>
      <c r="B1105" s="2" t="s">
        <v>18</v>
      </c>
      <c r="C1105" s="2" t="s">
        <v>24</v>
      </c>
      <c r="D1105" s="2" t="s">
        <v>20</v>
      </c>
      <c r="E1105" s="2" t="s">
        <v>45</v>
      </c>
      <c r="F1105" s="2" t="s">
        <v>4551</v>
      </c>
      <c r="G1105" s="2" t="s">
        <v>4552</v>
      </c>
      <c r="H1105" s="2" t="s">
        <v>124</v>
      </c>
      <c r="I1105" s="2" t="s">
        <v>4553</v>
      </c>
      <c r="J1105" s="2" t="s">
        <v>4554</v>
      </c>
      <c r="K1105" s="3">
        <v>4</v>
      </c>
      <c r="L1105" s="4">
        <v>2020</v>
      </c>
      <c r="M1105" s="9">
        <v>34646.160000000003</v>
      </c>
      <c r="N1105" s="9" t="str">
        <f t="shared" si="69"/>
        <v>Normal</v>
      </c>
      <c r="O1105" s="11">
        <v>98587.9</v>
      </c>
      <c r="P1105" s="11">
        <v>31077.35</v>
      </c>
      <c r="Q1105" s="11">
        <v>3568.81</v>
      </c>
      <c r="R1105" s="5">
        <v>45377</v>
      </c>
      <c r="S1105" s="5" t="str">
        <f t="shared" si="70"/>
        <v>Tuesday</v>
      </c>
      <c r="T1105" s="5" t="str">
        <f t="shared" si="71"/>
        <v>Q1</v>
      </c>
      <c r="U1105" s="14" t="str">
        <f t="shared" si="72"/>
        <v>Mar</v>
      </c>
    </row>
    <row r="1106" spans="1:21" x14ac:dyDescent="0.25">
      <c r="A1106" s="13" t="s">
        <v>47</v>
      </c>
      <c r="B1106" s="6" t="s">
        <v>110</v>
      </c>
      <c r="C1106" s="6" t="s">
        <v>24</v>
      </c>
      <c r="D1106" s="6" t="s">
        <v>20</v>
      </c>
      <c r="E1106" s="6" t="s">
        <v>45</v>
      </c>
      <c r="F1106" s="6" t="s">
        <v>4555</v>
      </c>
      <c r="G1106" s="6" t="s">
        <v>4556</v>
      </c>
      <c r="H1106" s="6" t="s">
        <v>61</v>
      </c>
      <c r="I1106" s="6" t="s">
        <v>4557</v>
      </c>
      <c r="J1106" s="6" t="s">
        <v>4558</v>
      </c>
      <c r="K1106" s="7">
        <v>4</v>
      </c>
      <c r="L1106" s="4">
        <v>2018</v>
      </c>
      <c r="M1106" s="9">
        <v>7114.39</v>
      </c>
      <c r="N1106" s="9" t="str">
        <f t="shared" si="69"/>
        <v>Normal</v>
      </c>
      <c r="O1106" s="11">
        <v>125843.7</v>
      </c>
      <c r="P1106" s="11">
        <v>6283.53</v>
      </c>
      <c r="Q1106" s="11">
        <v>830.86</v>
      </c>
      <c r="R1106" s="8">
        <v>44769</v>
      </c>
      <c r="S1106" s="5" t="str">
        <f t="shared" si="70"/>
        <v>Wednesday</v>
      </c>
      <c r="T1106" s="5" t="str">
        <f t="shared" si="71"/>
        <v>Q3</v>
      </c>
      <c r="U1106" s="14" t="str">
        <f t="shared" si="72"/>
        <v>Jul</v>
      </c>
    </row>
    <row r="1107" spans="1:21" x14ac:dyDescent="0.25">
      <c r="A1107" s="12" t="s">
        <v>17</v>
      </c>
      <c r="B1107" s="2" t="s">
        <v>80</v>
      </c>
      <c r="C1107" s="2" t="s">
        <v>24</v>
      </c>
      <c r="D1107" s="2" t="s">
        <v>20</v>
      </c>
      <c r="E1107" s="2" t="s">
        <v>45</v>
      </c>
      <c r="F1107" s="2" t="s">
        <v>4559</v>
      </c>
      <c r="G1107" s="2" t="s">
        <v>4560</v>
      </c>
      <c r="H1107" s="2" t="s">
        <v>61</v>
      </c>
      <c r="I1107" s="2" t="s">
        <v>4561</v>
      </c>
      <c r="J1107" s="2" t="s">
        <v>4562</v>
      </c>
      <c r="K1107" s="3">
        <v>14</v>
      </c>
      <c r="L1107" s="4">
        <v>2010</v>
      </c>
      <c r="M1107" s="9">
        <v>49015.93</v>
      </c>
      <c r="N1107" s="9" t="str">
        <f t="shared" si="69"/>
        <v>High Value</v>
      </c>
      <c r="O1107" s="11">
        <v>102586.3</v>
      </c>
      <c r="P1107" s="11">
        <v>42540.78</v>
      </c>
      <c r="Q1107" s="11">
        <v>6475.15</v>
      </c>
      <c r="R1107" s="5">
        <v>45336</v>
      </c>
      <c r="S1107" s="5" t="str">
        <f t="shared" si="70"/>
        <v>Wednesday</v>
      </c>
      <c r="T1107" s="5" t="str">
        <f t="shared" si="71"/>
        <v>Q1</v>
      </c>
      <c r="U1107" s="14" t="str">
        <f t="shared" si="72"/>
        <v>Feb</v>
      </c>
    </row>
    <row r="1108" spans="1:21" x14ac:dyDescent="0.25">
      <c r="A1108" s="13" t="s">
        <v>47</v>
      </c>
      <c r="B1108" s="6" t="s">
        <v>48</v>
      </c>
      <c r="C1108" s="6" t="s">
        <v>24</v>
      </c>
      <c r="D1108" s="6" t="s">
        <v>20</v>
      </c>
      <c r="E1108" s="6" t="s">
        <v>45</v>
      </c>
      <c r="F1108" s="6" t="s">
        <v>4563</v>
      </c>
      <c r="G1108" s="6" t="s">
        <v>4564</v>
      </c>
      <c r="H1108" s="6" t="s">
        <v>22</v>
      </c>
      <c r="I1108" s="6" t="s">
        <v>4565</v>
      </c>
      <c r="J1108" s="6" t="s">
        <v>4566</v>
      </c>
      <c r="K1108" s="7">
        <v>20</v>
      </c>
      <c r="L1108" s="4">
        <v>2003</v>
      </c>
      <c r="M1108" s="9">
        <v>20984.01</v>
      </c>
      <c r="N1108" s="9" t="str">
        <f t="shared" si="69"/>
        <v>Normal</v>
      </c>
      <c r="O1108" s="11">
        <v>140911.4</v>
      </c>
      <c r="P1108" s="11">
        <v>16089.88</v>
      </c>
      <c r="Q1108" s="11">
        <v>4894.13</v>
      </c>
      <c r="R1108" s="8">
        <v>44977</v>
      </c>
      <c r="S1108" s="5" t="str">
        <f t="shared" si="70"/>
        <v>Monday</v>
      </c>
      <c r="T1108" s="5" t="str">
        <f t="shared" si="71"/>
        <v>Q1</v>
      </c>
      <c r="U1108" s="14" t="str">
        <f t="shared" si="72"/>
        <v>Feb</v>
      </c>
    </row>
    <row r="1109" spans="1:21" x14ac:dyDescent="0.25">
      <c r="A1109" s="12" t="s">
        <v>34</v>
      </c>
      <c r="B1109" s="2" t="s">
        <v>35</v>
      </c>
      <c r="C1109" s="2" t="s">
        <v>24</v>
      </c>
      <c r="D1109" s="2" t="s">
        <v>20</v>
      </c>
      <c r="E1109" s="2" t="s">
        <v>45</v>
      </c>
      <c r="F1109" s="2" t="s">
        <v>4567</v>
      </c>
      <c r="G1109" s="2" t="s">
        <v>4568</v>
      </c>
      <c r="H1109" s="2" t="s">
        <v>159</v>
      </c>
      <c r="I1109" s="2" t="s">
        <v>4569</v>
      </c>
      <c r="J1109" s="2" t="s">
        <v>4570</v>
      </c>
      <c r="K1109" s="3">
        <v>-2</v>
      </c>
      <c r="L1109" s="4">
        <v>2024</v>
      </c>
      <c r="M1109" s="9">
        <v>43898.879999999997</v>
      </c>
      <c r="N1109" s="9" t="str">
        <f t="shared" si="69"/>
        <v>High Value</v>
      </c>
      <c r="O1109" s="11">
        <v>181996.3</v>
      </c>
      <c r="P1109" s="11">
        <v>33841.730000000003</v>
      </c>
      <c r="Q1109" s="11">
        <v>10057.15</v>
      </c>
      <c r="R1109" s="5">
        <v>44906</v>
      </c>
      <c r="S1109" s="5" t="str">
        <f t="shared" si="70"/>
        <v>Sunday</v>
      </c>
      <c r="T1109" s="5" t="str">
        <f t="shared" si="71"/>
        <v>Q4</v>
      </c>
      <c r="U1109" s="14" t="str">
        <f t="shared" si="72"/>
        <v>Dec</v>
      </c>
    </row>
    <row r="1110" spans="1:21" x14ac:dyDescent="0.25">
      <c r="A1110" s="13" t="s">
        <v>71</v>
      </c>
      <c r="B1110" s="6" t="s">
        <v>86</v>
      </c>
      <c r="C1110" s="6" t="s">
        <v>24</v>
      </c>
      <c r="D1110" s="6" t="s">
        <v>20</v>
      </c>
      <c r="E1110" s="6" t="s">
        <v>45</v>
      </c>
      <c r="F1110" s="6" t="s">
        <v>4571</v>
      </c>
      <c r="G1110" s="6" t="s">
        <v>4572</v>
      </c>
      <c r="H1110" s="6" t="s">
        <v>124</v>
      </c>
      <c r="I1110" s="6" t="s">
        <v>4573</v>
      </c>
      <c r="J1110" s="6" t="s">
        <v>4574</v>
      </c>
      <c r="K1110" s="7">
        <v>11</v>
      </c>
      <c r="L1110" s="4">
        <v>2010</v>
      </c>
      <c r="M1110" s="9">
        <v>61846.400000000001</v>
      </c>
      <c r="N1110" s="9" t="str">
        <f t="shared" si="69"/>
        <v>High Value</v>
      </c>
      <c r="O1110" s="11">
        <v>16911.5</v>
      </c>
      <c r="P1110" s="11">
        <v>43953.3</v>
      </c>
      <c r="Q1110" s="11">
        <v>17893.099999999999</v>
      </c>
      <c r="R1110" s="8">
        <v>44355</v>
      </c>
      <c r="S1110" s="5" t="str">
        <f t="shared" si="70"/>
        <v>Tuesday</v>
      </c>
      <c r="T1110" s="5" t="str">
        <f t="shared" si="71"/>
        <v>Q2</v>
      </c>
      <c r="U1110" s="14" t="str">
        <f t="shared" si="72"/>
        <v>Jun</v>
      </c>
    </row>
    <row r="1111" spans="1:21" x14ac:dyDescent="0.25">
      <c r="A1111" s="12" t="s">
        <v>71</v>
      </c>
      <c r="B1111" s="2" t="s">
        <v>83</v>
      </c>
      <c r="C1111" s="2" t="s">
        <v>24</v>
      </c>
      <c r="D1111" s="2" t="s">
        <v>20</v>
      </c>
      <c r="E1111" s="2" t="s">
        <v>45</v>
      </c>
      <c r="F1111" s="2" t="s">
        <v>4575</v>
      </c>
      <c r="G1111" s="2" t="s">
        <v>4576</v>
      </c>
      <c r="H1111" s="2" t="s">
        <v>111</v>
      </c>
      <c r="I1111" s="2" t="s">
        <v>4577</v>
      </c>
      <c r="J1111" s="2" t="s">
        <v>4578</v>
      </c>
      <c r="K1111" s="3">
        <v>17</v>
      </c>
      <c r="L1111" s="4">
        <v>2005</v>
      </c>
      <c r="M1111" s="9">
        <v>13740.47</v>
      </c>
      <c r="N1111" s="9" t="str">
        <f t="shared" si="69"/>
        <v>Normal</v>
      </c>
      <c r="O1111" s="11">
        <v>168089</v>
      </c>
      <c r="P1111" s="11">
        <v>12491.53</v>
      </c>
      <c r="Q1111" s="11">
        <v>1248.94</v>
      </c>
      <c r="R1111" s="5">
        <v>44654</v>
      </c>
      <c r="S1111" s="5" t="str">
        <f t="shared" si="70"/>
        <v>Sunday</v>
      </c>
      <c r="T1111" s="5" t="str">
        <f t="shared" si="71"/>
        <v>Q2</v>
      </c>
      <c r="U1111" s="14" t="str">
        <f t="shared" si="72"/>
        <v>Apr</v>
      </c>
    </row>
    <row r="1112" spans="1:21" x14ac:dyDescent="0.25">
      <c r="A1112" s="13" t="s">
        <v>56</v>
      </c>
      <c r="B1112" s="6" t="s">
        <v>57</v>
      </c>
      <c r="C1112" s="6" t="s">
        <v>24</v>
      </c>
      <c r="D1112" s="6" t="s">
        <v>20</v>
      </c>
      <c r="E1112" s="6" t="s">
        <v>45</v>
      </c>
      <c r="F1112" s="6" t="s">
        <v>4579</v>
      </c>
      <c r="G1112" s="6" t="s">
        <v>4580</v>
      </c>
      <c r="H1112" s="6" t="s">
        <v>77</v>
      </c>
      <c r="I1112" s="6" t="s">
        <v>4581</v>
      </c>
      <c r="J1112" s="6" t="s">
        <v>4582</v>
      </c>
      <c r="K1112" s="7">
        <v>2</v>
      </c>
      <c r="L1112" s="4">
        <v>2023</v>
      </c>
      <c r="M1112" s="9">
        <v>23104.26</v>
      </c>
      <c r="N1112" s="9" t="str">
        <f t="shared" si="69"/>
        <v>Normal</v>
      </c>
      <c r="O1112" s="11">
        <v>157144.79999999999</v>
      </c>
      <c r="P1112" s="11">
        <v>18745.95</v>
      </c>
      <c r="Q1112" s="11">
        <v>4358.3100000000004</v>
      </c>
      <c r="R1112" s="8">
        <v>45659</v>
      </c>
      <c r="S1112" s="5" t="str">
        <f t="shared" si="70"/>
        <v>Thursday</v>
      </c>
      <c r="T1112" s="5" t="str">
        <f t="shared" si="71"/>
        <v>Q1</v>
      </c>
      <c r="U1112" s="14" t="str">
        <f t="shared" si="72"/>
        <v>Jan</v>
      </c>
    </row>
    <row r="1113" spans="1:21" x14ac:dyDescent="0.25">
      <c r="A1113" s="12" t="s">
        <v>17</v>
      </c>
      <c r="B1113" s="2" t="s">
        <v>18</v>
      </c>
      <c r="C1113" s="2" t="s">
        <v>24</v>
      </c>
      <c r="D1113" s="2" t="s">
        <v>20</v>
      </c>
      <c r="E1113" s="2" t="s">
        <v>45</v>
      </c>
      <c r="F1113" s="2" t="s">
        <v>4583</v>
      </c>
      <c r="G1113" s="2" t="s">
        <v>4584</v>
      </c>
      <c r="H1113" s="2" t="s">
        <v>115</v>
      </c>
      <c r="I1113" s="2" t="s">
        <v>4585</v>
      </c>
      <c r="J1113" s="2" t="s">
        <v>4586</v>
      </c>
      <c r="K1113" s="3">
        <v>13</v>
      </c>
      <c r="L1113" s="4">
        <v>2007</v>
      </c>
      <c r="M1113" s="9">
        <v>49057.05</v>
      </c>
      <c r="N1113" s="9" t="str">
        <f t="shared" si="69"/>
        <v>High Value</v>
      </c>
      <c r="O1113" s="11">
        <v>177190.5</v>
      </c>
      <c r="P1113" s="11">
        <v>37539.910000000003</v>
      </c>
      <c r="Q1113" s="11">
        <v>11517.14</v>
      </c>
      <c r="R1113" s="5">
        <v>44143</v>
      </c>
      <c r="S1113" s="5" t="str">
        <f t="shared" si="70"/>
        <v>Sunday</v>
      </c>
      <c r="T1113" s="5" t="str">
        <f t="shared" si="71"/>
        <v>Q4</v>
      </c>
      <c r="U1113" s="14" t="str">
        <f t="shared" si="72"/>
        <v>Nov</v>
      </c>
    </row>
    <row r="1114" spans="1:21" x14ac:dyDescent="0.25">
      <c r="A1114" s="13" t="s">
        <v>71</v>
      </c>
      <c r="B1114" s="6" t="s">
        <v>72</v>
      </c>
      <c r="C1114" s="6" t="s">
        <v>24</v>
      </c>
      <c r="D1114" s="6" t="s">
        <v>20</v>
      </c>
      <c r="E1114" s="6" t="s">
        <v>45</v>
      </c>
      <c r="F1114" s="6" t="s">
        <v>4587</v>
      </c>
      <c r="G1114" s="6" t="s">
        <v>4588</v>
      </c>
      <c r="H1114" s="6" t="s">
        <v>152</v>
      </c>
      <c r="I1114" s="6" t="s">
        <v>4589</v>
      </c>
      <c r="J1114" s="6" t="s">
        <v>4590</v>
      </c>
      <c r="K1114" s="7">
        <v>0</v>
      </c>
      <c r="L1114" s="4">
        <v>2020</v>
      </c>
      <c r="M1114" s="9">
        <v>69202.929999999993</v>
      </c>
      <c r="N1114" s="9" t="str">
        <f t="shared" si="69"/>
        <v>High Value</v>
      </c>
      <c r="O1114" s="11">
        <v>83448.2</v>
      </c>
      <c r="P1114" s="11">
        <v>64429.19</v>
      </c>
      <c r="Q1114" s="11">
        <v>4773.74</v>
      </c>
      <c r="R1114" s="8">
        <v>44053</v>
      </c>
      <c r="S1114" s="5" t="str">
        <f t="shared" si="70"/>
        <v>Monday</v>
      </c>
      <c r="T1114" s="5" t="str">
        <f t="shared" si="71"/>
        <v>Q3</v>
      </c>
      <c r="U1114" s="14" t="str">
        <f t="shared" si="72"/>
        <v>Aug</v>
      </c>
    </row>
    <row r="1115" spans="1:21" x14ac:dyDescent="0.25">
      <c r="A1115" s="12" t="s">
        <v>54</v>
      </c>
      <c r="B1115" s="2" t="s">
        <v>99</v>
      </c>
      <c r="C1115" s="2" t="s">
        <v>24</v>
      </c>
      <c r="D1115" s="2" t="s">
        <v>20</v>
      </c>
      <c r="E1115" s="2" t="s">
        <v>45</v>
      </c>
      <c r="F1115" s="2" t="s">
        <v>4591</v>
      </c>
      <c r="G1115" s="2" t="s">
        <v>4592</v>
      </c>
      <c r="H1115" s="2" t="s">
        <v>101</v>
      </c>
      <c r="I1115" s="2" t="s">
        <v>4593</v>
      </c>
      <c r="J1115" s="2" t="s">
        <v>4594</v>
      </c>
      <c r="K1115" s="3">
        <v>7</v>
      </c>
      <c r="L1115" s="4">
        <v>2016</v>
      </c>
      <c r="M1115" s="9">
        <v>55409.55</v>
      </c>
      <c r="N1115" s="9" t="str">
        <f t="shared" si="69"/>
        <v>High Value</v>
      </c>
      <c r="O1115" s="11">
        <v>165013.5</v>
      </c>
      <c r="P1115" s="11">
        <v>40378.410000000003</v>
      </c>
      <c r="Q1115" s="11">
        <v>15031.14</v>
      </c>
      <c r="R1115" s="5">
        <v>45049</v>
      </c>
      <c r="S1115" s="5" t="str">
        <f t="shared" si="70"/>
        <v>Wednesday</v>
      </c>
      <c r="T1115" s="5" t="str">
        <f t="shared" si="71"/>
        <v>Q2</v>
      </c>
      <c r="U1115" s="14" t="str">
        <f t="shared" si="72"/>
        <v>May</v>
      </c>
    </row>
    <row r="1116" spans="1:21" x14ac:dyDescent="0.25">
      <c r="A1116" s="13" t="s">
        <v>56</v>
      </c>
      <c r="B1116" s="6" t="s">
        <v>78</v>
      </c>
      <c r="C1116" s="6" t="s">
        <v>24</v>
      </c>
      <c r="D1116" s="6" t="s">
        <v>20</v>
      </c>
      <c r="E1116" s="6" t="s">
        <v>45</v>
      </c>
      <c r="F1116" s="6" t="s">
        <v>4595</v>
      </c>
      <c r="G1116" s="6" t="s">
        <v>4596</v>
      </c>
      <c r="H1116" s="6" t="s">
        <v>96</v>
      </c>
      <c r="I1116" s="6" t="s">
        <v>4597</v>
      </c>
      <c r="J1116" s="6" t="s">
        <v>4598</v>
      </c>
      <c r="K1116" s="7">
        <v>9</v>
      </c>
      <c r="L1116" s="4">
        <v>2014</v>
      </c>
      <c r="M1116" s="9">
        <v>32346.75</v>
      </c>
      <c r="N1116" s="9" t="str">
        <f t="shared" si="69"/>
        <v>Normal</v>
      </c>
      <c r="O1116" s="11">
        <v>66205.5</v>
      </c>
      <c r="P1116" s="11">
        <v>27690.76</v>
      </c>
      <c r="Q1116" s="11">
        <v>4655.99</v>
      </c>
      <c r="R1116" s="8">
        <v>45053</v>
      </c>
      <c r="S1116" s="5" t="str">
        <f t="shared" si="70"/>
        <v>Sunday</v>
      </c>
      <c r="T1116" s="5" t="str">
        <f t="shared" si="71"/>
        <v>Q2</v>
      </c>
      <c r="U1116" s="14" t="str">
        <f t="shared" si="72"/>
        <v>May</v>
      </c>
    </row>
    <row r="1117" spans="1:21" x14ac:dyDescent="0.25">
      <c r="A1117" s="12" t="s">
        <v>34</v>
      </c>
      <c r="B1117" s="2" t="s">
        <v>97</v>
      </c>
      <c r="C1117" s="2" t="s">
        <v>24</v>
      </c>
      <c r="D1117" s="2" t="s">
        <v>20</v>
      </c>
      <c r="E1117" s="2" t="s">
        <v>45</v>
      </c>
      <c r="F1117" s="2" t="s">
        <v>4599</v>
      </c>
      <c r="G1117" s="2" t="s">
        <v>4600</v>
      </c>
      <c r="H1117" s="2" t="s">
        <v>122</v>
      </c>
      <c r="I1117" s="2" t="s">
        <v>4601</v>
      </c>
      <c r="J1117" s="2" t="s">
        <v>4602</v>
      </c>
      <c r="K1117" s="3">
        <v>9</v>
      </c>
      <c r="L1117" s="4">
        <v>2011</v>
      </c>
      <c r="M1117" s="9">
        <v>36905.870000000003</v>
      </c>
      <c r="N1117" s="9" t="str">
        <f t="shared" si="69"/>
        <v>Normal</v>
      </c>
      <c r="O1117" s="11">
        <v>172736.3</v>
      </c>
      <c r="P1117" s="11">
        <v>27480.26</v>
      </c>
      <c r="Q1117" s="11">
        <v>9425.61</v>
      </c>
      <c r="R1117" s="5">
        <v>44110</v>
      </c>
      <c r="S1117" s="5" t="str">
        <f t="shared" si="70"/>
        <v>Tuesday</v>
      </c>
      <c r="T1117" s="5" t="str">
        <f t="shared" si="71"/>
        <v>Q4</v>
      </c>
      <c r="U1117" s="14" t="str">
        <f t="shared" si="72"/>
        <v>Oct</v>
      </c>
    </row>
    <row r="1118" spans="1:21" x14ac:dyDescent="0.25">
      <c r="A1118" s="13" t="s">
        <v>56</v>
      </c>
      <c r="B1118" s="6" t="s">
        <v>78</v>
      </c>
      <c r="C1118" s="6" t="s">
        <v>24</v>
      </c>
      <c r="D1118" s="6" t="s">
        <v>20</v>
      </c>
      <c r="E1118" s="6" t="s">
        <v>45</v>
      </c>
      <c r="F1118" s="6" t="s">
        <v>4603</v>
      </c>
      <c r="G1118" s="6" t="s">
        <v>4604</v>
      </c>
      <c r="H1118" s="6" t="s">
        <v>58</v>
      </c>
      <c r="I1118" s="6" t="s">
        <v>4605</v>
      </c>
      <c r="J1118" s="6" t="s">
        <v>4606</v>
      </c>
      <c r="K1118" s="7">
        <v>11</v>
      </c>
      <c r="L1118" s="4">
        <v>2009</v>
      </c>
      <c r="M1118" s="9">
        <v>66423.759999999995</v>
      </c>
      <c r="N1118" s="9" t="str">
        <f t="shared" si="69"/>
        <v>High Value</v>
      </c>
      <c r="O1118" s="11">
        <v>43183.3</v>
      </c>
      <c r="P1118" s="11">
        <v>60140.76</v>
      </c>
      <c r="Q1118" s="11">
        <v>6283</v>
      </c>
      <c r="R1118" s="8">
        <v>44032</v>
      </c>
      <c r="S1118" s="5" t="str">
        <f t="shared" si="70"/>
        <v>Monday</v>
      </c>
      <c r="T1118" s="5" t="str">
        <f t="shared" si="71"/>
        <v>Q3</v>
      </c>
      <c r="U1118" s="14" t="str">
        <f t="shared" si="72"/>
        <v>Jul</v>
      </c>
    </row>
    <row r="1119" spans="1:21" x14ac:dyDescent="0.25">
      <c r="A1119" s="12" t="s">
        <v>40</v>
      </c>
      <c r="B1119" s="2" t="s">
        <v>59</v>
      </c>
      <c r="C1119" s="2" t="s">
        <v>24</v>
      </c>
      <c r="D1119" s="2" t="s">
        <v>20</v>
      </c>
      <c r="E1119" s="2" t="s">
        <v>45</v>
      </c>
      <c r="F1119" s="2" t="s">
        <v>4607</v>
      </c>
      <c r="G1119" s="2" t="s">
        <v>4608</v>
      </c>
      <c r="H1119" s="2" t="s">
        <v>112</v>
      </c>
      <c r="I1119" s="2" t="s">
        <v>4609</v>
      </c>
      <c r="J1119" s="2" t="s">
        <v>4610</v>
      </c>
      <c r="K1119" s="3">
        <v>-2</v>
      </c>
      <c r="L1119" s="4">
        <v>2024</v>
      </c>
      <c r="M1119" s="9">
        <v>36945.599999999999</v>
      </c>
      <c r="N1119" s="9" t="str">
        <f t="shared" si="69"/>
        <v>Normal</v>
      </c>
      <c r="O1119" s="11">
        <v>41677.699999999997</v>
      </c>
      <c r="P1119" s="11">
        <v>31558.13</v>
      </c>
      <c r="Q1119" s="11">
        <v>5387.47</v>
      </c>
      <c r="R1119" s="5">
        <v>44605</v>
      </c>
      <c r="S1119" s="5" t="str">
        <f t="shared" si="70"/>
        <v>Sunday</v>
      </c>
      <c r="T1119" s="5" t="str">
        <f t="shared" si="71"/>
        <v>Q1</v>
      </c>
      <c r="U1119" s="14" t="str">
        <f t="shared" si="72"/>
        <v>Feb</v>
      </c>
    </row>
    <row r="1120" spans="1:21" x14ac:dyDescent="0.25">
      <c r="A1120" s="13" t="s">
        <v>17</v>
      </c>
      <c r="B1120" s="6" t="s">
        <v>80</v>
      </c>
      <c r="C1120" s="6" t="s">
        <v>24</v>
      </c>
      <c r="D1120" s="6" t="s">
        <v>20</v>
      </c>
      <c r="E1120" s="6" t="s">
        <v>45</v>
      </c>
      <c r="F1120" s="6" t="s">
        <v>4611</v>
      </c>
      <c r="G1120" s="6" t="s">
        <v>4612</v>
      </c>
      <c r="H1120" s="6" t="s">
        <v>142</v>
      </c>
      <c r="I1120" s="6" t="s">
        <v>4613</v>
      </c>
      <c r="J1120" s="6" t="s">
        <v>4614</v>
      </c>
      <c r="K1120" s="7">
        <v>20</v>
      </c>
      <c r="L1120" s="4">
        <v>2003</v>
      </c>
      <c r="M1120" s="9">
        <v>49793.93</v>
      </c>
      <c r="N1120" s="9" t="str">
        <f t="shared" si="69"/>
        <v>High Value</v>
      </c>
      <c r="O1120" s="11">
        <v>116975.5</v>
      </c>
      <c r="P1120" s="11">
        <v>46353.98</v>
      </c>
      <c r="Q1120" s="11">
        <v>3439.95</v>
      </c>
      <c r="R1120" s="8">
        <v>45029</v>
      </c>
      <c r="S1120" s="5" t="str">
        <f t="shared" si="70"/>
        <v>Thursday</v>
      </c>
      <c r="T1120" s="5" t="str">
        <f t="shared" si="71"/>
        <v>Q2</v>
      </c>
      <c r="U1120" s="14" t="str">
        <f t="shared" si="72"/>
        <v>Apr</v>
      </c>
    </row>
    <row r="1121" spans="1:21" x14ac:dyDescent="0.25">
      <c r="A1121" s="12" t="s">
        <v>30</v>
      </c>
      <c r="B1121" s="2" t="s">
        <v>31</v>
      </c>
      <c r="C1121" s="2" t="s">
        <v>24</v>
      </c>
      <c r="D1121" s="2" t="s">
        <v>20</v>
      </c>
      <c r="E1121" s="2" t="s">
        <v>45</v>
      </c>
      <c r="F1121" s="2" t="s">
        <v>4615</v>
      </c>
      <c r="G1121" s="2" t="s">
        <v>4616</v>
      </c>
      <c r="H1121" s="2" t="s">
        <v>104</v>
      </c>
      <c r="I1121" s="2" t="s">
        <v>4617</v>
      </c>
      <c r="J1121" s="2" t="s">
        <v>4618</v>
      </c>
      <c r="K1121" s="3">
        <v>-2</v>
      </c>
      <c r="L1121" s="4">
        <v>2024</v>
      </c>
      <c r="M1121" s="9">
        <v>57589.21</v>
      </c>
      <c r="N1121" s="9" t="str">
        <f t="shared" si="69"/>
        <v>High Value</v>
      </c>
      <c r="O1121" s="11">
        <v>50579.8</v>
      </c>
      <c r="P1121" s="11">
        <v>48521.52</v>
      </c>
      <c r="Q1121" s="11">
        <v>9067.69</v>
      </c>
      <c r="R1121" s="5">
        <v>44635</v>
      </c>
      <c r="S1121" s="5" t="str">
        <f t="shared" si="70"/>
        <v>Tuesday</v>
      </c>
      <c r="T1121" s="5" t="str">
        <f t="shared" si="71"/>
        <v>Q1</v>
      </c>
      <c r="U1121" s="14" t="str">
        <f t="shared" si="72"/>
        <v>Mar</v>
      </c>
    </row>
    <row r="1122" spans="1:21" x14ac:dyDescent="0.25">
      <c r="A1122" s="13" t="s">
        <v>34</v>
      </c>
      <c r="B1122" s="6" t="s">
        <v>43</v>
      </c>
      <c r="C1122" s="6" t="s">
        <v>24</v>
      </c>
      <c r="D1122" s="6" t="s">
        <v>20</v>
      </c>
      <c r="E1122" s="6" t="s">
        <v>45</v>
      </c>
      <c r="F1122" s="6" t="s">
        <v>4619</v>
      </c>
      <c r="G1122" s="6" t="s">
        <v>4620</v>
      </c>
      <c r="H1122" s="6" t="s">
        <v>162</v>
      </c>
      <c r="I1122" s="6" t="s">
        <v>4621</v>
      </c>
      <c r="J1122" s="6" t="s">
        <v>4622</v>
      </c>
      <c r="K1122" s="7">
        <v>-3</v>
      </c>
      <c r="L1122" s="4">
        <v>2023</v>
      </c>
      <c r="M1122" s="9">
        <v>9363.7800000000007</v>
      </c>
      <c r="N1122" s="9" t="str">
        <f t="shared" si="69"/>
        <v>Normal</v>
      </c>
      <c r="O1122" s="11">
        <v>137252</v>
      </c>
      <c r="P1122" s="11">
        <v>6834.46</v>
      </c>
      <c r="Q1122" s="11">
        <v>2529.3200000000002</v>
      </c>
      <c r="R1122" s="8">
        <v>44028</v>
      </c>
      <c r="S1122" s="5" t="str">
        <f t="shared" si="70"/>
        <v>Thursday</v>
      </c>
      <c r="T1122" s="5" t="str">
        <f t="shared" si="71"/>
        <v>Q3</v>
      </c>
      <c r="U1122" s="14" t="str">
        <f t="shared" si="72"/>
        <v>Jul</v>
      </c>
    </row>
    <row r="1123" spans="1:21" x14ac:dyDescent="0.25">
      <c r="A1123" s="12" t="s">
        <v>56</v>
      </c>
      <c r="B1123" s="2" t="s">
        <v>78</v>
      </c>
      <c r="C1123" s="2" t="s">
        <v>24</v>
      </c>
      <c r="D1123" s="2" t="s">
        <v>20</v>
      </c>
      <c r="E1123" s="2" t="s">
        <v>45</v>
      </c>
      <c r="F1123" s="2" t="s">
        <v>4623</v>
      </c>
      <c r="G1123" s="2" t="s">
        <v>4624</v>
      </c>
      <c r="H1123" s="2" t="s">
        <v>112</v>
      </c>
      <c r="I1123" s="2" t="s">
        <v>4625</v>
      </c>
      <c r="J1123" s="2" t="s">
        <v>4626</v>
      </c>
      <c r="K1123" s="3">
        <v>3</v>
      </c>
      <c r="L1123" s="4">
        <v>2020</v>
      </c>
      <c r="M1123" s="9">
        <v>54132.81</v>
      </c>
      <c r="N1123" s="9" t="str">
        <f t="shared" si="69"/>
        <v>High Value</v>
      </c>
      <c r="O1123" s="11">
        <v>28307.599999999999</v>
      </c>
      <c r="P1123" s="11">
        <v>37984.949999999997</v>
      </c>
      <c r="Q1123" s="11">
        <v>16147.86</v>
      </c>
      <c r="R1123" s="5">
        <v>44928</v>
      </c>
      <c r="S1123" s="5" t="str">
        <f t="shared" si="70"/>
        <v>Monday</v>
      </c>
      <c r="T1123" s="5" t="str">
        <f t="shared" si="71"/>
        <v>Q1</v>
      </c>
      <c r="U1123" s="14" t="str">
        <f t="shared" si="72"/>
        <v>Jan</v>
      </c>
    </row>
    <row r="1124" spans="1:21" x14ac:dyDescent="0.25">
      <c r="A1124" s="13" t="s">
        <v>62</v>
      </c>
      <c r="B1124" s="6" t="s">
        <v>91</v>
      </c>
      <c r="C1124" s="6" t="s">
        <v>24</v>
      </c>
      <c r="D1124" s="6" t="s">
        <v>20</v>
      </c>
      <c r="E1124" s="6" t="s">
        <v>45</v>
      </c>
      <c r="F1124" s="6" t="s">
        <v>4627</v>
      </c>
      <c r="G1124" s="6" t="s">
        <v>4628</v>
      </c>
      <c r="H1124" s="6" t="s">
        <v>58</v>
      </c>
      <c r="I1124" s="6" t="s">
        <v>4629</v>
      </c>
      <c r="J1124" s="6" t="s">
        <v>4630</v>
      </c>
      <c r="K1124" s="7">
        <v>12</v>
      </c>
      <c r="L1124" s="4">
        <v>2009</v>
      </c>
      <c r="M1124" s="9">
        <v>51184.62</v>
      </c>
      <c r="N1124" s="9" t="str">
        <f t="shared" si="69"/>
        <v>High Value</v>
      </c>
      <c r="O1124" s="11">
        <v>34042.9</v>
      </c>
      <c r="P1124" s="11">
        <v>35990.42</v>
      </c>
      <c r="Q1124" s="11">
        <v>15194.2</v>
      </c>
      <c r="R1124" s="8">
        <v>44370</v>
      </c>
      <c r="S1124" s="5" t="str">
        <f t="shared" si="70"/>
        <v>Wednesday</v>
      </c>
      <c r="T1124" s="5" t="str">
        <f t="shared" si="71"/>
        <v>Q2</v>
      </c>
      <c r="U1124" s="14" t="str">
        <f t="shared" si="72"/>
        <v>Jun</v>
      </c>
    </row>
    <row r="1125" spans="1:21" x14ac:dyDescent="0.25">
      <c r="A1125" s="12" t="s">
        <v>54</v>
      </c>
      <c r="B1125" s="2" t="s">
        <v>123</v>
      </c>
      <c r="C1125" s="2" t="s">
        <v>24</v>
      </c>
      <c r="D1125" s="2" t="s">
        <v>20</v>
      </c>
      <c r="E1125" s="2" t="s">
        <v>45</v>
      </c>
      <c r="F1125" s="2" t="s">
        <v>4631</v>
      </c>
      <c r="G1125" s="2" t="s">
        <v>4632</v>
      </c>
      <c r="H1125" s="2" t="s">
        <v>29</v>
      </c>
      <c r="I1125" s="2" t="s">
        <v>4633</v>
      </c>
      <c r="J1125" s="2" t="s">
        <v>4634</v>
      </c>
      <c r="K1125" s="3">
        <v>12</v>
      </c>
      <c r="L1125" s="4">
        <v>2012</v>
      </c>
      <c r="M1125" s="9">
        <v>7110</v>
      </c>
      <c r="N1125" s="9" t="str">
        <f t="shared" si="69"/>
        <v>Normal</v>
      </c>
      <c r="O1125" s="11">
        <v>110900.7</v>
      </c>
      <c r="P1125" s="11">
        <v>6632.7</v>
      </c>
      <c r="Q1125" s="11">
        <v>477.3</v>
      </c>
      <c r="R1125" s="5">
        <v>45385</v>
      </c>
      <c r="S1125" s="5" t="str">
        <f t="shared" si="70"/>
        <v>Wednesday</v>
      </c>
      <c r="T1125" s="5" t="str">
        <f t="shared" si="71"/>
        <v>Q2</v>
      </c>
      <c r="U1125" s="14" t="str">
        <f t="shared" si="72"/>
        <v>Apr</v>
      </c>
    </row>
    <row r="1126" spans="1:21" x14ac:dyDescent="0.25">
      <c r="A1126" s="13" t="s">
        <v>34</v>
      </c>
      <c r="B1126" s="6" t="s">
        <v>43</v>
      </c>
      <c r="C1126" s="6" t="s">
        <v>24</v>
      </c>
      <c r="D1126" s="6" t="s">
        <v>20</v>
      </c>
      <c r="E1126" s="6" t="s">
        <v>45</v>
      </c>
      <c r="F1126" s="6" t="s">
        <v>4635</v>
      </c>
      <c r="G1126" s="6" t="s">
        <v>4636</v>
      </c>
      <c r="H1126" s="6" t="s">
        <v>116</v>
      </c>
      <c r="I1126" s="6" t="s">
        <v>4637</v>
      </c>
      <c r="J1126" s="6" t="s">
        <v>4638</v>
      </c>
      <c r="K1126" s="7">
        <v>10</v>
      </c>
      <c r="L1126" s="4">
        <v>2013</v>
      </c>
      <c r="M1126" s="9">
        <v>42638.07</v>
      </c>
      <c r="N1126" s="9" t="str">
        <f t="shared" si="69"/>
        <v>High Value</v>
      </c>
      <c r="O1126" s="11">
        <v>95160.3</v>
      </c>
      <c r="P1126" s="11">
        <v>39976.46</v>
      </c>
      <c r="Q1126" s="11">
        <v>2661.61</v>
      </c>
      <c r="R1126" s="8">
        <v>45066</v>
      </c>
      <c r="S1126" s="5" t="str">
        <f t="shared" si="70"/>
        <v>Saturday</v>
      </c>
      <c r="T1126" s="5" t="str">
        <f t="shared" si="71"/>
        <v>Q2</v>
      </c>
      <c r="U1126" s="14" t="str">
        <f t="shared" si="72"/>
        <v>May</v>
      </c>
    </row>
    <row r="1127" spans="1:21" x14ac:dyDescent="0.25">
      <c r="A1127" s="13" t="s">
        <v>40</v>
      </c>
      <c r="B1127" s="6" t="s">
        <v>59</v>
      </c>
      <c r="C1127" s="6" t="s">
        <v>24</v>
      </c>
      <c r="D1127" s="6" t="s">
        <v>20</v>
      </c>
      <c r="E1127" s="6" t="s">
        <v>45</v>
      </c>
      <c r="F1127" s="6" t="s">
        <v>4639</v>
      </c>
      <c r="G1127" s="6" t="s">
        <v>1535</v>
      </c>
      <c r="H1127" s="6" t="s">
        <v>112</v>
      </c>
      <c r="I1127" s="6" t="s">
        <v>4640</v>
      </c>
      <c r="J1127" s="6" t="s">
        <v>4641</v>
      </c>
      <c r="K1127" s="7">
        <v>18</v>
      </c>
      <c r="L1127" s="4">
        <v>2002</v>
      </c>
      <c r="M1127" s="9">
        <v>38257.74</v>
      </c>
      <c r="N1127" s="9" t="str">
        <f t="shared" si="69"/>
        <v>Normal</v>
      </c>
      <c r="O1127" s="11">
        <v>52786.9</v>
      </c>
      <c r="P1127" s="11">
        <v>31068.6</v>
      </c>
      <c r="Q1127" s="11">
        <v>7189.14</v>
      </c>
      <c r="R1127" s="8">
        <v>44150</v>
      </c>
      <c r="S1127" s="5" t="str">
        <f t="shared" si="70"/>
        <v>Sunday</v>
      </c>
      <c r="T1127" s="5" t="str">
        <f t="shared" si="71"/>
        <v>Q4</v>
      </c>
      <c r="U1127" s="14" t="str">
        <f t="shared" si="72"/>
        <v>Nov</v>
      </c>
    </row>
    <row r="1128" spans="1:21" x14ac:dyDescent="0.25">
      <c r="A1128" s="12" t="s">
        <v>17</v>
      </c>
      <c r="B1128" s="2" t="s">
        <v>38</v>
      </c>
      <c r="C1128" s="2" t="s">
        <v>24</v>
      </c>
      <c r="D1128" s="2" t="s">
        <v>20</v>
      </c>
      <c r="E1128" s="2" t="s">
        <v>45</v>
      </c>
      <c r="F1128" s="2" t="s">
        <v>4642</v>
      </c>
      <c r="G1128" s="2" t="s">
        <v>4643</v>
      </c>
      <c r="H1128" s="2" t="s">
        <v>82</v>
      </c>
      <c r="I1128" s="2" t="s">
        <v>4644</v>
      </c>
      <c r="J1128" s="2" t="s">
        <v>4645</v>
      </c>
      <c r="K1128" s="3">
        <v>15</v>
      </c>
      <c r="L1128" s="4">
        <v>2007</v>
      </c>
      <c r="M1128" s="9">
        <v>37868.36</v>
      </c>
      <c r="N1128" s="9" t="str">
        <f t="shared" si="69"/>
        <v>Normal</v>
      </c>
      <c r="O1128" s="11">
        <v>19545.900000000001</v>
      </c>
      <c r="P1128" s="11">
        <v>27744.94</v>
      </c>
      <c r="Q1128" s="11">
        <v>10123.42</v>
      </c>
      <c r="R1128" s="5">
        <v>44651</v>
      </c>
      <c r="S1128" s="5" t="str">
        <f t="shared" si="70"/>
        <v>Thursday</v>
      </c>
      <c r="T1128" s="5" t="str">
        <f t="shared" si="71"/>
        <v>Q1</v>
      </c>
      <c r="U1128" s="14" t="str">
        <f t="shared" si="72"/>
        <v>Mar</v>
      </c>
    </row>
    <row r="1129" spans="1:21" x14ac:dyDescent="0.25">
      <c r="A1129" s="13" t="s">
        <v>62</v>
      </c>
      <c r="B1129" s="6" t="s">
        <v>138</v>
      </c>
      <c r="C1129" s="6" t="s">
        <v>24</v>
      </c>
      <c r="D1129" s="6" t="s">
        <v>20</v>
      </c>
      <c r="E1129" s="6" t="s">
        <v>45</v>
      </c>
      <c r="F1129" s="6" t="s">
        <v>4646</v>
      </c>
      <c r="G1129" s="6" t="s">
        <v>4647</v>
      </c>
      <c r="H1129" s="6" t="s">
        <v>109</v>
      </c>
      <c r="I1129" s="6" t="s">
        <v>4648</v>
      </c>
      <c r="J1129" s="6" t="s">
        <v>4649</v>
      </c>
      <c r="K1129" s="7">
        <v>2</v>
      </c>
      <c r="L1129" s="4">
        <v>2018</v>
      </c>
      <c r="M1129" s="9">
        <v>57778.84</v>
      </c>
      <c r="N1129" s="9" t="str">
        <f t="shared" si="69"/>
        <v>High Value</v>
      </c>
      <c r="O1129" s="11">
        <v>51773.8</v>
      </c>
      <c r="P1129" s="11">
        <v>52997.05</v>
      </c>
      <c r="Q1129" s="11">
        <v>4781.79</v>
      </c>
      <c r="R1129" s="8">
        <v>44089</v>
      </c>
      <c r="S1129" s="5" t="str">
        <f t="shared" si="70"/>
        <v>Tuesday</v>
      </c>
      <c r="T1129" s="5" t="str">
        <f t="shared" si="71"/>
        <v>Q3</v>
      </c>
      <c r="U1129" s="14" t="str">
        <f t="shared" si="72"/>
        <v>Sep</v>
      </c>
    </row>
    <row r="1130" spans="1:21" x14ac:dyDescent="0.25">
      <c r="A1130" s="13" t="s">
        <v>54</v>
      </c>
      <c r="B1130" s="6" t="s">
        <v>99</v>
      </c>
      <c r="C1130" s="6" t="s">
        <v>24</v>
      </c>
      <c r="D1130" s="6" t="s">
        <v>20</v>
      </c>
      <c r="E1130" s="6" t="s">
        <v>45</v>
      </c>
      <c r="F1130" s="6" t="s">
        <v>4650</v>
      </c>
      <c r="G1130" s="6" t="s">
        <v>209</v>
      </c>
      <c r="H1130" s="6" t="s">
        <v>101</v>
      </c>
      <c r="I1130" s="6" t="s">
        <v>4651</v>
      </c>
      <c r="J1130" s="6" t="s">
        <v>4652</v>
      </c>
      <c r="K1130" s="7">
        <v>19</v>
      </c>
      <c r="L1130" s="4">
        <v>2005</v>
      </c>
      <c r="M1130" s="9">
        <v>63179.19</v>
      </c>
      <c r="N1130" s="9" t="str">
        <f t="shared" si="69"/>
        <v>High Value</v>
      </c>
      <c r="O1130" s="11">
        <v>19810.7</v>
      </c>
      <c r="P1130" s="11">
        <v>53692.18</v>
      </c>
      <c r="Q1130" s="11">
        <v>9487.01</v>
      </c>
      <c r="R1130" s="8">
        <v>45640</v>
      </c>
      <c r="S1130" s="5" t="str">
        <f t="shared" si="70"/>
        <v>Saturday</v>
      </c>
      <c r="T1130" s="5" t="str">
        <f t="shared" si="71"/>
        <v>Q4</v>
      </c>
      <c r="U1130" s="14" t="str">
        <f t="shared" si="72"/>
        <v>Dec</v>
      </c>
    </row>
    <row r="1131" spans="1:21" x14ac:dyDescent="0.25">
      <c r="A1131" s="12" t="s">
        <v>62</v>
      </c>
      <c r="B1131" s="2" t="s">
        <v>91</v>
      </c>
      <c r="C1131" s="2" t="s">
        <v>24</v>
      </c>
      <c r="D1131" s="2" t="s">
        <v>20</v>
      </c>
      <c r="E1131" s="2" t="s">
        <v>45</v>
      </c>
      <c r="F1131" s="2" t="s">
        <v>4653</v>
      </c>
      <c r="G1131" s="2" t="s">
        <v>4654</v>
      </c>
      <c r="H1131" s="2" t="s">
        <v>119</v>
      </c>
      <c r="I1131" s="2" t="s">
        <v>4655</v>
      </c>
      <c r="J1131" s="2" t="s">
        <v>4656</v>
      </c>
      <c r="K1131" s="3">
        <v>9</v>
      </c>
      <c r="L1131" s="4">
        <v>2015</v>
      </c>
      <c r="M1131" s="9">
        <v>56841.69</v>
      </c>
      <c r="N1131" s="9" t="str">
        <f t="shared" si="69"/>
        <v>High Value</v>
      </c>
      <c r="O1131" s="11">
        <v>6875.9</v>
      </c>
      <c r="P1131" s="11">
        <v>41278.94</v>
      </c>
      <c r="Q1131" s="11">
        <v>15562.75</v>
      </c>
      <c r="R1131" s="5">
        <v>45531</v>
      </c>
      <c r="S1131" s="5" t="str">
        <f t="shared" si="70"/>
        <v>Tuesday</v>
      </c>
      <c r="T1131" s="5" t="str">
        <f t="shared" si="71"/>
        <v>Q3</v>
      </c>
      <c r="U1131" s="14" t="str">
        <f t="shared" si="72"/>
        <v>Aug</v>
      </c>
    </row>
    <row r="1132" spans="1:21" x14ac:dyDescent="0.25">
      <c r="A1132" s="13" t="s">
        <v>40</v>
      </c>
      <c r="B1132" s="6" t="s">
        <v>125</v>
      </c>
      <c r="C1132" s="6" t="s">
        <v>24</v>
      </c>
      <c r="D1132" s="6" t="s">
        <v>20</v>
      </c>
      <c r="E1132" s="6" t="s">
        <v>45</v>
      </c>
      <c r="F1132" s="6" t="s">
        <v>4657</v>
      </c>
      <c r="G1132" s="6" t="s">
        <v>4658</v>
      </c>
      <c r="H1132" s="6" t="s">
        <v>122</v>
      </c>
      <c r="I1132" s="6" t="s">
        <v>4659</v>
      </c>
      <c r="J1132" s="6" t="s">
        <v>4660</v>
      </c>
      <c r="K1132" s="7">
        <v>18</v>
      </c>
      <c r="L1132" s="4">
        <v>2005</v>
      </c>
      <c r="M1132" s="9">
        <v>29735.61</v>
      </c>
      <c r="N1132" s="9" t="str">
        <f t="shared" si="69"/>
        <v>Normal</v>
      </c>
      <c r="O1132" s="11">
        <v>29605</v>
      </c>
      <c r="P1132" s="11">
        <v>24555.51</v>
      </c>
      <c r="Q1132" s="11">
        <v>5180.1000000000004</v>
      </c>
      <c r="R1132" s="8">
        <v>45062</v>
      </c>
      <c r="S1132" s="5" t="str">
        <f t="shared" si="70"/>
        <v>Tuesday</v>
      </c>
      <c r="T1132" s="5" t="str">
        <f t="shared" si="71"/>
        <v>Q2</v>
      </c>
      <c r="U1132" s="14" t="str">
        <f t="shared" si="72"/>
        <v>May</v>
      </c>
    </row>
    <row r="1133" spans="1:21" x14ac:dyDescent="0.25">
      <c r="A1133" s="12" t="s">
        <v>71</v>
      </c>
      <c r="B1133" s="2" t="s">
        <v>83</v>
      </c>
      <c r="C1133" s="2" t="s">
        <v>24</v>
      </c>
      <c r="D1133" s="2" t="s">
        <v>20</v>
      </c>
      <c r="E1133" s="2" t="s">
        <v>45</v>
      </c>
      <c r="F1133" s="2" t="s">
        <v>4661</v>
      </c>
      <c r="G1133" s="2" t="s">
        <v>4662</v>
      </c>
      <c r="H1133" s="2" t="s">
        <v>152</v>
      </c>
      <c r="I1133" s="2" t="s">
        <v>4663</v>
      </c>
      <c r="J1133" s="2" t="s">
        <v>4664</v>
      </c>
      <c r="K1133" s="3">
        <v>21</v>
      </c>
      <c r="L1133" s="4">
        <v>2003</v>
      </c>
      <c r="M1133" s="9">
        <v>29874.36</v>
      </c>
      <c r="N1133" s="9" t="str">
        <f t="shared" si="69"/>
        <v>Normal</v>
      </c>
      <c r="O1133" s="11">
        <v>193079.4</v>
      </c>
      <c r="P1133" s="11">
        <v>24362.83</v>
      </c>
      <c r="Q1133" s="11">
        <v>5511.53</v>
      </c>
      <c r="R1133" s="5">
        <v>45635</v>
      </c>
      <c r="S1133" s="5" t="str">
        <f t="shared" si="70"/>
        <v>Monday</v>
      </c>
      <c r="T1133" s="5" t="str">
        <f t="shared" si="71"/>
        <v>Q4</v>
      </c>
      <c r="U1133" s="14" t="str">
        <f t="shared" si="72"/>
        <v>Dec</v>
      </c>
    </row>
    <row r="1134" spans="1:21" x14ac:dyDescent="0.25">
      <c r="A1134" s="13" t="s">
        <v>17</v>
      </c>
      <c r="B1134" s="6" t="s">
        <v>18</v>
      </c>
      <c r="C1134" s="6" t="s">
        <v>24</v>
      </c>
      <c r="D1134" s="6" t="s">
        <v>20</v>
      </c>
      <c r="E1134" s="6" t="s">
        <v>45</v>
      </c>
      <c r="F1134" s="6" t="s">
        <v>4665</v>
      </c>
      <c r="G1134" s="6" t="s">
        <v>4666</v>
      </c>
      <c r="H1134" s="6" t="s">
        <v>53</v>
      </c>
      <c r="I1134" s="6" t="s">
        <v>4667</v>
      </c>
      <c r="J1134" s="6" t="s">
        <v>4668</v>
      </c>
      <c r="K1134" s="7">
        <v>6</v>
      </c>
      <c r="L1134" s="4">
        <v>2016</v>
      </c>
      <c r="M1134" s="9">
        <v>9612.1</v>
      </c>
      <c r="N1134" s="9" t="str">
        <f t="shared" si="69"/>
        <v>Normal</v>
      </c>
      <c r="O1134" s="11">
        <v>140492.70000000001</v>
      </c>
      <c r="P1134" s="11">
        <v>7335</v>
      </c>
      <c r="Q1134" s="11">
        <v>2277.1</v>
      </c>
      <c r="R1134" s="8">
        <v>44580</v>
      </c>
      <c r="S1134" s="5" t="str">
        <f t="shared" si="70"/>
        <v>Wednesday</v>
      </c>
      <c r="T1134" s="5" t="str">
        <f t="shared" si="71"/>
        <v>Q1</v>
      </c>
      <c r="U1134" s="14" t="str">
        <f t="shared" si="72"/>
        <v>Jan</v>
      </c>
    </row>
    <row r="1135" spans="1:21" x14ac:dyDescent="0.25">
      <c r="A1135" s="12" t="s">
        <v>62</v>
      </c>
      <c r="B1135" s="2" t="s">
        <v>91</v>
      </c>
      <c r="C1135" s="2" t="s">
        <v>24</v>
      </c>
      <c r="D1135" s="2" t="s">
        <v>20</v>
      </c>
      <c r="E1135" s="2" t="s">
        <v>45</v>
      </c>
      <c r="F1135" s="2" t="s">
        <v>4669</v>
      </c>
      <c r="G1135" s="2" t="s">
        <v>4670</v>
      </c>
      <c r="H1135" s="2" t="s">
        <v>121</v>
      </c>
      <c r="I1135" s="2" t="s">
        <v>4671</v>
      </c>
      <c r="J1135" s="2" t="s">
        <v>4672</v>
      </c>
      <c r="K1135" s="3">
        <v>2</v>
      </c>
      <c r="L1135" s="4">
        <v>2020</v>
      </c>
      <c r="M1135" s="9">
        <v>37623.620000000003</v>
      </c>
      <c r="N1135" s="9" t="str">
        <f t="shared" si="69"/>
        <v>Normal</v>
      </c>
      <c r="O1135" s="11">
        <v>42953.9</v>
      </c>
      <c r="P1135" s="11">
        <v>35465.480000000003</v>
      </c>
      <c r="Q1135" s="11">
        <v>2158.14</v>
      </c>
      <c r="R1135" s="5">
        <v>44910</v>
      </c>
      <c r="S1135" s="5" t="str">
        <f t="shared" si="70"/>
        <v>Thursday</v>
      </c>
      <c r="T1135" s="5" t="str">
        <f t="shared" si="71"/>
        <v>Q4</v>
      </c>
      <c r="U1135" s="14" t="str">
        <f t="shared" si="72"/>
        <v>Dec</v>
      </c>
    </row>
    <row r="1136" spans="1:21" x14ac:dyDescent="0.25">
      <c r="A1136" s="13" t="s">
        <v>40</v>
      </c>
      <c r="B1136" s="6" t="s">
        <v>59</v>
      </c>
      <c r="C1136" s="6" t="s">
        <v>24</v>
      </c>
      <c r="D1136" s="6" t="s">
        <v>20</v>
      </c>
      <c r="E1136" s="6" t="s">
        <v>45</v>
      </c>
      <c r="F1136" s="6" t="s">
        <v>4673</v>
      </c>
      <c r="G1136" s="6" t="s">
        <v>4674</v>
      </c>
      <c r="H1136" s="6" t="s">
        <v>37</v>
      </c>
      <c r="I1136" s="6" t="s">
        <v>4675</v>
      </c>
      <c r="J1136" s="6" t="s">
        <v>4676</v>
      </c>
      <c r="K1136" s="7">
        <v>4</v>
      </c>
      <c r="L1136" s="4">
        <v>2021</v>
      </c>
      <c r="M1136" s="9">
        <v>39542.67</v>
      </c>
      <c r="N1136" s="9" t="str">
        <f t="shared" si="69"/>
        <v>Normal</v>
      </c>
      <c r="O1136" s="11">
        <v>90696.5</v>
      </c>
      <c r="P1136" s="11">
        <v>36393.199999999997</v>
      </c>
      <c r="Q1136" s="11">
        <v>3149.47</v>
      </c>
      <c r="R1136" s="8">
        <v>45787</v>
      </c>
      <c r="S1136" s="5" t="str">
        <f t="shared" si="70"/>
        <v>Saturday</v>
      </c>
      <c r="T1136" s="5" t="str">
        <f t="shared" si="71"/>
        <v>Q2</v>
      </c>
      <c r="U1136" s="14" t="str">
        <f t="shared" si="72"/>
        <v>May</v>
      </c>
    </row>
    <row r="1137" spans="1:21" x14ac:dyDescent="0.25">
      <c r="A1137" s="12" t="s">
        <v>71</v>
      </c>
      <c r="B1137" s="2" t="s">
        <v>83</v>
      </c>
      <c r="C1137" s="2" t="s">
        <v>24</v>
      </c>
      <c r="D1137" s="2" t="s">
        <v>20</v>
      </c>
      <c r="E1137" s="2" t="s">
        <v>45</v>
      </c>
      <c r="F1137" s="2" t="s">
        <v>4677</v>
      </c>
      <c r="G1137" s="2" t="s">
        <v>4678</v>
      </c>
      <c r="H1137" s="2" t="s">
        <v>112</v>
      </c>
      <c r="I1137" s="2" t="s">
        <v>4679</v>
      </c>
      <c r="J1137" s="2" t="s">
        <v>4680</v>
      </c>
      <c r="K1137" s="3">
        <v>0</v>
      </c>
      <c r="L1137" s="4">
        <v>2023</v>
      </c>
      <c r="M1137" s="9">
        <v>16849.810000000001</v>
      </c>
      <c r="N1137" s="9" t="str">
        <f t="shared" si="69"/>
        <v>Normal</v>
      </c>
      <c r="O1137" s="11">
        <v>42877.8</v>
      </c>
      <c r="P1137" s="11">
        <v>15624.25</v>
      </c>
      <c r="Q1137" s="11">
        <v>1225.56</v>
      </c>
      <c r="R1137" s="5">
        <v>45003</v>
      </c>
      <c r="S1137" s="5" t="str">
        <f t="shared" si="70"/>
        <v>Saturday</v>
      </c>
      <c r="T1137" s="5" t="str">
        <f t="shared" si="71"/>
        <v>Q1</v>
      </c>
      <c r="U1137" s="14" t="str">
        <f t="shared" si="72"/>
        <v>Mar</v>
      </c>
    </row>
    <row r="1138" spans="1:21" x14ac:dyDescent="0.25">
      <c r="A1138" s="13" t="s">
        <v>56</v>
      </c>
      <c r="B1138" s="6" t="s">
        <v>78</v>
      </c>
      <c r="C1138" s="6" t="s">
        <v>24</v>
      </c>
      <c r="D1138" s="6" t="s">
        <v>20</v>
      </c>
      <c r="E1138" s="6" t="s">
        <v>45</v>
      </c>
      <c r="F1138" s="6" t="s">
        <v>4681</v>
      </c>
      <c r="G1138" s="6" t="s">
        <v>4682</v>
      </c>
      <c r="H1138" s="6" t="s">
        <v>68</v>
      </c>
      <c r="I1138" s="6" t="s">
        <v>4683</v>
      </c>
      <c r="J1138" s="6" t="s">
        <v>4684</v>
      </c>
      <c r="K1138" s="7">
        <v>3</v>
      </c>
      <c r="L1138" s="4">
        <v>2022</v>
      </c>
      <c r="M1138" s="9">
        <v>19158.11</v>
      </c>
      <c r="N1138" s="9" t="str">
        <f t="shared" si="69"/>
        <v>Normal</v>
      </c>
      <c r="O1138" s="11">
        <v>40045.699999999997</v>
      </c>
      <c r="P1138" s="11">
        <v>14318.56</v>
      </c>
      <c r="Q1138" s="11">
        <v>4839.55</v>
      </c>
      <c r="R1138" s="8">
        <v>45755</v>
      </c>
      <c r="S1138" s="5" t="str">
        <f t="shared" si="70"/>
        <v>Tuesday</v>
      </c>
      <c r="T1138" s="5" t="str">
        <f t="shared" si="71"/>
        <v>Q2</v>
      </c>
      <c r="U1138" s="14" t="str">
        <f t="shared" si="72"/>
        <v>Apr</v>
      </c>
    </row>
    <row r="1139" spans="1:21" x14ac:dyDescent="0.25">
      <c r="A1139" s="12" t="s">
        <v>71</v>
      </c>
      <c r="B1139" s="2" t="s">
        <v>72</v>
      </c>
      <c r="C1139" s="2" t="s">
        <v>24</v>
      </c>
      <c r="D1139" s="2" t="s">
        <v>20</v>
      </c>
      <c r="E1139" s="2" t="s">
        <v>45</v>
      </c>
      <c r="F1139" s="2" t="s">
        <v>4685</v>
      </c>
      <c r="G1139" s="2" t="s">
        <v>1583</v>
      </c>
      <c r="H1139" s="2" t="s">
        <v>77</v>
      </c>
      <c r="I1139" s="2" t="s">
        <v>4686</v>
      </c>
      <c r="J1139" s="2" t="s">
        <v>4687</v>
      </c>
      <c r="K1139" s="3">
        <v>12</v>
      </c>
      <c r="L1139" s="4">
        <v>2013</v>
      </c>
      <c r="M1139" s="9">
        <v>53330.879999999997</v>
      </c>
      <c r="N1139" s="9" t="str">
        <f t="shared" si="69"/>
        <v>High Value</v>
      </c>
      <c r="O1139" s="11">
        <v>188579</v>
      </c>
      <c r="P1139" s="11">
        <v>39423.75</v>
      </c>
      <c r="Q1139" s="11">
        <v>13907.13</v>
      </c>
      <c r="R1139" s="5">
        <v>45702</v>
      </c>
      <c r="S1139" s="5" t="str">
        <f t="shared" si="70"/>
        <v>Friday</v>
      </c>
      <c r="T1139" s="5" t="str">
        <f t="shared" si="71"/>
        <v>Q1</v>
      </c>
      <c r="U1139" s="14" t="str">
        <f t="shared" si="72"/>
        <v>Feb</v>
      </c>
    </row>
    <row r="1140" spans="1:21" x14ac:dyDescent="0.25">
      <c r="A1140" s="13" t="s">
        <v>40</v>
      </c>
      <c r="B1140" s="6" t="s">
        <v>41</v>
      </c>
      <c r="C1140" s="6" t="s">
        <v>24</v>
      </c>
      <c r="D1140" s="6" t="s">
        <v>20</v>
      </c>
      <c r="E1140" s="6" t="s">
        <v>45</v>
      </c>
      <c r="F1140" s="6" t="s">
        <v>4688</v>
      </c>
      <c r="G1140" s="6" t="s">
        <v>4689</v>
      </c>
      <c r="H1140" s="6" t="s">
        <v>58</v>
      </c>
      <c r="I1140" s="6" t="s">
        <v>4690</v>
      </c>
      <c r="J1140" s="6" t="s">
        <v>4691</v>
      </c>
      <c r="K1140" s="7">
        <v>24</v>
      </c>
      <c r="L1140" s="4">
        <v>2001</v>
      </c>
      <c r="M1140" s="9">
        <v>7853.31</v>
      </c>
      <c r="N1140" s="9" t="str">
        <f t="shared" si="69"/>
        <v>Normal</v>
      </c>
      <c r="O1140" s="11">
        <v>124367.2</v>
      </c>
      <c r="P1140" s="11">
        <v>6833.49</v>
      </c>
      <c r="Q1140" s="11">
        <v>1019.82</v>
      </c>
      <c r="R1140" s="8">
        <v>45719</v>
      </c>
      <c r="S1140" s="5" t="str">
        <f t="shared" si="70"/>
        <v>Monday</v>
      </c>
      <c r="T1140" s="5" t="str">
        <f t="shared" si="71"/>
        <v>Q1</v>
      </c>
      <c r="U1140" s="14" t="str">
        <f t="shared" si="72"/>
        <v>Mar</v>
      </c>
    </row>
    <row r="1141" spans="1:21" x14ac:dyDescent="0.25">
      <c r="A1141" s="12" t="s">
        <v>47</v>
      </c>
      <c r="B1141" s="2" t="s">
        <v>51</v>
      </c>
      <c r="C1141" s="2" t="s">
        <v>24</v>
      </c>
      <c r="D1141" s="2" t="s">
        <v>20</v>
      </c>
      <c r="E1141" s="2" t="s">
        <v>45</v>
      </c>
      <c r="F1141" s="2" t="s">
        <v>4692</v>
      </c>
      <c r="G1141" s="2" t="s">
        <v>4693</v>
      </c>
      <c r="H1141" s="2" t="s">
        <v>101</v>
      </c>
      <c r="I1141" s="2" t="s">
        <v>4694</v>
      </c>
      <c r="J1141" s="2" t="s">
        <v>4695</v>
      </c>
      <c r="K1141" s="3">
        <v>6</v>
      </c>
      <c r="L1141" s="4">
        <v>2017</v>
      </c>
      <c r="M1141" s="9">
        <v>14653.74</v>
      </c>
      <c r="N1141" s="9" t="str">
        <f t="shared" si="69"/>
        <v>Normal</v>
      </c>
      <c r="O1141" s="11">
        <v>45176.5</v>
      </c>
      <c r="P1141" s="11">
        <v>12544.31</v>
      </c>
      <c r="Q1141" s="11">
        <v>2109.4299999999998</v>
      </c>
      <c r="R1141" s="5">
        <v>45144</v>
      </c>
      <c r="S1141" s="5" t="str">
        <f t="shared" si="70"/>
        <v>Sunday</v>
      </c>
      <c r="T1141" s="5" t="str">
        <f t="shared" si="71"/>
        <v>Q3</v>
      </c>
      <c r="U1141" s="14" t="str">
        <f t="shared" si="72"/>
        <v>Aug</v>
      </c>
    </row>
    <row r="1142" spans="1:21" x14ac:dyDescent="0.25">
      <c r="A1142" s="13" t="s">
        <v>34</v>
      </c>
      <c r="B1142" s="6" t="s">
        <v>43</v>
      </c>
      <c r="C1142" s="6" t="s">
        <v>24</v>
      </c>
      <c r="D1142" s="6" t="s">
        <v>20</v>
      </c>
      <c r="E1142" s="6" t="s">
        <v>45</v>
      </c>
      <c r="F1142" s="6" t="s">
        <v>4696</v>
      </c>
      <c r="G1142" s="6" t="s">
        <v>4697</v>
      </c>
      <c r="H1142" s="6" t="s">
        <v>22</v>
      </c>
      <c r="I1142" s="6" t="s">
        <v>4698</v>
      </c>
      <c r="J1142" s="6" t="s">
        <v>4699</v>
      </c>
      <c r="K1142" s="7">
        <v>8</v>
      </c>
      <c r="L1142" s="4">
        <v>2013</v>
      </c>
      <c r="M1142" s="9">
        <v>32528.63</v>
      </c>
      <c r="N1142" s="9" t="str">
        <f t="shared" si="69"/>
        <v>Normal</v>
      </c>
      <c r="O1142" s="11">
        <v>159382.20000000001</v>
      </c>
      <c r="P1142" s="11">
        <v>30642.880000000001</v>
      </c>
      <c r="Q1142" s="11">
        <v>1885.75</v>
      </c>
      <c r="R1142" s="8">
        <v>44433</v>
      </c>
      <c r="S1142" s="5" t="str">
        <f t="shared" si="70"/>
        <v>Wednesday</v>
      </c>
      <c r="T1142" s="5" t="str">
        <f t="shared" si="71"/>
        <v>Q3</v>
      </c>
      <c r="U1142" s="14" t="str">
        <f t="shared" si="72"/>
        <v>Aug</v>
      </c>
    </row>
    <row r="1143" spans="1:21" x14ac:dyDescent="0.25">
      <c r="A1143" s="12" t="s">
        <v>74</v>
      </c>
      <c r="B1143" s="2" t="s">
        <v>113</v>
      </c>
      <c r="C1143" s="2" t="s">
        <v>24</v>
      </c>
      <c r="D1143" s="2" t="s">
        <v>20</v>
      </c>
      <c r="E1143" s="2" t="s">
        <v>45</v>
      </c>
      <c r="F1143" s="2" t="s">
        <v>4700</v>
      </c>
      <c r="G1143" s="2" t="s">
        <v>4701</v>
      </c>
      <c r="H1143" s="2" t="s">
        <v>29</v>
      </c>
      <c r="I1143" s="2" t="s">
        <v>4702</v>
      </c>
      <c r="J1143" s="2" t="s">
        <v>4703</v>
      </c>
      <c r="K1143" s="3">
        <v>18</v>
      </c>
      <c r="L1143" s="4">
        <v>2003</v>
      </c>
      <c r="M1143" s="9">
        <v>9179.5</v>
      </c>
      <c r="N1143" s="9" t="str">
        <f t="shared" si="69"/>
        <v>Normal</v>
      </c>
      <c r="O1143" s="11">
        <v>33426.300000000003</v>
      </c>
      <c r="P1143" s="11">
        <v>7332</v>
      </c>
      <c r="Q1143" s="11">
        <v>1847.5</v>
      </c>
      <c r="R1143" s="5">
        <v>44415</v>
      </c>
      <c r="S1143" s="5" t="str">
        <f t="shared" si="70"/>
        <v>Saturday</v>
      </c>
      <c r="T1143" s="5" t="str">
        <f t="shared" si="71"/>
        <v>Q3</v>
      </c>
      <c r="U1143" s="14" t="str">
        <f t="shared" si="72"/>
        <v>Aug</v>
      </c>
    </row>
    <row r="1144" spans="1:21" x14ac:dyDescent="0.25">
      <c r="A1144" s="13" t="s">
        <v>30</v>
      </c>
      <c r="B1144" s="6" t="s">
        <v>31</v>
      </c>
      <c r="C1144" s="6" t="s">
        <v>24</v>
      </c>
      <c r="D1144" s="6" t="s">
        <v>20</v>
      </c>
      <c r="E1144" s="6" t="s">
        <v>45</v>
      </c>
      <c r="F1144" s="6" t="s">
        <v>4704</v>
      </c>
      <c r="G1144" s="6" t="s">
        <v>4705</v>
      </c>
      <c r="H1144" s="6" t="s">
        <v>104</v>
      </c>
      <c r="I1144" s="6" t="s">
        <v>4706</v>
      </c>
      <c r="J1144" s="6" t="s">
        <v>4707</v>
      </c>
      <c r="K1144" s="7">
        <v>5</v>
      </c>
      <c r="L1144" s="4">
        <v>2019</v>
      </c>
      <c r="M1144" s="9">
        <v>34283.660000000003</v>
      </c>
      <c r="N1144" s="9" t="str">
        <f t="shared" si="69"/>
        <v>Normal</v>
      </c>
      <c r="O1144" s="11">
        <v>160780.5</v>
      </c>
      <c r="P1144" s="11">
        <v>26496.26</v>
      </c>
      <c r="Q1144" s="11">
        <v>7787.4</v>
      </c>
      <c r="R1144" s="8">
        <v>45582</v>
      </c>
      <c r="S1144" s="5" t="str">
        <f t="shared" si="70"/>
        <v>Thursday</v>
      </c>
      <c r="T1144" s="5" t="str">
        <f t="shared" si="71"/>
        <v>Q4</v>
      </c>
      <c r="U1144" s="14" t="str">
        <f t="shared" si="72"/>
        <v>Oct</v>
      </c>
    </row>
    <row r="1145" spans="1:21" x14ac:dyDescent="0.25">
      <c r="A1145" s="12" t="s">
        <v>47</v>
      </c>
      <c r="B1145" s="2" t="s">
        <v>48</v>
      </c>
      <c r="C1145" s="2" t="s">
        <v>24</v>
      </c>
      <c r="D1145" s="2" t="s">
        <v>20</v>
      </c>
      <c r="E1145" s="2" t="s">
        <v>45</v>
      </c>
      <c r="F1145" s="2" t="s">
        <v>4708</v>
      </c>
      <c r="G1145" s="2" t="s">
        <v>4709</v>
      </c>
      <c r="H1145" s="2" t="s">
        <v>93</v>
      </c>
      <c r="I1145" s="2" t="s">
        <v>4710</v>
      </c>
      <c r="J1145" s="2" t="s">
        <v>4711</v>
      </c>
      <c r="K1145" s="3">
        <v>6</v>
      </c>
      <c r="L1145" s="4">
        <v>2015</v>
      </c>
      <c r="M1145" s="9">
        <v>33456.03</v>
      </c>
      <c r="N1145" s="9" t="str">
        <f t="shared" si="69"/>
        <v>Normal</v>
      </c>
      <c r="O1145" s="11">
        <v>149267.1</v>
      </c>
      <c r="P1145" s="11">
        <v>30334.1</v>
      </c>
      <c r="Q1145" s="11">
        <v>3121.93</v>
      </c>
      <c r="R1145" s="5">
        <v>44343</v>
      </c>
      <c r="S1145" s="5" t="str">
        <f t="shared" si="70"/>
        <v>Thursday</v>
      </c>
      <c r="T1145" s="5" t="str">
        <f t="shared" si="71"/>
        <v>Q2</v>
      </c>
      <c r="U1145" s="14" t="str">
        <f t="shared" si="72"/>
        <v>May</v>
      </c>
    </row>
    <row r="1146" spans="1:21" x14ac:dyDescent="0.25">
      <c r="A1146" s="13" t="s">
        <v>34</v>
      </c>
      <c r="B1146" s="6" t="s">
        <v>35</v>
      </c>
      <c r="C1146" s="6" t="s">
        <v>24</v>
      </c>
      <c r="D1146" s="6" t="s">
        <v>20</v>
      </c>
      <c r="E1146" s="6" t="s">
        <v>45</v>
      </c>
      <c r="F1146" s="6" t="s">
        <v>4712</v>
      </c>
      <c r="G1146" s="6" t="s">
        <v>4713</v>
      </c>
      <c r="H1146" s="6" t="s">
        <v>77</v>
      </c>
      <c r="I1146" s="6" t="s">
        <v>4714</v>
      </c>
      <c r="J1146" s="6" t="s">
        <v>4715</v>
      </c>
      <c r="K1146" s="7">
        <v>3</v>
      </c>
      <c r="L1146" s="4">
        <v>2020</v>
      </c>
      <c r="M1146" s="9">
        <v>12497.19</v>
      </c>
      <c r="N1146" s="9" t="str">
        <f t="shared" si="69"/>
        <v>Normal</v>
      </c>
      <c r="O1146" s="11">
        <v>31428</v>
      </c>
      <c r="P1146" s="11">
        <v>9202.83</v>
      </c>
      <c r="Q1146" s="11">
        <v>3294.36</v>
      </c>
      <c r="R1146" s="8">
        <v>45209</v>
      </c>
      <c r="S1146" s="5" t="str">
        <f t="shared" si="70"/>
        <v>Tuesday</v>
      </c>
      <c r="T1146" s="5" t="str">
        <f t="shared" si="71"/>
        <v>Q4</v>
      </c>
      <c r="U1146" s="14" t="str">
        <f t="shared" si="72"/>
        <v>Oct</v>
      </c>
    </row>
    <row r="1147" spans="1:21" x14ac:dyDescent="0.25">
      <c r="A1147" s="12" t="s">
        <v>56</v>
      </c>
      <c r="B1147" s="2" t="s">
        <v>78</v>
      </c>
      <c r="C1147" s="2" t="s">
        <v>24</v>
      </c>
      <c r="D1147" s="2" t="s">
        <v>20</v>
      </c>
      <c r="E1147" s="2" t="s">
        <v>45</v>
      </c>
      <c r="F1147" s="2" t="s">
        <v>4716</v>
      </c>
      <c r="G1147" s="2" t="s">
        <v>4717</v>
      </c>
      <c r="H1147" s="2" t="s">
        <v>162</v>
      </c>
      <c r="I1147" s="2" t="s">
        <v>4718</v>
      </c>
      <c r="J1147" s="2" t="s">
        <v>4719</v>
      </c>
      <c r="K1147" s="3">
        <v>2</v>
      </c>
      <c r="L1147" s="4">
        <v>2021</v>
      </c>
      <c r="M1147" s="9">
        <v>6013.81</v>
      </c>
      <c r="N1147" s="9" t="str">
        <f t="shared" si="69"/>
        <v>Normal</v>
      </c>
      <c r="O1147" s="11">
        <v>57276.4</v>
      </c>
      <c r="P1147" s="11">
        <v>5605.38</v>
      </c>
      <c r="Q1147" s="11">
        <v>408.43</v>
      </c>
      <c r="R1147" s="5">
        <v>45168</v>
      </c>
      <c r="S1147" s="5" t="str">
        <f t="shared" si="70"/>
        <v>Wednesday</v>
      </c>
      <c r="T1147" s="5" t="str">
        <f t="shared" si="71"/>
        <v>Q3</v>
      </c>
      <c r="U1147" s="14" t="str">
        <f t="shared" si="72"/>
        <v>Aug</v>
      </c>
    </row>
    <row r="1148" spans="1:21" x14ac:dyDescent="0.25">
      <c r="A1148" s="13" t="s">
        <v>47</v>
      </c>
      <c r="B1148" s="6" t="s">
        <v>48</v>
      </c>
      <c r="C1148" s="6" t="s">
        <v>24</v>
      </c>
      <c r="D1148" s="6" t="s">
        <v>20</v>
      </c>
      <c r="E1148" s="6" t="s">
        <v>45</v>
      </c>
      <c r="F1148" s="6" t="s">
        <v>4720</v>
      </c>
      <c r="G1148" s="6" t="s">
        <v>4721</v>
      </c>
      <c r="H1148" s="6" t="s">
        <v>111</v>
      </c>
      <c r="I1148" s="6" t="s">
        <v>4722</v>
      </c>
      <c r="J1148" s="6" t="s">
        <v>4723</v>
      </c>
      <c r="K1148" s="7">
        <v>1</v>
      </c>
      <c r="L1148" s="4">
        <v>2021</v>
      </c>
      <c r="M1148" s="9">
        <v>34671.879999999997</v>
      </c>
      <c r="N1148" s="9" t="str">
        <f t="shared" si="69"/>
        <v>Normal</v>
      </c>
      <c r="O1148" s="11">
        <v>70903</v>
      </c>
      <c r="P1148" s="11">
        <v>29468.54</v>
      </c>
      <c r="Q1148" s="11">
        <v>5203.34</v>
      </c>
      <c r="R1148" s="8">
        <v>44762</v>
      </c>
      <c r="S1148" s="5" t="str">
        <f t="shared" si="70"/>
        <v>Wednesday</v>
      </c>
      <c r="T1148" s="5" t="str">
        <f t="shared" si="71"/>
        <v>Q3</v>
      </c>
      <c r="U1148" s="14" t="str">
        <f t="shared" si="72"/>
        <v>Jul</v>
      </c>
    </row>
    <row r="1149" spans="1:21" x14ac:dyDescent="0.25">
      <c r="A1149" s="12" t="s">
        <v>62</v>
      </c>
      <c r="B1149" s="2" t="s">
        <v>138</v>
      </c>
      <c r="C1149" s="2" t="s">
        <v>24</v>
      </c>
      <c r="D1149" s="2" t="s">
        <v>20</v>
      </c>
      <c r="E1149" s="2" t="s">
        <v>45</v>
      </c>
      <c r="F1149" s="2" t="s">
        <v>4724</v>
      </c>
      <c r="G1149" s="2" t="s">
        <v>4725</v>
      </c>
      <c r="H1149" s="2" t="s">
        <v>142</v>
      </c>
      <c r="I1149" s="2" t="s">
        <v>4726</v>
      </c>
      <c r="J1149" s="2" t="s">
        <v>4727</v>
      </c>
      <c r="K1149" s="3">
        <v>2</v>
      </c>
      <c r="L1149" s="4">
        <v>2018</v>
      </c>
      <c r="M1149" s="9">
        <v>54335.34</v>
      </c>
      <c r="N1149" s="9" t="str">
        <f t="shared" si="69"/>
        <v>High Value</v>
      </c>
      <c r="O1149" s="11">
        <v>24946.7</v>
      </c>
      <c r="P1149" s="11">
        <v>44457.52</v>
      </c>
      <c r="Q1149" s="11">
        <v>9877.82</v>
      </c>
      <c r="R1149" s="5">
        <v>44139</v>
      </c>
      <c r="S1149" s="5" t="str">
        <f t="shared" si="70"/>
        <v>Wednesday</v>
      </c>
      <c r="T1149" s="5" t="str">
        <f t="shared" si="71"/>
        <v>Q4</v>
      </c>
      <c r="U1149" s="14" t="str">
        <f t="shared" si="72"/>
        <v>Nov</v>
      </c>
    </row>
    <row r="1150" spans="1:21" x14ac:dyDescent="0.25">
      <c r="A1150" s="13" t="s">
        <v>56</v>
      </c>
      <c r="B1150" s="6" t="s">
        <v>57</v>
      </c>
      <c r="C1150" s="6" t="s">
        <v>24</v>
      </c>
      <c r="D1150" s="6" t="s">
        <v>20</v>
      </c>
      <c r="E1150" s="6" t="s">
        <v>45</v>
      </c>
      <c r="F1150" s="6" t="s">
        <v>4728</v>
      </c>
      <c r="G1150" s="6" t="s">
        <v>4729</v>
      </c>
      <c r="H1150" s="6" t="s">
        <v>121</v>
      </c>
      <c r="I1150" s="6" t="s">
        <v>4730</v>
      </c>
      <c r="J1150" s="6" t="s">
        <v>4731</v>
      </c>
      <c r="K1150" s="7">
        <v>18</v>
      </c>
      <c r="L1150" s="4">
        <v>2006</v>
      </c>
      <c r="M1150" s="9">
        <v>12559.58</v>
      </c>
      <c r="N1150" s="9" t="str">
        <f t="shared" si="69"/>
        <v>Normal</v>
      </c>
      <c r="O1150" s="11">
        <v>125014.7</v>
      </c>
      <c r="P1150" s="11">
        <v>9056.68</v>
      </c>
      <c r="Q1150" s="11">
        <v>3502.9</v>
      </c>
      <c r="R1150" s="8">
        <v>45479</v>
      </c>
      <c r="S1150" s="5" t="str">
        <f t="shared" si="70"/>
        <v>Saturday</v>
      </c>
      <c r="T1150" s="5" t="str">
        <f t="shared" si="71"/>
        <v>Q3</v>
      </c>
      <c r="U1150" s="14" t="str">
        <f t="shared" si="72"/>
        <v>Jul</v>
      </c>
    </row>
    <row r="1151" spans="1:21" x14ac:dyDescent="0.25">
      <c r="A1151" s="12" t="s">
        <v>17</v>
      </c>
      <c r="B1151" s="2" t="s">
        <v>38</v>
      </c>
      <c r="C1151" s="2" t="s">
        <v>24</v>
      </c>
      <c r="D1151" s="2" t="s">
        <v>20</v>
      </c>
      <c r="E1151" s="2" t="s">
        <v>45</v>
      </c>
      <c r="F1151" s="2" t="s">
        <v>4732</v>
      </c>
      <c r="G1151" s="2" t="s">
        <v>4733</v>
      </c>
      <c r="H1151" s="2" t="s">
        <v>120</v>
      </c>
      <c r="I1151" s="2" t="s">
        <v>4734</v>
      </c>
      <c r="J1151" s="2" t="s">
        <v>4735</v>
      </c>
      <c r="K1151" s="3">
        <v>-1</v>
      </c>
      <c r="L1151" s="4">
        <v>2023</v>
      </c>
      <c r="M1151" s="9">
        <v>29450.69</v>
      </c>
      <c r="N1151" s="9" t="str">
        <f t="shared" si="69"/>
        <v>Normal</v>
      </c>
      <c r="O1151" s="11">
        <v>138723.79999999999</v>
      </c>
      <c r="P1151" s="11">
        <v>24791.07</v>
      </c>
      <c r="Q1151" s="11">
        <v>4659.62</v>
      </c>
      <c r="R1151" s="5">
        <v>44809</v>
      </c>
      <c r="S1151" s="5" t="str">
        <f t="shared" si="70"/>
        <v>Monday</v>
      </c>
      <c r="T1151" s="5" t="str">
        <f t="shared" si="71"/>
        <v>Q3</v>
      </c>
      <c r="U1151" s="14" t="str">
        <f t="shared" si="72"/>
        <v>Sep</v>
      </c>
    </row>
    <row r="1152" spans="1:21" x14ac:dyDescent="0.25">
      <c r="A1152" s="13" t="s">
        <v>56</v>
      </c>
      <c r="B1152" s="6" t="s">
        <v>57</v>
      </c>
      <c r="C1152" s="6" t="s">
        <v>24</v>
      </c>
      <c r="D1152" s="6" t="s">
        <v>20</v>
      </c>
      <c r="E1152" s="6" t="s">
        <v>45</v>
      </c>
      <c r="F1152" s="6" t="s">
        <v>4736</v>
      </c>
      <c r="G1152" s="6" t="s">
        <v>4737</v>
      </c>
      <c r="H1152" s="6" t="s">
        <v>95</v>
      </c>
      <c r="I1152" s="6" t="s">
        <v>4738</v>
      </c>
      <c r="J1152" s="6" t="s">
        <v>4739</v>
      </c>
      <c r="K1152" s="7">
        <v>6</v>
      </c>
      <c r="L1152" s="4">
        <v>2016</v>
      </c>
      <c r="M1152" s="9">
        <v>34325.440000000002</v>
      </c>
      <c r="N1152" s="9" t="str">
        <f t="shared" si="69"/>
        <v>Normal</v>
      </c>
      <c r="O1152" s="11">
        <v>39825.300000000003</v>
      </c>
      <c r="P1152" s="11">
        <v>29957.11</v>
      </c>
      <c r="Q1152" s="11">
        <v>4368.33</v>
      </c>
      <c r="R1152" s="8">
        <v>44782</v>
      </c>
      <c r="S1152" s="5" t="str">
        <f t="shared" si="70"/>
        <v>Tuesday</v>
      </c>
      <c r="T1152" s="5" t="str">
        <f t="shared" si="71"/>
        <v>Q3</v>
      </c>
      <c r="U1152" s="14" t="str">
        <f t="shared" si="72"/>
        <v>Aug</v>
      </c>
    </row>
    <row r="1153" spans="1:21" x14ac:dyDescent="0.25">
      <c r="A1153" s="12" t="s">
        <v>54</v>
      </c>
      <c r="B1153" s="2" t="s">
        <v>55</v>
      </c>
      <c r="C1153" s="2" t="s">
        <v>24</v>
      </c>
      <c r="D1153" s="2" t="s">
        <v>20</v>
      </c>
      <c r="E1153" s="2" t="s">
        <v>45</v>
      </c>
      <c r="F1153" s="2" t="s">
        <v>4740</v>
      </c>
      <c r="G1153" s="2" t="s">
        <v>4741</v>
      </c>
      <c r="H1153" s="2" t="s">
        <v>64</v>
      </c>
      <c r="I1153" s="2" t="s">
        <v>4742</v>
      </c>
      <c r="J1153" s="2" t="s">
        <v>4743</v>
      </c>
      <c r="K1153" s="3">
        <v>16</v>
      </c>
      <c r="L1153" s="4">
        <v>2008</v>
      </c>
      <c r="M1153" s="9">
        <v>25781.94</v>
      </c>
      <c r="N1153" s="9" t="str">
        <f t="shared" si="69"/>
        <v>Normal</v>
      </c>
      <c r="O1153" s="11">
        <v>65897.5</v>
      </c>
      <c r="P1153" s="11">
        <v>18173.060000000001</v>
      </c>
      <c r="Q1153" s="11">
        <v>7608.88</v>
      </c>
      <c r="R1153" s="5">
        <v>45625</v>
      </c>
      <c r="S1153" s="5" t="str">
        <f t="shared" si="70"/>
        <v>Friday</v>
      </c>
      <c r="T1153" s="5" t="str">
        <f t="shared" si="71"/>
        <v>Q4</v>
      </c>
      <c r="U1153" s="14" t="str">
        <f t="shared" si="72"/>
        <v>Nov</v>
      </c>
    </row>
    <row r="1154" spans="1:21" x14ac:dyDescent="0.25">
      <c r="A1154" s="13" t="s">
        <v>34</v>
      </c>
      <c r="B1154" s="6" t="s">
        <v>35</v>
      </c>
      <c r="C1154" s="6" t="s">
        <v>24</v>
      </c>
      <c r="D1154" s="6" t="s">
        <v>20</v>
      </c>
      <c r="E1154" s="6" t="s">
        <v>45</v>
      </c>
      <c r="F1154" s="6" t="s">
        <v>4744</v>
      </c>
      <c r="G1154" s="6" t="s">
        <v>4745</v>
      </c>
      <c r="H1154" s="6" t="s">
        <v>22</v>
      </c>
      <c r="I1154" s="6" t="s">
        <v>4746</v>
      </c>
      <c r="J1154" s="6" t="s">
        <v>4747</v>
      </c>
      <c r="K1154" s="7">
        <v>20</v>
      </c>
      <c r="L1154" s="4">
        <v>2001</v>
      </c>
      <c r="M1154" s="9">
        <v>35562.31</v>
      </c>
      <c r="N1154" s="9" t="str">
        <f t="shared" si="69"/>
        <v>Normal</v>
      </c>
      <c r="O1154" s="11">
        <v>163584.1</v>
      </c>
      <c r="P1154" s="11">
        <v>25855.31</v>
      </c>
      <c r="Q1154" s="11">
        <v>9707</v>
      </c>
      <c r="R1154" s="8">
        <v>44438</v>
      </c>
      <c r="S1154" s="5" t="str">
        <f t="shared" si="70"/>
        <v>Monday</v>
      </c>
      <c r="T1154" s="5" t="str">
        <f t="shared" si="71"/>
        <v>Q3</v>
      </c>
      <c r="U1154" s="14" t="str">
        <f t="shared" si="72"/>
        <v>Aug</v>
      </c>
    </row>
    <row r="1155" spans="1:21" x14ac:dyDescent="0.25">
      <c r="A1155" s="12" t="s">
        <v>17</v>
      </c>
      <c r="B1155" s="2" t="s">
        <v>80</v>
      </c>
      <c r="C1155" s="2" t="s">
        <v>24</v>
      </c>
      <c r="D1155" s="2" t="s">
        <v>20</v>
      </c>
      <c r="E1155" s="2" t="s">
        <v>45</v>
      </c>
      <c r="F1155" s="2" t="s">
        <v>4466</v>
      </c>
      <c r="G1155" s="2" t="s">
        <v>1445</v>
      </c>
      <c r="H1155" s="2" t="s">
        <v>132</v>
      </c>
      <c r="I1155" s="2" t="s">
        <v>4748</v>
      </c>
      <c r="J1155" s="2" t="s">
        <v>4749</v>
      </c>
      <c r="K1155" s="3">
        <v>0</v>
      </c>
      <c r="L1155" s="4">
        <v>2020</v>
      </c>
      <c r="M1155" s="9">
        <v>36238.39</v>
      </c>
      <c r="N1155" s="9" t="str">
        <f t="shared" ref="N1155:N1218" si="73">IF(M1155&gt;40000,"High Value","Normal")</f>
        <v>Normal</v>
      </c>
      <c r="O1155" s="11">
        <v>113135.4</v>
      </c>
      <c r="P1155" s="11">
        <v>32653.55</v>
      </c>
      <c r="Q1155" s="11">
        <v>3584.84</v>
      </c>
      <c r="R1155" s="5">
        <v>44060</v>
      </c>
      <c r="S1155" s="5" t="str">
        <f t="shared" ref="S1155:S1218" si="74">TEXT(R1155,"dddd")</f>
        <v>Monday</v>
      </c>
      <c r="T1155" s="5" t="str">
        <f t="shared" ref="T1155:T1218" si="75">"Q" &amp; ROUNDUP(MONTH(R1155)/3,0)</f>
        <v>Q3</v>
      </c>
      <c r="U1155" s="14" t="str">
        <f t="shared" si="72"/>
        <v>Aug</v>
      </c>
    </row>
    <row r="1156" spans="1:21" x14ac:dyDescent="0.25">
      <c r="A1156" s="13" t="s">
        <v>47</v>
      </c>
      <c r="B1156" s="6" t="s">
        <v>51</v>
      </c>
      <c r="C1156" s="6" t="s">
        <v>24</v>
      </c>
      <c r="D1156" s="6" t="s">
        <v>20</v>
      </c>
      <c r="E1156" s="6" t="s">
        <v>45</v>
      </c>
      <c r="F1156" s="6" t="s">
        <v>4495</v>
      </c>
      <c r="G1156" s="6" t="s">
        <v>4496</v>
      </c>
      <c r="H1156" s="6" t="s">
        <v>64</v>
      </c>
      <c r="I1156" s="6" t="s">
        <v>4750</v>
      </c>
      <c r="J1156" s="6" t="s">
        <v>4751</v>
      </c>
      <c r="K1156" s="7">
        <v>3</v>
      </c>
      <c r="L1156" s="4">
        <v>2022</v>
      </c>
      <c r="M1156" s="9">
        <v>25340.84</v>
      </c>
      <c r="N1156" s="9" t="str">
        <f t="shared" si="73"/>
        <v>Normal</v>
      </c>
      <c r="O1156" s="11">
        <v>123203.6</v>
      </c>
      <c r="P1156" s="11">
        <v>19260.7</v>
      </c>
      <c r="Q1156" s="11">
        <v>6080.14</v>
      </c>
      <c r="R1156" s="8">
        <v>45817</v>
      </c>
      <c r="S1156" s="5" t="str">
        <f t="shared" si="74"/>
        <v>Monday</v>
      </c>
      <c r="T1156" s="5" t="str">
        <f t="shared" si="75"/>
        <v>Q2</v>
      </c>
      <c r="U1156" s="14" t="str">
        <f t="shared" si="72"/>
        <v>Jun</v>
      </c>
    </row>
    <row r="1157" spans="1:21" x14ac:dyDescent="0.25">
      <c r="A1157" s="12" t="s">
        <v>47</v>
      </c>
      <c r="B1157" s="2" t="s">
        <v>110</v>
      </c>
      <c r="C1157" s="2" t="s">
        <v>24</v>
      </c>
      <c r="D1157" s="2" t="s">
        <v>20</v>
      </c>
      <c r="E1157" s="2" t="s">
        <v>45</v>
      </c>
      <c r="F1157" s="2" t="s">
        <v>4752</v>
      </c>
      <c r="G1157" s="2" t="s">
        <v>4753</v>
      </c>
      <c r="H1157" s="2" t="s">
        <v>82</v>
      </c>
      <c r="I1157" s="2" t="s">
        <v>4754</v>
      </c>
      <c r="J1157" s="2" t="s">
        <v>4755</v>
      </c>
      <c r="K1157" s="3">
        <v>13</v>
      </c>
      <c r="L1157" s="4">
        <v>2010</v>
      </c>
      <c r="M1157" s="9">
        <v>60105.08</v>
      </c>
      <c r="N1157" s="9" t="str">
        <f t="shared" si="73"/>
        <v>High Value</v>
      </c>
      <c r="O1157" s="11">
        <v>7304</v>
      </c>
      <c r="P1157" s="11">
        <v>53998.89</v>
      </c>
      <c r="Q1157" s="11">
        <v>6106.19</v>
      </c>
      <c r="R1157" s="5">
        <v>45073</v>
      </c>
      <c r="S1157" s="5" t="str">
        <f t="shared" si="74"/>
        <v>Saturday</v>
      </c>
      <c r="T1157" s="5" t="str">
        <f t="shared" si="75"/>
        <v>Q2</v>
      </c>
      <c r="U1157" s="14" t="str">
        <f t="shared" si="72"/>
        <v>May</v>
      </c>
    </row>
    <row r="1158" spans="1:21" x14ac:dyDescent="0.25">
      <c r="A1158" s="13" t="s">
        <v>47</v>
      </c>
      <c r="B1158" s="6" t="s">
        <v>110</v>
      </c>
      <c r="C1158" s="6" t="s">
        <v>44</v>
      </c>
      <c r="D1158" s="6" t="s">
        <v>20</v>
      </c>
      <c r="E1158" s="6" t="s">
        <v>45</v>
      </c>
      <c r="F1158" s="6" t="s">
        <v>4756</v>
      </c>
      <c r="G1158" s="6" t="s">
        <v>4757</v>
      </c>
      <c r="H1158" s="6" t="s">
        <v>73</v>
      </c>
      <c r="I1158" s="6" t="s">
        <v>4758</v>
      </c>
      <c r="J1158" s="6" t="s">
        <v>4759</v>
      </c>
      <c r="K1158" s="7">
        <v>21</v>
      </c>
      <c r="L1158" s="4">
        <v>2000</v>
      </c>
      <c r="M1158" s="9">
        <v>9614.5499999999993</v>
      </c>
      <c r="N1158" s="9" t="str">
        <f t="shared" si="73"/>
        <v>Normal</v>
      </c>
      <c r="O1158" s="11">
        <v>16480.400000000001</v>
      </c>
      <c r="P1158" s="11">
        <v>8255.6299999999992</v>
      </c>
      <c r="Q1158" s="11">
        <v>1358.92</v>
      </c>
      <c r="R1158" s="8">
        <v>44346</v>
      </c>
      <c r="S1158" s="5" t="str">
        <f t="shared" si="74"/>
        <v>Sunday</v>
      </c>
      <c r="T1158" s="5" t="str">
        <f t="shared" si="75"/>
        <v>Q2</v>
      </c>
      <c r="U1158" s="14" t="str">
        <f t="shared" si="72"/>
        <v>May</v>
      </c>
    </row>
    <row r="1159" spans="1:21" x14ac:dyDescent="0.25">
      <c r="A1159" s="12" t="s">
        <v>47</v>
      </c>
      <c r="B1159" s="2" t="s">
        <v>48</v>
      </c>
      <c r="C1159" s="2" t="s">
        <v>44</v>
      </c>
      <c r="D1159" s="2" t="s">
        <v>20</v>
      </c>
      <c r="E1159" s="2" t="s">
        <v>45</v>
      </c>
      <c r="F1159" s="2" t="s">
        <v>4760</v>
      </c>
      <c r="G1159" s="2" t="s">
        <v>4761</v>
      </c>
      <c r="H1159" s="2" t="s">
        <v>136</v>
      </c>
      <c r="I1159" s="2" t="s">
        <v>4762</v>
      </c>
      <c r="J1159" s="2" t="s">
        <v>4763</v>
      </c>
      <c r="K1159" s="3">
        <v>12</v>
      </c>
      <c r="L1159" s="4">
        <v>2012</v>
      </c>
      <c r="M1159" s="9">
        <v>9523.0499999999993</v>
      </c>
      <c r="N1159" s="9" t="str">
        <f t="shared" si="73"/>
        <v>Normal</v>
      </c>
      <c r="O1159" s="11">
        <v>128468.5</v>
      </c>
      <c r="P1159" s="11">
        <v>7728.88</v>
      </c>
      <c r="Q1159" s="11">
        <v>1794.17</v>
      </c>
      <c r="R1159" s="5">
        <v>45310</v>
      </c>
      <c r="S1159" s="5" t="str">
        <f t="shared" si="74"/>
        <v>Friday</v>
      </c>
      <c r="T1159" s="5" t="str">
        <f t="shared" si="75"/>
        <v>Q1</v>
      </c>
      <c r="U1159" s="14" t="str">
        <f t="shared" si="72"/>
        <v>Jan</v>
      </c>
    </row>
    <row r="1160" spans="1:21" x14ac:dyDescent="0.25">
      <c r="A1160" s="13" t="s">
        <v>17</v>
      </c>
      <c r="B1160" s="6" t="s">
        <v>18</v>
      </c>
      <c r="C1160" s="6" t="s">
        <v>44</v>
      </c>
      <c r="D1160" s="6" t="s">
        <v>20</v>
      </c>
      <c r="E1160" s="6" t="s">
        <v>45</v>
      </c>
      <c r="F1160" s="6" t="s">
        <v>4764</v>
      </c>
      <c r="G1160" s="6" t="s">
        <v>4765</v>
      </c>
      <c r="H1160" s="6" t="s">
        <v>120</v>
      </c>
      <c r="I1160" s="6" t="s">
        <v>4766</v>
      </c>
      <c r="J1160" s="6" t="s">
        <v>4767</v>
      </c>
      <c r="K1160" s="7">
        <v>22</v>
      </c>
      <c r="L1160" s="4">
        <v>2001</v>
      </c>
      <c r="M1160" s="9">
        <v>9877.68</v>
      </c>
      <c r="N1160" s="9" t="str">
        <f t="shared" si="73"/>
        <v>Normal</v>
      </c>
      <c r="O1160" s="11">
        <v>84211</v>
      </c>
      <c r="P1160" s="11">
        <v>8550.33</v>
      </c>
      <c r="Q1160" s="11">
        <v>1327.35</v>
      </c>
      <c r="R1160" s="8">
        <v>45164</v>
      </c>
      <c r="S1160" s="5" t="str">
        <f t="shared" si="74"/>
        <v>Saturday</v>
      </c>
      <c r="T1160" s="5" t="str">
        <f t="shared" si="75"/>
        <v>Q3</v>
      </c>
      <c r="U1160" s="14" t="str">
        <f t="shared" ref="U1160:U1222" si="76">TEXT(R1160,"MMM")</f>
        <v>Aug</v>
      </c>
    </row>
    <row r="1161" spans="1:21" x14ac:dyDescent="0.25">
      <c r="A1161" s="12" t="s">
        <v>54</v>
      </c>
      <c r="B1161" s="2" t="s">
        <v>55</v>
      </c>
      <c r="C1161" s="2" t="s">
        <v>44</v>
      </c>
      <c r="D1161" s="2" t="s">
        <v>20</v>
      </c>
      <c r="E1161" s="2" t="s">
        <v>45</v>
      </c>
      <c r="F1161" s="2" t="s">
        <v>4768</v>
      </c>
      <c r="G1161" s="2" t="s">
        <v>1409</v>
      </c>
      <c r="H1161" s="2" t="s">
        <v>120</v>
      </c>
      <c r="I1161" s="2" t="s">
        <v>4769</v>
      </c>
      <c r="J1161" s="2" t="s">
        <v>4770</v>
      </c>
      <c r="K1161" s="3">
        <v>3</v>
      </c>
      <c r="L1161" s="4">
        <v>2018</v>
      </c>
      <c r="M1161" s="9">
        <v>20808.509999999998</v>
      </c>
      <c r="N1161" s="9" t="str">
        <f t="shared" si="73"/>
        <v>Normal</v>
      </c>
      <c r="O1161" s="11">
        <v>49042.2</v>
      </c>
      <c r="P1161" s="11">
        <v>16979.689999999999</v>
      </c>
      <c r="Q1161" s="11">
        <v>3828.82</v>
      </c>
      <c r="R1161" s="5">
        <v>44215</v>
      </c>
      <c r="S1161" s="5" t="str">
        <f t="shared" si="74"/>
        <v>Tuesday</v>
      </c>
      <c r="T1161" s="5" t="str">
        <f t="shared" si="75"/>
        <v>Q1</v>
      </c>
      <c r="U1161" s="14" t="str">
        <f t="shared" si="76"/>
        <v>Jan</v>
      </c>
    </row>
    <row r="1162" spans="1:21" x14ac:dyDescent="0.25">
      <c r="A1162" s="13" t="s">
        <v>62</v>
      </c>
      <c r="B1162" s="6" t="s">
        <v>91</v>
      </c>
      <c r="C1162" s="6" t="s">
        <v>44</v>
      </c>
      <c r="D1162" s="6" t="s">
        <v>20</v>
      </c>
      <c r="E1162" s="6" t="s">
        <v>45</v>
      </c>
      <c r="F1162" s="6" t="s">
        <v>4771</v>
      </c>
      <c r="G1162" s="6" t="s">
        <v>4772</v>
      </c>
      <c r="H1162" s="6" t="s">
        <v>81</v>
      </c>
      <c r="I1162" s="6" t="s">
        <v>4773</v>
      </c>
      <c r="J1162" s="6" t="s">
        <v>4774</v>
      </c>
      <c r="K1162" s="7">
        <v>16</v>
      </c>
      <c r="L1162" s="4">
        <v>2004</v>
      </c>
      <c r="M1162" s="9">
        <v>23750.61</v>
      </c>
      <c r="N1162" s="9" t="str">
        <f t="shared" si="73"/>
        <v>Normal</v>
      </c>
      <c r="O1162" s="11">
        <v>29482.1</v>
      </c>
      <c r="P1162" s="11">
        <v>18861.13</v>
      </c>
      <c r="Q1162" s="11">
        <v>4889.4799999999996</v>
      </c>
      <c r="R1162" s="8">
        <v>44138</v>
      </c>
      <c r="S1162" s="5" t="str">
        <f t="shared" si="74"/>
        <v>Tuesday</v>
      </c>
      <c r="T1162" s="5" t="str">
        <f t="shared" si="75"/>
        <v>Q4</v>
      </c>
      <c r="U1162" s="14" t="str">
        <f t="shared" si="76"/>
        <v>Nov</v>
      </c>
    </row>
    <row r="1163" spans="1:21" x14ac:dyDescent="0.25">
      <c r="A1163" s="12" t="s">
        <v>47</v>
      </c>
      <c r="B1163" s="2" t="s">
        <v>110</v>
      </c>
      <c r="C1163" s="2" t="s">
        <v>44</v>
      </c>
      <c r="D1163" s="2" t="s">
        <v>20</v>
      </c>
      <c r="E1163" s="2" t="s">
        <v>45</v>
      </c>
      <c r="F1163" s="2" t="s">
        <v>4775</v>
      </c>
      <c r="G1163" s="2" t="s">
        <v>4776</v>
      </c>
      <c r="H1163" s="2" t="s">
        <v>115</v>
      </c>
      <c r="I1163" s="2" t="s">
        <v>4777</v>
      </c>
      <c r="J1163" s="2" t="s">
        <v>4778</v>
      </c>
      <c r="K1163" s="3">
        <v>21</v>
      </c>
      <c r="L1163" s="4">
        <v>2004</v>
      </c>
      <c r="M1163" s="9">
        <v>25779.27</v>
      </c>
      <c r="N1163" s="9" t="str">
        <f t="shared" si="73"/>
        <v>Normal</v>
      </c>
      <c r="O1163" s="11">
        <v>31422</v>
      </c>
      <c r="P1163" s="11">
        <v>20403.560000000001</v>
      </c>
      <c r="Q1163" s="11">
        <v>5375.71</v>
      </c>
      <c r="R1163" s="5">
        <v>45831</v>
      </c>
      <c r="S1163" s="5" t="str">
        <f t="shared" si="74"/>
        <v>Monday</v>
      </c>
      <c r="T1163" s="5" t="str">
        <f t="shared" si="75"/>
        <v>Q2</v>
      </c>
      <c r="U1163" s="14" t="str">
        <f t="shared" si="76"/>
        <v>Jun</v>
      </c>
    </row>
    <row r="1164" spans="1:21" x14ac:dyDescent="0.25">
      <c r="A1164" s="13" t="s">
        <v>71</v>
      </c>
      <c r="B1164" s="6" t="s">
        <v>72</v>
      </c>
      <c r="C1164" s="6" t="s">
        <v>44</v>
      </c>
      <c r="D1164" s="6" t="s">
        <v>20</v>
      </c>
      <c r="E1164" s="6" t="s">
        <v>45</v>
      </c>
      <c r="F1164" s="6" t="s">
        <v>4779</v>
      </c>
      <c r="G1164" s="6" t="s">
        <v>4780</v>
      </c>
      <c r="H1164" s="6" t="s">
        <v>61</v>
      </c>
      <c r="I1164" s="6" t="s">
        <v>4781</v>
      </c>
      <c r="J1164" s="6" t="s">
        <v>4782</v>
      </c>
      <c r="K1164" s="7">
        <v>6</v>
      </c>
      <c r="L1164" s="4">
        <v>2015</v>
      </c>
      <c r="M1164" s="9">
        <v>54547.79</v>
      </c>
      <c r="N1164" s="9" t="str">
        <f t="shared" si="73"/>
        <v>High Value</v>
      </c>
      <c r="O1164" s="11">
        <v>61212.9</v>
      </c>
      <c r="P1164" s="11">
        <v>38749.370000000003</v>
      </c>
      <c r="Q1164" s="11">
        <v>15798.42</v>
      </c>
      <c r="R1164" s="8">
        <v>44427</v>
      </c>
      <c r="S1164" s="5" t="str">
        <f t="shared" si="74"/>
        <v>Thursday</v>
      </c>
      <c r="T1164" s="5" t="str">
        <f t="shared" si="75"/>
        <v>Q3</v>
      </c>
      <c r="U1164" s="14" t="str">
        <f t="shared" si="76"/>
        <v>Aug</v>
      </c>
    </row>
    <row r="1165" spans="1:21" x14ac:dyDescent="0.25">
      <c r="A1165" s="12" t="s">
        <v>71</v>
      </c>
      <c r="B1165" s="2" t="s">
        <v>72</v>
      </c>
      <c r="C1165" s="2" t="s">
        <v>44</v>
      </c>
      <c r="D1165" s="2" t="s">
        <v>20</v>
      </c>
      <c r="E1165" s="2" t="s">
        <v>45</v>
      </c>
      <c r="F1165" s="2" t="s">
        <v>4783</v>
      </c>
      <c r="G1165" s="2" t="s">
        <v>4784</v>
      </c>
      <c r="H1165" s="2" t="s">
        <v>46</v>
      </c>
      <c r="I1165" s="2" t="s">
        <v>4785</v>
      </c>
      <c r="J1165" s="2" t="s">
        <v>4786</v>
      </c>
      <c r="K1165" s="3">
        <v>1</v>
      </c>
      <c r="L1165" s="4">
        <v>2020</v>
      </c>
      <c r="M1165" s="9">
        <v>60413.87</v>
      </c>
      <c r="N1165" s="9" t="str">
        <f t="shared" si="73"/>
        <v>High Value</v>
      </c>
      <c r="O1165" s="11">
        <v>99739.199999999997</v>
      </c>
      <c r="P1165" s="11">
        <v>46490.42</v>
      </c>
      <c r="Q1165" s="11">
        <v>13923.45</v>
      </c>
      <c r="R1165" s="5">
        <v>44433</v>
      </c>
      <c r="S1165" s="5" t="str">
        <f t="shared" si="74"/>
        <v>Wednesday</v>
      </c>
      <c r="T1165" s="5" t="str">
        <f t="shared" si="75"/>
        <v>Q3</v>
      </c>
      <c r="U1165" s="14" t="str">
        <f t="shared" si="76"/>
        <v>Aug</v>
      </c>
    </row>
    <row r="1166" spans="1:21" x14ac:dyDescent="0.25">
      <c r="A1166" s="13" t="s">
        <v>74</v>
      </c>
      <c r="B1166" s="6" t="s">
        <v>75</v>
      </c>
      <c r="C1166" s="6" t="s">
        <v>44</v>
      </c>
      <c r="D1166" s="6" t="s">
        <v>20</v>
      </c>
      <c r="E1166" s="6" t="s">
        <v>45</v>
      </c>
      <c r="F1166" s="6" t="s">
        <v>4787</v>
      </c>
      <c r="G1166" s="6" t="s">
        <v>4788</v>
      </c>
      <c r="H1166" s="6" t="s">
        <v>162</v>
      </c>
      <c r="I1166" s="6" t="s">
        <v>4789</v>
      </c>
      <c r="J1166" s="6" t="s">
        <v>4790</v>
      </c>
      <c r="K1166" s="7">
        <v>2</v>
      </c>
      <c r="L1166" s="4">
        <v>2020</v>
      </c>
      <c r="M1166" s="9">
        <v>56750.32</v>
      </c>
      <c r="N1166" s="9" t="str">
        <f t="shared" si="73"/>
        <v>High Value</v>
      </c>
      <c r="O1166" s="11">
        <v>65225.4</v>
      </c>
      <c r="P1166" s="11">
        <v>42816.82</v>
      </c>
      <c r="Q1166" s="11">
        <v>13933.5</v>
      </c>
      <c r="R1166" s="8">
        <v>44681</v>
      </c>
      <c r="S1166" s="5" t="str">
        <f t="shared" si="74"/>
        <v>Saturday</v>
      </c>
      <c r="T1166" s="5" t="str">
        <f t="shared" si="75"/>
        <v>Q2</v>
      </c>
      <c r="U1166" s="14" t="str">
        <f t="shared" si="76"/>
        <v>Apr</v>
      </c>
    </row>
    <row r="1167" spans="1:21" x14ac:dyDescent="0.25">
      <c r="A1167" s="12" t="s">
        <v>74</v>
      </c>
      <c r="B1167" s="2" t="s">
        <v>153</v>
      </c>
      <c r="C1167" s="2" t="s">
        <v>44</v>
      </c>
      <c r="D1167" s="2" t="s">
        <v>20</v>
      </c>
      <c r="E1167" s="2" t="s">
        <v>45</v>
      </c>
      <c r="F1167" s="2" t="s">
        <v>4791</v>
      </c>
      <c r="G1167" s="2" t="s">
        <v>4792</v>
      </c>
      <c r="H1167" s="2" t="s">
        <v>66</v>
      </c>
      <c r="I1167" s="2" t="s">
        <v>4793</v>
      </c>
      <c r="J1167" s="2" t="s">
        <v>4794</v>
      </c>
      <c r="K1167" s="3">
        <v>9</v>
      </c>
      <c r="L1167" s="4">
        <v>2012</v>
      </c>
      <c r="M1167" s="9">
        <v>25363.16</v>
      </c>
      <c r="N1167" s="9" t="str">
        <f t="shared" si="73"/>
        <v>Normal</v>
      </c>
      <c r="O1167" s="11">
        <v>17680.5</v>
      </c>
      <c r="P1167" s="11">
        <v>22722.22</v>
      </c>
      <c r="Q1167" s="11">
        <v>2640.94</v>
      </c>
      <c r="R1167" s="5">
        <v>44200</v>
      </c>
      <c r="S1167" s="5" t="str">
        <f t="shared" si="74"/>
        <v>Monday</v>
      </c>
      <c r="T1167" s="5" t="str">
        <f t="shared" si="75"/>
        <v>Q1</v>
      </c>
      <c r="U1167" s="14" t="str">
        <f t="shared" si="76"/>
        <v>Jan</v>
      </c>
    </row>
    <row r="1168" spans="1:21" x14ac:dyDescent="0.25">
      <c r="A1168" s="13" t="s">
        <v>30</v>
      </c>
      <c r="B1168" s="6" t="s">
        <v>31</v>
      </c>
      <c r="C1168" s="6" t="s">
        <v>44</v>
      </c>
      <c r="D1168" s="6" t="s">
        <v>20</v>
      </c>
      <c r="E1168" s="6" t="s">
        <v>45</v>
      </c>
      <c r="F1168" s="6" t="s">
        <v>4795</v>
      </c>
      <c r="G1168" s="6" t="s">
        <v>4796</v>
      </c>
      <c r="H1168" s="6" t="s">
        <v>124</v>
      </c>
      <c r="I1168" s="6" t="s">
        <v>4797</v>
      </c>
      <c r="J1168" s="6" t="s">
        <v>4798</v>
      </c>
      <c r="K1168" s="7">
        <v>0</v>
      </c>
      <c r="L1168" s="4">
        <v>2023</v>
      </c>
      <c r="M1168" s="9">
        <v>30467.51</v>
      </c>
      <c r="N1168" s="9" t="str">
        <f t="shared" si="73"/>
        <v>Normal</v>
      </c>
      <c r="O1168" s="11">
        <v>182913.4</v>
      </c>
      <c r="P1168" s="11">
        <v>23762.01</v>
      </c>
      <c r="Q1168" s="11">
        <v>6705.5</v>
      </c>
      <c r="R1168" s="8">
        <v>44978</v>
      </c>
      <c r="S1168" s="5" t="str">
        <f t="shared" si="74"/>
        <v>Tuesday</v>
      </c>
      <c r="T1168" s="5" t="str">
        <f t="shared" si="75"/>
        <v>Q1</v>
      </c>
      <c r="U1168" s="14" t="str">
        <f t="shared" si="76"/>
        <v>Feb</v>
      </c>
    </row>
    <row r="1169" spans="1:21" x14ac:dyDescent="0.25">
      <c r="A1169" s="12" t="s">
        <v>17</v>
      </c>
      <c r="B1169" s="2" t="s">
        <v>18</v>
      </c>
      <c r="C1169" s="2" t="s">
        <v>44</v>
      </c>
      <c r="D1169" s="2" t="s">
        <v>20</v>
      </c>
      <c r="E1169" s="2" t="s">
        <v>45</v>
      </c>
      <c r="F1169" s="2" t="s">
        <v>4799</v>
      </c>
      <c r="G1169" s="2" t="s">
        <v>4800</v>
      </c>
      <c r="H1169" s="2" t="s">
        <v>111</v>
      </c>
      <c r="I1169" s="2" t="s">
        <v>4801</v>
      </c>
      <c r="J1169" s="2" t="s">
        <v>4802</v>
      </c>
      <c r="K1169" s="3">
        <v>0</v>
      </c>
      <c r="L1169" s="4">
        <v>2022</v>
      </c>
      <c r="M1169" s="9">
        <v>49218.32</v>
      </c>
      <c r="N1169" s="9" t="str">
        <f t="shared" si="73"/>
        <v>High Value</v>
      </c>
      <c r="O1169" s="11">
        <v>60233.4</v>
      </c>
      <c r="P1169" s="11">
        <v>44262.17</v>
      </c>
      <c r="Q1169" s="11">
        <v>4956.1499999999996</v>
      </c>
      <c r="R1169" s="5">
        <v>44687</v>
      </c>
      <c r="S1169" s="5" t="str">
        <f t="shared" si="74"/>
        <v>Friday</v>
      </c>
      <c r="T1169" s="5" t="str">
        <f t="shared" si="75"/>
        <v>Q2</v>
      </c>
      <c r="U1169" s="14" t="str">
        <f t="shared" si="76"/>
        <v>May</v>
      </c>
    </row>
    <row r="1170" spans="1:21" x14ac:dyDescent="0.25">
      <c r="A1170" s="13" t="s">
        <v>74</v>
      </c>
      <c r="B1170" s="6" t="s">
        <v>113</v>
      </c>
      <c r="C1170" s="6" t="s">
        <v>44</v>
      </c>
      <c r="D1170" s="6" t="s">
        <v>20</v>
      </c>
      <c r="E1170" s="6" t="s">
        <v>45</v>
      </c>
      <c r="F1170" s="6" t="s">
        <v>4803</v>
      </c>
      <c r="G1170" s="6" t="s">
        <v>4804</v>
      </c>
      <c r="H1170" s="6" t="s">
        <v>121</v>
      </c>
      <c r="I1170" s="6" t="s">
        <v>4805</v>
      </c>
      <c r="J1170" s="6" t="s">
        <v>4806</v>
      </c>
      <c r="K1170" s="7">
        <v>21</v>
      </c>
      <c r="L1170" s="4">
        <v>2002</v>
      </c>
      <c r="M1170" s="9">
        <v>65773.429999999993</v>
      </c>
      <c r="N1170" s="9" t="str">
        <f t="shared" si="73"/>
        <v>High Value</v>
      </c>
      <c r="O1170" s="11">
        <v>9512.5</v>
      </c>
      <c r="P1170" s="11">
        <v>47304.37</v>
      </c>
      <c r="Q1170" s="11">
        <v>18469.060000000001</v>
      </c>
      <c r="R1170" s="8">
        <v>45287</v>
      </c>
      <c r="S1170" s="5" t="str">
        <f t="shared" si="74"/>
        <v>Wednesday</v>
      </c>
      <c r="T1170" s="5" t="str">
        <f t="shared" si="75"/>
        <v>Q4</v>
      </c>
      <c r="U1170" s="14" t="str">
        <f t="shared" si="76"/>
        <v>Dec</v>
      </c>
    </row>
    <row r="1171" spans="1:21" x14ac:dyDescent="0.25">
      <c r="A1171" s="12" t="s">
        <v>30</v>
      </c>
      <c r="B1171" s="2" t="s">
        <v>31</v>
      </c>
      <c r="C1171" s="2" t="s">
        <v>44</v>
      </c>
      <c r="D1171" s="2" t="s">
        <v>20</v>
      </c>
      <c r="E1171" s="2" t="s">
        <v>45</v>
      </c>
      <c r="F1171" s="2" t="s">
        <v>4807</v>
      </c>
      <c r="G1171" s="2" t="s">
        <v>222</v>
      </c>
      <c r="H1171" s="2" t="s">
        <v>124</v>
      </c>
      <c r="I1171" s="2" t="s">
        <v>4808</v>
      </c>
      <c r="J1171" s="2" t="s">
        <v>4809</v>
      </c>
      <c r="K1171" s="3">
        <v>13</v>
      </c>
      <c r="L1171" s="4">
        <v>2009</v>
      </c>
      <c r="M1171" s="9">
        <v>6575.88</v>
      </c>
      <c r="N1171" s="9" t="str">
        <f t="shared" si="73"/>
        <v>Normal</v>
      </c>
      <c r="O1171" s="11">
        <v>155620.29999999999</v>
      </c>
      <c r="P1171" s="11">
        <v>5620.36</v>
      </c>
      <c r="Q1171" s="11">
        <v>955.52</v>
      </c>
      <c r="R1171" s="5">
        <v>44770</v>
      </c>
      <c r="S1171" s="5" t="str">
        <f t="shared" si="74"/>
        <v>Thursday</v>
      </c>
      <c r="T1171" s="5" t="str">
        <f t="shared" si="75"/>
        <v>Q3</v>
      </c>
      <c r="U1171" s="14" t="str">
        <f t="shared" si="76"/>
        <v>Jul</v>
      </c>
    </row>
    <row r="1172" spans="1:21" x14ac:dyDescent="0.25">
      <c r="A1172" s="13" t="s">
        <v>54</v>
      </c>
      <c r="B1172" s="6" t="s">
        <v>123</v>
      </c>
      <c r="C1172" s="6" t="s">
        <v>44</v>
      </c>
      <c r="D1172" s="6" t="s">
        <v>20</v>
      </c>
      <c r="E1172" s="6" t="s">
        <v>45</v>
      </c>
      <c r="F1172" s="6" t="s">
        <v>4810</v>
      </c>
      <c r="G1172" s="6" t="s">
        <v>4811</v>
      </c>
      <c r="H1172" s="6" t="s">
        <v>73</v>
      </c>
      <c r="I1172" s="6" t="s">
        <v>4812</v>
      </c>
      <c r="J1172" s="6" t="s">
        <v>4813</v>
      </c>
      <c r="K1172" s="7">
        <v>17</v>
      </c>
      <c r="L1172" s="4">
        <v>2003</v>
      </c>
      <c r="M1172" s="9">
        <v>60705.2</v>
      </c>
      <c r="N1172" s="9" t="str">
        <f t="shared" si="73"/>
        <v>High Value</v>
      </c>
      <c r="O1172" s="11">
        <v>11863.1</v>
      </c>
      <c r="P1172" s="11">
        <v>54141.43</v>
      </c>
      <c r="Q1172" s="11">
        <v>6563.77</v>
      </c>
      <c r="R1172" s="8">
        <v>44168</v>
      </c>
      <c r="S1172" s="5" t="str">
        <f t="shared" si="74"/>
        <v>Thursday</v>
      </c>
      <c r="T1172" s="5" t="str">
        <f t="shared" si="75"/>
        <v>Q4</v>
      </c>
      <c r="U1172" s="14" t="str">
        <f t="shared" si="76"/>
        <v>Dec</v>
      </c>
    </row>
    <row r="1173" spans="1:21" x14ac:dyDescent="0.25">
      <c r="A1173" s="12" t="s">
        <v>56</v>
      </c>
      <c r="B1173" s="2" t="s">
        <v>57</v>
      </c>
      <c r="C1173" s="2" t="s">
        <v>44</v>
      </c>
      <c r="D1173" s="2" t="s">
        <v>20</v>
      </c>
      <c r="E1173" s="2" t="s">
        <v>45</v>
      </c>
      <c r="F1173" s="2" t="s">
        <v>4814</v>
      </c>
      <c r="G1173" s="2" t="s">
        <v>4815</v>
      </c>
      <c r="H1173" s="2" t="s">
        <v>112</v>
      </c>
      <c r="I1173" s="2" t="s">
        <v>4816</v>
      </c>
      <c r="J1173" s="2" t="s">
        <v>4817</v>
      </c>
      <c r="K1173" s="3">
        <v>16</v>
      </c>
      <c r="L1173" s="4">
        <v>2007</v>
      </c>
      <c r="M1173" s="9">
        <v>20552.25</v>
      </c>
      <c r="N1173" s="9" t="str">
        <f t="shared" si="73"/>
        <v>Normal</v>
      </c>
      <c r="O1173" s="11">
        <v>138286.79999999999</v>
      </c>
      <c r="P1173" s="11">
        <v>18667.63</v>
      </c>
      <c r="Q1173" s="11">
        <v>1884.62</v>
      </c>
      <c r="R1173" s="5">
        <v>44997</v>
      </c>
      <c r="S1173" s="5" t="str">
        <f t="shared" si="74"/>
        <v>Sunday</v>
      </c>
      <c r="T1173" s="5" t="str">
        <f t="shared" si="75"/>
        <v>Q1</v>
      </c>
      <c r="U1173" s="14" t="str">
        <f t="shared" si="76"/>
        <v>Mar</v>
      </c>
    </row>
    <row r="1174" spans="1:21" x14ac:dyDescent="0.25">
      <c r="A1174" s="13" t="s">
        <v>54</v>
      </c>
      <c r="B1174" s="6" t="s">
        <v>99</v>
      </c>
      <c r="C1174" s="6" t="s">
        <v>44</v>
      </c>
      <c r="D1174" s="6" t="s">
        <v>20</v>
      </c>
      <c r="E1174" s="6" t="s">
        <v>45</v>
      </c>
      <c r="F1174" s="6" t="s">
        <v>4818</v>
      </c>
      <c r="G1174" s="6" t="s">
        <v>4819</v>
      </c>
      <c r="H1174" s="6" t="s">
        <v>33</v>
      </c>
      <c r="I1174" s="6" t="s">
        <v>4820</v>
      </c>
      <c r="J1174" s="6" t="s">
        <v>4821</v>
      </c>
      <c r="K1174" s="7">
        <v>3</v>
      </c>
      <c r="L1174" s="4">
        <v>2021</v>
      </c>
      <c r="M1174" s="9">
        <v>26662.33</v>
      </c>
      <c r="N1174" s="9" t="str">
        <f t="shared" si="73"/>
        <v>Normal</v>
      </c>
      <c r="O1174" s="11">
        <v>15150.4</v>
      </c>
      <c r="P1174" s="11">
        <v>19510.8</v>
      </c>
      <c r="Q1174" s="11">
        <v>7151.53</v>
      </c>
      <c r="R1174" s="8">
        <v>45414</v>
      </c>
      <c r="S1174" s="5" t="str">
        <f t="shared" si="74"/>
        <v>Thursday</v>
      </c>
      <c r="T1174" s="5" t="str">
        <f t="shared" si="75"/>
        <v>Q2</v>
      </c>
      <c r="U1174" s="14" t="str">
        <f t="shared" si="76"/>
        <v>May</v>
      </c>
    </row>
    <row r="1175" spans="1:21" x14ac:dyDescent="0.25">
      <c r="A1175" s="12" t="s">
        <v>54</v>
      </c>
      <c r="B1175" s="2" t="s">
        <v>123</v>
      </c>
      <c r="C1175" s="2" t="s">
        <v>44</v>
      </c>
      <c r="D1175" s="2" t="s">
        <v>20</v>
      </c>
      <c r="E1175" s="2" t="s">
        <v>45</v>
      </c>
      <c r="F1175" s="2" t="s">
        <v>4822</v>
      </c>
      <c r="G1175" s="2" t="s">
        <v>4823</v>
      </c>
      <c r="H1175" s="2" t="s">
        <v>98</v>
      </c>
      <c r="I1175" s="2" t="s">
        <v>4824</v>
      </c>
      <c r="J1175" s="2" t="s">
        <v>4825</v>
      </c>
      <c r="K1175" s="3">
        <v>8</v>
      </c>
      <c r="L1175" s="4">
        <v>2012</v>
      </c>
      <c r="M1175" s="9">
        <v>27406.63</v>
      </c>
      <c r="N1175" s="9" t="str">
        <f t="shared" si="73"/>
        <v>Normal</v>
      </c>
      <c r="O1175" s="11">
        <v>19196.8</v>
      </c>
      <c r="P1175" s="11">
        <v>22278.61</v>
      </c>
      <c r="Q1175" s="11">
        <v>5128.0200000000004</v>
      </c>
      <c r="R1175" s="5">
        <v>44151</v>
      </c>
      <c r="S1175" s="5" t="str">
        <f t="shared" si="74"/>
        <v>Monday</v>
      </c>
      <c r="T1175" s="5" t="str">
        <f t="shared" si="75"/>
        <v>Q4</v>
      </c>
      <c r="U1175" s="14" t="str">
        <f t="shared" si="76"/>
        <v>Nov</v>
      </c>
    </row>
    <row r="1176" spans="1:21" x14ac:dyDescent="0.25">
      <c r="A1176" s="13" t="s">
        <v>54</v>
      </c>
      <c r="B1176" s="6" t="s">
        <v>55</v>
      </c>
      <c r="C1176" s="6" t="s">
        <v>44</v>
      </c>
      <c r="D1176" s="6" t="s">
        <v>20</v>
      </c>
      <c r="E1176" s="6" t="s">
        <v>45</v>
      </c>
      <c r="F1176" s="6" t="s">
        <v>4826</v>
      </c>
      <c r="G1176" s="6" t="s">
        <v>4827</v>
      </c>
      <c r="H1176" s="6" t="s">
        <v>96</v>
      </c>
      <c r="I1176" s="6" t="s">
        <v>4828</v>
      </c>
      <c r="J1176" s="6" t="s">
        <v>4829</v>
      </c>
      <c r="K1176" s="7">
        <v>2</v>
      </c>
      <c r="L1176" s="4">
        <v>2023</v>
      </c>
      <c r="M1176" s="9">
        <v>45270.05</v>
      </c>
      <c r="N1176" s="9" t="str">
        <f t="shared" si="73"/>
        <v>High Value</v>
      </c>
      <c r="O1176" s="11">
        <v>94043.9</v>
      </c>
      <c r="P1176" s="11">
        <v>32157.9</v>
      </c>
      <c r="Q1176" s="11">
        <v>13112.15</v>
      </c>
      <c r="R1176" s="8">
        <v>45700</v>
      </c>
      <c r="S1176" s="5" t="str">
        <f t="shared" si="74"/>
        <v>Wednesday</v>
      </c>
      <c r="T1176" s="5" t="str">
        <f t="shared" si="75"/>
        <v>Q1</v>
      </c>
      <c r="U1176" s="14" t="str">
        <f t="shared" si="76"/>
        <v>Feb</v>
      </c>
    </row>
    <row r="1177" spans="1:21" x14ac:dyDescent="0.25">
      <c r="A1177" s="12" t="s">
        <v>40</v>
      </c>
      <c r="B1177" s="2" t="s">
        <v>125</v>
      </c>
      <c r="C1177" s="2" t="s">
        <v>44</v>
      </c>
      <c r="D1177" s="2" t="s">
        <v>20</v>
      </c>
      <c r="E1177" s="2" t="s">
        <v>45</v>
      </c>
      <c r="F1177" s="2" t="s">
        <v>4830</v>
      </c>
      <c r="G1177" s="2" t="s">
        <v>1349</v>
      </c>
      <c r="H1177" s="2" t="s">
        <v>136</v>
      </c>
      <c r="I1177" s="2" t="s">
        <v>4831</v>
      </c>
      <c r="J1177" s="2" t="s">
        <v>4832</v>
      </c>
      <c r="K1177" s="3">
        <v>6</v>
      </c>
      <c r="L1177" s="4">
        <v>2016</v>
      </c>
      <c r="M1177" s="9">
        <v>44515.94</v>
      </c>
      <c r="N1177" s="9" t="str">
        <f t="shared" si="73"/>
        <v>High Value</v>
      </c>
      <c r="O1177" s="11">
        <v>77160.100000000006</v>
      </c>
      <c r="P1177" s="11">
        <v>32438.25</v>
      </c>
      <c r="Q1177" s="11">
        <v>12077.69</v>
      </c>
      <c r="R1177" s="5">
        <v>44761</v>
      </c>
      <c r="S1177" s="5" t="str">
        <f t="shared" si="74"/>
        <v>Tuesday</v>
      </c>
      <c r="T1177" s="5" t="str">
        <f t="shared" si="75"/>
        <v>Q3</v>
      </c>
      <c r="U1177" s="14" t="str">
        <f t="shared" si="76"/>
        <v>Jul</v>
      </c>
    </row>
    <row r="1178" spans="1:21" x14ac:dyDescent="0.25">
      <c r="A1178" s="13" t="s">
        <v>62</v>
      </c>
      <c r="B1178" s="6" t="s">
        <v>138</v>
      </c>
      <c r="C1178" s="6" t="s">
        <v>44</v>
      </c>
      <c r="D1178" s="6" t="s">
        <v>20</v>
      </c>
      <c r="E1178" s="6" t="s">
        <v>45</v>
      </c>
      <c r="F1178" s="6" t="s">
        <v>4833</v>
      </c>
      <c r="G1178" s="6" t="s">
        <v>4834</v>
      </c>
      <c r="H1178" s="6" t="s">
        <v>50</v>
      </c>
      <c r="I1178" s="6" t="s">
        <v>4835</v>
      </c>
      <c r="J1178" s="6" t="s">
        <v>4836</v>
      </c>
      <c r="K1178" s="7">
        <v>2</v>
      </c>
      <c r="L1178" s="4">
        <v>2019</v>
      </c>
      <c r="M1178" s="9">
        <v>51185.11</v>
      </c>
      <c r="N1178" s="9" t="str">
        <f t="shared" si="73"/>
        <v>High Value</v>
      </c>
      <c r="O1178" s="11">
        <v>6990.5</v>
      </c>
      <c r="P1178" s="11">
        <v>47387.48</v>
      </c>
      <c r="Q1178" s="11">
        <v>3797.63</v>
      </c>
      <c r="R1178" s="8">
        <v>44486</v>
      </c>
      <c r="S1178" s="5" t="str">
        <f t="shared" si="74"/>
        <v>Sunday</v>
      </c>
      <c r="T1178" s="5" t="str">
        <f t="shared" si="75"/>
        <v>Q4</v>
      </c>
      <c r="U1178" s="14" t="str">
        <f t="shared" si="76"/>
        <v>Oct</v>
      </c>
    </row>
    <row r="1179" spans="1:21" x14ac:dyDescent="0.25">
      <c r="A1179" s="12" t="s">
        <v>30</v>
      </c>
      <c r="B1179" s="2" t="s">
        <v>65</v>
      </c>
      <c r="C1179" s="2" t="s">
        <v>44</v>
      </c>
      <c r="D1179" s="2" t="s">
        <v>20</v>
      </c>
      <c r="E1179" s="2" t="s">
        <v>45</v>
      </c>
      <c r="F1179" s="2" t="s">
        <v>4837</v>
      </c>
      <c r="G1179" s="2" t="s">
        <v>4838</v>
      </c>
      <c r="H1179" s="2" t="s">
        <v>33</v>
      </c>
      <c r="I1179" s="2" t="s">
        <v>4839</v>
      </c>
      <c r="J1179" s="2" t="s">
        <v>4840</v>
      </c>
      <c r="K1179" s="3">
        <v>-1</v>
      </c>
      <c r="L1179" s="4">
        <v>2022</v>
      </c>
      <c r="M1179" s="9">
        <v>16444.14</v>
      </c>
      <c r="N1179" s="9" t="str">
        <f t="shared" si="73"/>
        <v>Normal</v>
      </c>
      <c r="O1179" s="11">
        <v>33708.9</v>
      </c>
      <c r="P1179" s="11">
        <v>13004.33</v>
      </c>
      <c r="Q1179" s="11">
        <v>3439.81</v>
      </c>
      <c r="R1179" s="5">
        <v>44512</v>
      </c>
      <c r="S1179" s="5" t="str">
        <f t="shared" si="74"/>
        <v>Friday</v>
      </c>
      <c r="T1179" s="5" t="str">
        <f t="shared" si="75"/>
        <v>Q4</v>
      </c>
      <c r="U1179" s="14" t="str">
        <f t="shared" si="76"/>
        <v>Nov</v>
      </c>
    </row>
    <row r="1180" spans="1:21" x14ac:dyDescent="0.25">
      <c r="A1180" s="13" t="s">
        <v>56</v>
      </c>
      <c r="B1180" s="6" t="s">
        <v>78</v>
      </c>
      <c r="C1180" s="6" t="s">
        <v>44</v>
      </c>
      <c r="D1180" s="6" t="s">
        <v>20</v>
      </c>
      <c r="E1180" s="6" t="s">
        <v>45</v>
      </c>
      <c r="F1180" s="6" t="s">
        <v>4841</v>
      </c>
      <c r="G1180" s="6" t="s">
        <v>4842</v>
      </c>
      <c r="H1180" s="6" t="s">
        <v>128</v>
      </c>
      <c r="I1180" s="6" t="s">
        <v>4843</v>
      </c>
      <c r="J1180" s="6" t="s">
        <v>4844</v>
      </c>
      <c r="K1180" s="7">
        <v>11</v>
      </c>
      <c r="L1180" s="4">
        <v>2011</v>
      </c>
      <c r="M1180" s="9">
        <v>58070.97</v>
      </c>
      <c r="N1180" s="9" t="str">
        <f t="shared" si="73"/>
        <v>High Value</v>
      </c>
      <c r="O1180" s="11">
        <v>123741.1</v>
      </c>
      <c r="P1180" s="11">
        <v>43470.09</v>
      </c>
      <c r="Q1180" s="11">
        <v>14600.88</v>
      </c>
      <c r="R1180" s="8">
        <v>44903</v>
      </c>
      <c r="S1180" s="5" t="str">
        <f t="shared" si="74"/>
        <v>Thursday</v>
      </c>
      <c r="T1180" s="5" t="str">
        <f t="shared" si="75"/>
        <v>Q4</v>
      </c>
      <c r="U1180" s="14" t="str">
        <f t="shared" si="76"/>
        <v>Dec</v>
      </c>
    </row>
    <row r="1181" spans="1:21" x14ac:dyDescent="0.25">
      <c r="A1181" s="12" t="s">
        <v>40</v>
      </c>
      <c r="B1181" s="2" t="s">
        <v>125</v>
      </c>
      <c r="C1181" s="2" t="s">
        <v>44</v>
      </c>
      <c r="D1181" s="2" t="s">
        <v>20</v>
      </c>
      <c r="E1181" s="2" t="s">
        <v>45</v>
      </c>
      <c r="F1181" s="2" t="s">
        <v>4845</v>
      </c>
      <c r="G1181" s="2" t="s">
        <v>4846</v>
      </c>
      <c r="H1181" s="2" t="s">
        <v>136</v>
      </c>
      <c r="I1181" s="2" t="s">
        <v>4847</v>
      </c>
      <c r="J1181" s="2" t="s">
        <v>4848</v>
      </c>
      <c r="K1181" s="3">
        <v>11</v>
      </c>
      <c r="L1181" s="4">
        <v>2009</v>
      </c>
      <c r="M1181" s="9">
        <v>49660.71</v>
      </c>
      <c r="N1181" s="9" t="str">
        <f t="shared" si="73"/>
        <v>High Value</v>
      </c>
      <c r="O1181" s="11">
        <v>122293.3</v>
      </c>
      <c r="P1181" s="11">
        <v>37071.24</v>
      </c>
      <c r="Q1181" s="11">
        <v>12589.47</v>
      </c>
      <c r="R1181" s="5">
        <v>44014</v>
      </c>
      <c r="S1181" s="5" t="str">
        <f t="shared" si="74"/>
        <v>Thursday</v>
      </c>
      <c r="T1181" s="5" t="str">
        <f t="shared" si="75"/>
        <v>Q3</v>
      </c>
      <c r="U1181" s="14" t="str">
        <f t="shared" si="76"/>
        <v>Jul</v>
      </c>
    </row>
    <row r="1182" spans="1:21" x14ac:dyDescent="0.25">
      <c r="A1182" s="13" t="s">
        <v>74</v>
      </c>
      <c r="B1182" s="6" t="s">
        <v>75</v>
      </c>
      <c r="C1182" s="6" t="s">
        <v>44</v>
      </c>
      <c r="D1182" s="6" t="s">
        <v>20</v>
      </c>
      <c r="E1182" s="6" t="s">
        <v>45</v>
      </c>
      <c r="F1182" s="6" t="s">
        <v>4849</v>
      </c>
      <c r="G1182" s="6" t="s">
        <v>1349</v>
      </c>
      <c r="H1182" s="6" t="s">
        <v>102</v>
      </c>
      <c r="I1182" s="6" t="s">
        <v>4850</v>
      </c>
      <c r="J1182" s="6" t="s">
        <v>4851</v>
      </c>
      <c r="K1182" s="7">
        <v>9</v>
      </c>
      <c r="L1182" s="4">
        <v>2012</v>
      </c>
      <c r="M1182" s="9">
        <v>67960.899999999994</v>
      </c>
      <c r="N1182" s="9" t="str">
        <f t="shared" si="73"/>
        <v>High Value</v>
      </c>
      <c r="O1182" s="11">
        <v>150340.79999999999</v>
      </c>
      <c r="P1182" s="11">
        <v>59895.42</v>
      </c>
      <c r="Q1182" s="11">
        <v>8065.48</v>
      </c>
      <c r="R1182" s="8">
        <v>44540</v>
      </c>
      <c r="S1182" s="5" t="str">
        <f t="shared" si="74"/>
        <v>Friday</v>
      </c>
      <c r="T1182" s="5" t="str">
        <f t="shared" si="75"/>
        <v>Q4</v>
      </c>
      <c r="U1182" s="14" t="str">
        <f t="shared" si="76"/>
        <v>Dec</v>
      </c>
    </row>
    <row r="1183" spans="1:21" x14ac:dyDescent="0.25">
      <c r="A1183" s="12" t="s">
        <v>40</v>
      </c>
      <c r="B1183" s="2" t="s">
        <v>41</v>
      </c>
      <c r="C1183" s="2" t="s">
        <v>44</v>
      </c>
      <c r="D1183" s="2" t="s">
        <v>20</v>
      </c>
      <c r="E1183" s="2" t="s">
        <v>45</v>
      </c>
      <c r="F1183" s="2" t="s">
        <v>4852</v>
      </c>
      <c r="G1183" s="2" t="s">
        <v>4853</v>
      </c>
      <c r="H1183" s="2" t="s">
        <v>89</v>
      </c>
      <c r="I1183" s="2" t="s">
        <v>4854</v>
      </c>
      <c r="J1183" s="2" t="s">
        <v>4855</v>
      </c>
      <c r="K1183" s="3">
        <v>-2</v>
      </c>
      <c r="L1183" s="4">
        <v>2024</v>
      </c>
      <c r="M1183" s="9">
        <v>39961.81</v>
      </c>
      <c r="N1183" s="9" t="str">
        <f t="shared" si="73"/>
        <v>Normal</v>
      </c>
      <c r="O1183" s="11">
        <v>33958</v>
      </c>
      <c r="P1183" s="11">
        <v>28545.82</v>
      </c>
      <c r="Q1183" s="11">
        <v>11415.99</v>
      </c>
      <c r="R1183" s="5">
        <v>44670</v>
      </c>
      <c r="S1183" s="5" t="str">
        <f t="shared" si="74"/>
        <v>Tuesday</v>
      </c>
      <c r="T1183" s="5" t="str">
        <f t="shared" si="75"/>
        <v>Q2</v>
      </c>
      <c r="U1183" s="14" t="str">
        <f t="shared" si="76"/>
        <v>Apr</v>
      </c>
    </row>
    <row r="1184" spans="1:21" x14ac:dyDescent="0.25">
      <c r="A1184" s="13" t="s">
        <v>40</v>
      </c>
      <c r="B1184" s="6" t="s">
        <v>125</v>
      </c>
      <c r="C1184" s="6" t="s">
        <v>44</v>
      </c>
      <c r="D1184" s="6" t="s">
        <v>20</v>
      </c>
      <c r="E1184" s="6" t="s">
        <v>45</v>
      </c>
      <c r="F1184" s="6" t="s">
        <v>4856</v>
      </c>
      <c r="G1184" s="6" t="s">
        <v>4857</v>
      </c>
      <c r="H1184" s="6" t="s">
        <v>162</v>
      </c>
      <c r="I1184" s="6" t="s">
        <v>4858</v>
      </c>
      <c r="J1184" s="6" t="s">
        <v>4859</v>
      </c>
      <c r="K1184" s="7">
        <v>4</v>
      </c>
      <c r="L1184" s="4">
        <v>2017</v>
      </c>
      <c r="M1184" s="9">
        <v>39187.699999999997</v>
      </c>
      <c r="N1184" s="9" t="str">
        <f t="shared" si="73"/>
        <v>Normal</v>
      </c>
      <c r="O1184" s="11">
        <v>135019.79999999999</v>
      </c>
      <c r="P1184" s="11">
        <v>35102.379999999997</v>
      </c>
      <c r="Q1184" s="11">
        <v>4085.32</v>
      </c>
      <c r="R1184" s="8">
        <v>44335</v>
      </c>
      <c r="S1184" s="5" t="str">
        <f t="shared" si="74"/>
        <v>Wednesday</v>
      </c>
      <c r="T1184" s="5" t="str">
        <f t="shared" si="75"/>
        <v>Q2</v>
      </c>
      <c r="U1184" s="14" t="str">
        <f t="shared" si="76"/>
        <v>May</v>
      </c>
    </row>
    <row r="1185" spans="1:21" x14ac:dyDescent="0.25">
      <c r="A1185" s="12" t="s">
        <v>74</v>
      </c>
      <c r="B1185" s="2" t="s">
        <v>113</v>
      </c>
      <c r="C1185" s="2" t="s">
        <v>44</v>
      </c>
      <c r="D1185" s="2" t="s">
        <v>20</v>
      </c>
      <c r="E1185" s="2" t="s">
        <v>45</v>
      </c>
      <c r="F1185" s="2" t="s">
        <v>4860</v>
      </c>
      <c r="G1185" s="2" t="s">
        <v>4861</v>
      </c>
      <c r="H1185" s="2" t="s">
        <v>124</v>
      </c>
      <c r="I1185" s="2" t="s">
        <v>4862</v>
      </c>
      <c r="J1185" s="2" t="s">
        <v>4863</v>
      </c>
      <c r="K1185" s="3">
        <v>23</v>
      </c>
      <c r="L1185" s="4">
        <v>2001</v>
      </c>
      <c r="M1185" s="9">
        <v>29512.82</v>
      </c>
      <c r="N1185" s="9" t="str">
        <f t="shared" si="73"/>
        <v>Normal</v>
      </c>
      <c r="O1185" s="11">
        <v>33305</v>
      </c>
      <c r="P1185" s="11">
        <v>26205.69</v>
      </c>
      <c r="Q1185" s="11">
        <v>3307.13</v>
      </c>
      <c r="R1185" s="5">
        <v>45508</v>
      </c>
      <c r="S1185" s="5" t="str">
        <f t="shared" si="74"/>
        <v>Sunday</v>
      </c>
      <c r="T1185" s="5" t="str">
        <f t="shared" si="75"/>
        <v>Q3</v>
      </c>
      <c r="U1185" s="14" t="str">
        <f t="shared" si="76"/>
        <v>Aug</v>
      </c>
    </row>
    <row r="1186" spans="1:21" x14ac:dyDescent="0.25">
      <c r="A1186" s="13" t="s">
        <v>54</v>
      </c>
      <c r="B1186" s="6" t="s">
        <v>55</v>
      </c>
      <c r="C1186" s="6" t="s">
        <v>44</v>
      </c>
      <c r="D1186" s="6" t="s">
        <v>20</v>
      </c>
      <c r="E1186" s="6" t="s">
        <v>45</v>
      </c>
      <c r="F1186" s="6" t="s">
        <v>4864</v>
      </c>
      <c r="G1186" s="6" t="s">
        <v>4865</v>
      </c>
      <c r="H1186" s="6" t="s">
        <v>112</v>
      </c>
      <c r="I1186" s="6" t="s">
        <v>4866</v>
      </c>
      <c r="J1186" s="6" t="s">
        <v>4867</v>
      </c>
      <c r="K1186" s="7">
        <v>8</v>
      </c>
      <c r="L1186" s="4">
        <v>2013</v>
      </c>
      <c r="M1186" s="9">
        <v>28136.5</v>
      </c>
      <c r="N1186" s="9" t="str">
        <f t="shared" si="73"/>
        <v>Normal</v>
      </c>
      <c r="O1186" s="11">
        <v>23509.599999999999</v>
      </c>
      <c r="P1186" s="11">
        <v>23443.52</v>
      </c>
      <c r="Q1186" s="11">
        <v>4692.9799999999996</v>
      </c>
      <c r="R1186" s="8">
        <v>44293</v>
      </c>
      <c r="S1186" s="5" t="str">
        <f t="shared" si="74"/>
        <v>Wednesday</v>
      </c>
      <c r="T1186" s="5" t="str">
        <f t="shared" si="75"/>
        <v>Q2</v>
      </c>
      <c r="U1186" s="14" t="str">
        <f t="shared" si="76"/>
        <v>Apr</v>
      </c>
    </row>
    <row r="1187" spans="1:21" x14ac:dyDescent="0.25">
      <c r="A1187" s="12" t="s">
        <v>40</v>
      </c>
      <c r="B1187" s="2" t="s">
        <v>125</v>
      </c>
      <c r="C1187" s="2" t="s">
        <v>44</v>
      </c>
      <c r="D1187" s="2" t="s">
        <v>20</v>
      </c>
      <c r="E1187" s="2" t="s">
        <v>45</v>
      </c>
      <c r="F1187" s="2" t="s">
        <v>4868</v>
      </c>
      <c r="G1187" s="2" t="s">
        <v>4869</v>
      </c>
      <c r="H1187" s="2" t="s">
        <v>58</v>
      </c>
      <c r="I1187" s="2" t="s">
        <v>4870</v>
      </c>
      <c r="J1187" s="2" t="s">
        <v>4871</v>
      </c>
      <c r="K1187" s="3">
        <v>9</v>
      </c>
      <c r="L1187" s="4">
        <v>2016</v>
      </c>
      <c r="M1187" s="9">
        <v>26960.47</v>
      </c>
      <c r="N1187" s="9" t="str">
        <f t="shared" si="73"/>
        <v>Normal</v>
      </c>
      <c r="O1187" s="11">
        <v>9822.2000000000007</v>
      </c>
      <c r="P1187" s="11">
        <v>23017.94</v>
      </c>
      <c r="Q1187" s="11">
        <v>3942.53</v>
      </c>
      <c r="R1187" s="5">
        <v>45670</v>
      </c>
      <c r="S1187" s="5" t="str">
        <f t="shared" si="74"/>
        <v>Monday</v>
      </c>
      <c r="T1187" s="5" t="str">
        <f t="shared" si="75"/>
        <v>Q1</v>
      </c>
      <c r="U1187" s="14" t="str">
        <f t="shared" si="76"/>
        <v>Jan</v>
      </c>
    </row>
    <row r="1188" spans="1:21" x14ac:dyDescent="0.25">
      <c r="A1188" s="13" t="s">
        <v>34</v>
      </c>
      <c r="B1188" s="6" t="s">
        <v>43</v>
      </c>
      <c r="C1188" s="6" t="s">
        <v>44</v>
      </c>
      <c r="D1188" s="6" t="s">
        <v>20</v>
      </c>
      <c r="E1188" s="6" t="s">
        <v>45</v>
      </c>
      <c r="F1188" s="6" t="s">
        <v>4872</v>
      </c>
      <c r="G1188" s="6" t="s">
        <v>4873</v>
      </c>
      <c r="H1188" s="6" t="s">
        <v>118</v>
      </c>
      <c r="I1188" s="6" t="s">
        <v>4874</v>
      </c>
      <c r="J1188" s="6" t="s">
        <v>4875</v>
      </c>
      <c r="K1188" s="7">
        <v>16</v>
      </c>
      <c r="L1188" s="4">
        <v>2008</v>
      </c>
      <c r="M1188" s="9">
        <v>27125.15</v>
      </c>
      <c r="N1188" s="9" t="str">
        <f t="shared" si="73"/>
        <v>Normal</v>
      </c>
      <c r="O1188" s="11">
        <v>180138.5</v>
      </c>
      <c r="P1188" s="11">
        <v>25678.62</v>
      </c>
      <c r="Q1188" s="11">
        <v>1446.53</v>
      </c>
      <c r="R1188" s="8">
        <v>45415</v>
      </c>
      <c r="S1188" s="5" t="str">
        <f t="shared" si="74"/>
        <v>Friday</v>
      </c>
      <c r="T1188" s="5" t="str">
        <f t="shared" si="75"/>
        <v>Q2</v>
      </c>
      <c r="U1188" s="14" t="str">
        <f t="shared" si="76"/>
        <v>May</v>
      </c>
    </row>
    <row r="1189" spans="1:21" x14ac:dyDescent="0.25">
      <c r="A1189" s="12" t="s">
        <v>74</v>
      </c>
      <c r="B1189" s="2" t="s">
        <v>153</v>
      </c>
      <c r="C1189" s="2" t="s">
        <v>44</v>
      </c>
      <c r="D1189" s="2" t="s">
        <v>20</v>
      </c>
      <c r="E1189" s="2" t="s">
        <v>45</v>
      </c>
      <c r="F1189" s="2" t="s">
        <v>4876</v>
      </c>
      <c r="G1189" s="2" t="s">
        <v>4877</v>
      </c>
      <c r="H1189" s="2" t="s">
        <v>157</v>
      </c>
      <c r="I1189" s="2" t="s">
        <v>4878</v>
      </c>
      <c r="J1189" s="2" t="s">
        <v>4879</v>
      </c>
      <c r="K1189" s="3">
        <v>9</v>
      </c>
      <c r="L1189" s="4">
        <v>2015</v>
      </c>
      <c r="M1189" s="9">
        <v>12026.17</v>
      </c>
      <c r="N1189" s="9" t="str">
        <f t="shared" si="73"/>
        <v>Normal</v>
      </c>
      <c r="O1189" s="11">
        <v>67063.7</v>
      </c>
      <c r="P1189" s="11">
        <v>11153.5</v>
      </c>
      <c r="Q1189" s="11">
        <v>872.67</v>
      </c>
      <c r="R1189" s="5">
        <v>45297</v>
      </c>
      <c r="S1189" s="5" t="str">
        <f t="shared" si="74"/>
        <v>Saturday</v>
      </c>
      <c r="T1189" s="5" t="str">
        <f t="shared" si="75"/>
        <v>Q1</v>
      </c>
      <c r="U1189" s="14" t="str">
        <f t="shared" si="76"/>
        <v>Jan</v>
      </c>
    </row>
    <row r="1190" spans="1:21" x14ac:dyDescent="0.25">
      <c r="A1190" s="13" t="s">
        <v>40</v>
      </c>
      <c r="B1190" s="6" t="s">
        <v>41</v>
      </c>
      <c r="C1190" s="6" t="s">
        <v>44</v>
      </c>
      <c r="D1190" s="6" t="s">
        <v>20</v>
      </c>
      <c r="E1190" s="6" t="s">
        <v>45</v>
      </c>
      <c r="F1190" s="6" t="s">
        <v>4880</v>
      </c>
      <c r="G1190" s="6" t="s">
        <v>4881</v>
      </c>
      <c r="H1190" s="6" t="s">
        <v>88</v>
      </c>
      <c r="I1190" s="6" t="s">
        <v>4882</v>
      </c>
      <c r="J1190" s="6" t="s">
        <v>4883</v>
      </c>
      <c r="K1190" s="7">
        <v>10</v>
      </c>
      <c r="L1190" s="4">
        <v>2015</v>
      </c>
      <c r="M1190" s="9">
        <v>58595.89</v>
      </c>
      <c r="N1190" s="9" t="str">
        <f t="shared" si="73"/>
        <v>High Value</v>
      </c>
      <c r="O1190" s="11">
        <v>141297.4</v>
      </c>
      <c r="P1190" s="11">
        <v>52835.53</v>
      </c>
      <c r="Q1190" s="11">
        <v>5760.36</v>
      </c>
      <c r="R1190" s="8">
        <v>45783</v>
      </c>
      <c r="S1190" s="5" t="str">
        <f t="shared" si="74"/>
        <v>Tuesday</v>
      </c>
      <c r="T1190" s="5" t="str">
        <f t="shared" si="75"/>
        <v>Q2</v>
      </c>
      <c r="U1190" s="14" t="str">
        <f t="shared" si="76"/>
        <v>May</v>
      </c>
    </row>
    <row r="1191" spans="1:21" x14ac:dyDescent="0.25">
      <c r="A1191" s="12" t="s">
        <v>56</v>
      </c>
      <c r="B1191" s="2" t="s">
        <v>69</v>
      </c>
      <c r="C1191" s="2" t="s">
        <v>44</v>
      </c>
      <c r="D1191" s="2" t="s">
        <v>20</v>
      </c>
      <c r="E1191" s="2" t="s">
        <v>45</v>
      </c>
      <c r="F1191" s="2" t="s">
        <v>4884</v>
      </c>
      <c r="G1191" s="2" t="s">
        <v>4885</v>
      </c>
      <c r="H1191" s="2" t="s">
        <v>124</v>
      </c>
      <c r="I1191" s="2" t="s">
        <v>4886</v>
      </c>
      <c r="J1191" s="2" t="s">
        <v>4887</v>
      </c>
      <c r="K1191" s="3">
        <v>8</v>
      </c>
      <c r="L1191" s="4">
        <v>2017</v>
      </c>
      <c r="M1191" s="9">
        <v>33055.410000000003</v>
      </c>
      <c r="N1191" s="9" t="str">
        <f t="shared" si="73"/>
        <v>Normal</v>
      </c>
      <c r="O1191" s="11">
        <v>17377.099999999999</v>
      </c>
      <c r="P1191" s="11">
        <v>27867.13</v>
      </c>
      <c r="Q1191" s="11">
        <v>5188.28</v>
      </c>
      <c r="R1191" s="5">
        <v>45831</v>
      </c>
      <c r="S1191" s="5" t="str">
        <f t="shared" si="74"/>
        <v>Monday</v>
      </c>
      <c r="T1191" s="5" t="str">
        <f t="shared" si="75"/>
        <v>Q2</v>
      </c>
      <c r="U1191" s="14" t="str">
        <f t="shared" si="76"/>
        <v>Jun</v>
      </c>
    </row>
    <row r="1192" spans="1:21" x14ac:dyDescent="0.25">
      <c r="A1192" s="13" t="s">
        <v>54</v>
      </c>
      <c r="B1192" s="6" t="s">
        <v>123</v>
      </c>
      <c r="C1192" s="6" t="s">
        <v>44</v>
      </c>
      <c r="D1192" s="6" t="s">
        <v>20</v>
      </c>
      <c r="E1192" s="6" t="s">
        <v>45</v>
      </c>
      <c r="F1192" s="6" t="s">
        <v>4888</v>
      </c>
      <c r="G1192" s="6" t="s">
        <v>4889</v>
      </c>
      <c r="H1192" s="6" t="s">
        <v>118</v>
      </c>
      <c r="I1192" s="6" t="s">
        <v>4890</v>
      </c>
      <c r="J1192" s="6" t="s">
        <v>4891</v>
      </c>
      <c r="K1192" s="7">
        <v>4</v>
      </c>
      <c r="L1192" s="4">
        <v>2021</v>
      </c>
      <c r="M1192" s="9">
        <v>49689.06</v>
      </c>
      <c r="N1192" s="9" t="str">
        <f t="shared" si="73"/>
        <v>High Value</v>
      </c>
      <c r="O1192" s="11">
        <v>123033.7</v>
      </c>
      <c r="P1192" s="11">
        <v>45443.21</v>
      </c>
      <c r="Q1192" s="11">
        <v>4245.8500000000004</v>
      </c>
      <c r="R1192" s="8">
        <v>45713</v>
      </c>
      <c r="S1192" s="5" t="str">
        <f t="shared" si="74"/>
        <v>Tuesday</v>
      </c>
      <c r="T1192" s="5" t="str">
        <f t="shared" si="75"/>
        <v>Q1</v>
      </c>
      <c r="U1192" s="14" t="str">
        <f t="shared" si="76"/>
        <v>Feb</v>
      </c>
    </row>
    <row r="1193" spans="1:21" x14ac:dyDescent="0.25">
      <c r="A1193" s="12" t="s">
        <v>40</v>
      </c>
      <c r="B1193" s="2" t="s">
        <v>125</v>
      </c>
      <c r="C1193" s="2" t="s">
        <v>44</v>
      </c>
      <c r="D1193" s="2" t="s">
        <v>20</v>
      </c>
      <c r="E1193" s="2" t="s">
        <v>45</v>
      </c>
      <c r="F1193" s="2" t="s">
        <v>4892</v>
      </c>
      <c r="G1193" s="2" t="s">
        <v>4893</v>
      </c>
      <c r="H1193" s="2" t="s">
        <v>101</v>
      </c>
      <c r="I1193" s="2" t="s">
        <v>4894</v>
      </c>
      <c r="J1193" s="2" t="s">
        <v>4895</v>
      </c>
      <c r="K1193" s="3">
        <v>2</v>
      </c>
      <c r="L1193" s="4">
        <v>2019</v>
      </c>
      <c r="M1193" s="9">
        <v>66120.960000000006</v>
      </c>
      <c r="N1193" s="9" t="str">
        <f t="shared" si="73"/>
        <v>High Value</v>
      </c>
      <c r="O1193" s="11">
        <v>180734.3</v>
      </c>
      <c r="P1193" s="11">
        <v>54784.97</v>
      </c>
      <c r="Q1193" s="11">
        <v>11335.99</v>
      </c>
      <c r="R1193" s="5">
        <v>44463</v>
      </c>
      <c r="S1193" s="5" t="str">
        <f t="shared" si="74"/>
        <v>Friday</v>
      </c>
      <c r="T1193" s="5" t="str">
        <f t="shared" si="75"/>
        <v>Q3</v>
      </c>
      <c r="U1193" s="14" t="str">
        <f t="shared" si="76"/>
        <v>Sep</v>
      </c>
    </row>
    <row r="1194" spans="1:21" x14ac:dyDescent="0.25">
      <c r="A1194" s="13" t="s">
        <v>34</v>
      </c>
      <c r="B1194" s="6" t="s">
        <v>97</v>
      </c>
      <c r="C1194" s="6" t="s">
        <v>44</v>
      </c>
      <c r="D1194" s="6" t="s">
        <v>20</v>
      </c>
      <c r="E1194" s="6" t="s">
        <v>45</v>
      </c>
      <c r="F1194" s="6" t="s">
        <v>4896</v>
      </c>
      <c r="G1194" s="6" t="s">
        <v>247</v>
      </c>
      <c r="H1194" s="6" t="s">
        <v>109</v>
      </c>
      <c r="I1194" s="6" t="s">
        <v>4897</v>
      </c>
      <c r="J1194" s="6" t="s">
        <v>4898</v>
      </c>
      <c r="K1194" s="7">
        <v>21</v>
      </c>
      <c r="L1194" s="4">
        <v>2001</v>
      </c>
      <c r="M1194" s="9">
        <v>14358.27</v>
      </c>
      <c r="N1194" s="9" t="str">
        <f t="shared" si="73"/>
        <v>Normal</v>
      </c>
      <c r="O1194" s="11">
        <v>66246.7</v>
      </c>
      <c r="P1194" s="11">
        <v>11835.63</v>
      </c>
      <c r="Q1194" s="11">
        <v>2522.64</v>
      </c>
      <c r="R1194" s="8">
        <v>44831</v>
      </c>
      <c r="S1194" s="5" t="str">
        <f t="shared" si="74"/>
        <v>Tuesday</v>
      </c>
      <c r="T1194" s="5" t="str">
        <f t="shared" si="75"/>
        <v>Q3</v>
      </c>
      <c r="U1194" s="14" t="str">
        <f t="shared" si="76"/>
        <v>Sep</v>
      </c>
    </row>
    <row r="1195" spans="1:21" x14ac:dyDescent="0.25">
      <c r="A1195" s="12" t="s">
        <v>56</v>
      </c>
      <c r="B1195" s="2" t="s">
        <v>69</v>
      </c>
      <c r="C1195" s="2" t="s">
        <v>44</v>
      </c>
      <c r="D1195" s="2" t="s">
        <v>20</v>
      </c>
      <c r="E1195" s="2" t="s">
        <v>45</v>
      </c>
      <c r="F1195" s="2" t="s">
        <v>4899</v>
      </c>
      <c r="G1195" s="2" t="s">
        <v>4900</v>
      </c>
      <c r="H1195" s="2" t="s">
        <v>29</v>
      </c>
      <c r="I1195" s="2" t="s">
        <v>4901</v>
      </c>
      <c r="J1195" s="2" t="s">
        <v>4902</v>
      </c>
      <c r="K1195" s="3">
        <v>8</v>
      </c>
      <c r="L1195" s="4">
        <v>2016</v>
      </c>
      <c r="M1195" s="9">
        <v>67496.039999999994</v>
      </c>
      <c r="N1195" s="9" t="str">
        <f t="shared" si="73"/>
        <v>High Value</v>
      </c>
      <c r="O1195" s="11">
        <v>142138.1</v>
      </c>
      <c r="P1195" s="11">
        <v>56454.85</v>
      </c>
      <c r="Q1195" s="11">
        <v>11041.19</v>
      </c>
      <c r="R1195" s="5">
        <v>45618</v>
      </c>
      <c r="S1195" s="5" t="str">
        <f t="shared" si="74"/>
        <v>Friday</v>
      </c>
      <c r="T1195" s="5" t="str">
        <f t="shared" si="75"/>
        <v>Q4</v>
      </c>
      <c r="U1195" s="14" t="str">
        <f t="shared" si="76"/>
        <v>Nov</v>
      </c>
    </row>
    <row r="1196" spans="1:21" x14ac:dyDescent="0.25">
      <c r="A1196" s="13" t="s">
        <v>17</v>
      </c>
      <c r="B1196" s="6" t="s">
        <v>38</v>
      </c>
      <c r="C1196" s="6" t="s">
        <v>44</v>
      </c>
      <c r="D1196" s="6" t="s">
        <v>20</v>
      </c>
      <c r="E1196" s="6" t="s">
        <v>45</v>
      </c>
      <c r="F1196" s="6" t="s">
        <v>4903</v>
      </c>
      <c r="G1196" s="6" t="s">
        <v>4904</v>
      </c>
      <c r="H1196" s="6" t="s">
        <v>89</v>
      </c>
      <c r="I1196" s="6" t="s">
        <v>4905</v>
      </c>
      <c r="J1196" s="6" t="s">
        <v>4906</v>
      </c>
      <c r="K1196" s="7">
        <v>20</v>
      </c>
      <c r="L1196" s="4">
        <v>2000</v>
      </c>
      <c r="M1196" s="9">
        <v>9266.33</v>
      </c>
      <c r="N1196" s="9" t="str">
        <f t="shared" si="73"/>
        <v>Normal</v>
      </c>
      <c r="O1196" s="11">
        <v>61997.7</v>
      </c>
      <c r="P1196" s="11">
        <v>6885.34</v>
      </c>
      <c r="Q1196" s="11">
        <v>2380.9899999999998</v>
      </c>
      <c r="R1196" s="8">
        <v>44083</v>
      </c>
      <c r="S1196" s="5" t="str">
        <f t="shared" si="74"/>
        <v>Wednesday</v>
      </c>
      <c r="T1196" s="5" t="str">
        <f t="shared" si="75"/>
        <v>Q3</v>
      </c>
      <c r="U1196" s="14" t="str">
        <f t="shared" si="76"/>
        <v>Sep</v>
      </c>
    </row>
    <row r="1197" spans="1:21" x14ac:dyDescent="0.25">
      <c r="A1197" s="12" t="s">
        <v>30</v>
      </c>
      <c r="B1197" s="2" t="s">
        <v>31</v>
      </c>
      <c r="C1197" s="2" t="s">
        <v>44</v>
      </c>
      <c r="D1197" s="2" t="s">
        <v>20</v>
      </c>
      <c r="E1197" s="2" t="s">
        <v>45</v>
      </c>
      <c r="F1197" s="2" t="s">
        <v>4907</v>
      </c>
      <c r="G1197" s="2" t="s">
        <v>4908</v>
      </c>
      <c r="H1197" s="2" t="s">
        <v>68</v>
      </c>
      <c r="I1197" s="2" t="s">
        <v>4909</v>
      </c>
      <c r="J1197" s="2" t="s">
        <v>4910</v>
      </c>
      <c r="K1197" s="3">
        <v>19</v>
      </c>
      <c r="L1197" s="4">
        <v>2004</v>
      </c>
      <c r="M1197" s="9">
        <v>51819.55</v>
      </c>
      <c r="N1197" s="9" t="str">
        <f t="shared" si="73"/>
        <v>High Value</v>
      </c>
      <c r="O1197" s="11">
        <v>169508.6</v>
      </c>
      <c r="P1197" s="11">
        <v>39086.230000000003</v>
      </c>
      <c r="Q1197" s="11">
        <v>12733.32</v>
      </c>
      <c r="R1197" s="5">
        <v>45096</v>
      </c>
      <c r="S1197" s="5" t="str">
        <f t="shared" si="74"/>
        <v>Monday</v>
      </c>
      <c r="T1197" s="5" t="str">
        <f t="shared" si="75"/>
        <v>Q2</v>
      </c>
      <c r="U1197" s="14" t="str">
        <f t="shared" si="76"/>
        <v>Jun</v>
      </c>
    </row>
    <row r="1198" spans="1:21" x14ac:dyDescent="0.25">
      <c r="A1198" s="13" t="s">
        <v>17</v>
      </c>
      <c r="B1198" s="6" t="s">
        <v>38</v>
      </c>
      <c r="C1198" s="6" t="s">
        <v>44</v>
      </c>
      <c r="D1198" s="6" t="s">
        <v>20</v>
      </c>
      <c r="E1198" s="6" t="s">
        <v>45</v>
      </c>
      <c r="F1198" s="6" t="s">
        <v>4911</v>
      </c>
      <c r="G1198" s="6" t="s">
        <v>4912</v>
      </c>
      <c r="H1198" s="6" t="s">
        <v>96</v>
      </c>
      <c r="I1198" s="6" t="s">
        <v>4913</v>
      </c>
      <c r="J1198" s="6" t="s">
        <v>4914</v>
      </c>
      <c r="K1198" s="7">
        <v>11</v>
      </c>
      <c r="L1198" s="4">
        <v>2014</v>
      </c>
      <c r="M1198" s="9">
        <v>65639.06</v>
      </c>
      <c r="N1198" s="9" t="str">
        <f t="shared" si="73"/>
        <v>High Value</v>
      </c>
      <c r="O1198" s="11">
        <v>46626.3</v>
      </c>
      <c r="P1198" s="11">
        <v>50177.43</v>
      </c>
      <c r="Q1198" s="11">
        <v>15461.63</v>
      </c>
      <c r="R1198" s="8">
        <v>45719</v>
      </c>
      <c r="S1198" s="5" t="str">
        <f t="shared" si="74"/>
        <v>Monday</v>
      </c>
      <c r="T1198" s="5" t="str">
        <f t="shared" si="75"/>
        <v>Q1</v>
      </c>
      <c r="U1198" s="14" t="str">
        <f t="shared" si="76"/>
        <v>Mar</v>
      </c>
    </row>
    <row r="1199" spans="1:21" x14ac:dyDescent="0.25">
      <c r="A1199" s="12" t="s">
        <v>54</v>
      </c>
      <c r="B1199" s="2" t="s">
        <v>55</v>
      </c>
      <c r="C1199" s="2" t="s">
        <v>44</v>
      </c>
      <c r="D1199" s="2" t="s">
        <v>20</v>
      </c>
      <c r="E1199" s="2" t="s">
        <v>45</v>
      </c>
      <c r="F1199" s="2" t="s">
        <v>4915</v>
      </c>
      <c r="G1199" s="2" t="s">
        <v>4916</v>
      </c>
      <c r="H1199" s="2" t="s">
        <v>53</v>
      </c>
      <c r="I1199" s="2" t="s">
        <v>4917</v>
      </c>
      <c r="J1199" s="2" t="s">
        <v>4918</v>
      </c>
      <c r="K1199" s="3">
        <v>23</v>
      </c>
      <c r="L1199" s="4">
        <v>2000</v>
      </c>
      <c r="M1199" s="9">
        <v>42189.13</v>
      </c>
      <c r="N1199" s="9" t="str">
        <f t="shared" si="73"/>
        <v>High Value</v>
      </c>
      <c r="O1199" s="11">
        <v>187481.7</v>
      </c>
      <c r="P1199" s="11">
        <v>31468.49</v>
      </c>
      <c r="Q1199" s="11">
        <v>10720.64</v>
      </c>
      <c r="R1199" s="5">
        <v>45210</v>
      </c>
      <c r="S1199" s="5" t="str">
        <f t="shared" si="74"/>
        <v>Wednesday</v>
      </c>
      <c r="T1199" s="5" t="str">
        <f t="shared" si="75"/>
        <v>Q4</v>
      </c>
      <c r="U1199" s="14" t="str">
        <f t="shared" si="76"/>
        <v>Oct</v>
      </c>
    </row>
    <row r="1200" spans="1:21" x14ac:dyDescent="0.25">
      <c r="A1200" s="13" t="s">
        <v>56</v>
      </c>
      <c r="B1200" s="6" t="s">
        <v>78</v>
      </c>
      <c r="C1200" s="6" t="s">
        <v>44</v>
      </c>
      <c r="D1200" s="6" t="s">
        <v>20</v>
      </c>
      <c r="E1200" s="6" t="s">
        <v>45</v>
      </c>
      <c r="F1200" s="6" t="s">
        <v>4919</v>
      </c>
      <c r="G1200" s="6" t="s">
        <v>4920</v>
      </c>
      <c r="H1200" s="6" t="s">
        <v>46</v>
      </c>
      <c r="I1200" s="6" t="s">
        <v>4921</v>
      </c>
      <c r="J1200" s="6" t="s">
        <v>4922</v>
      </c>
      <c r="K1200" s="7">
        <v>5</v>
      </c>
      <c r="L1200" s="4">
        <v>2016</v>
      </c>
      <c r="M1200" s="9">
        <v>46045.26</v>
      </c>
      <c r="N1200" s="9" t="str">
        <f t="shared" si="73"/>
        <v>High Value</v>
      </c>
      <c r="O1200" s="11">
        <v>22130.3</v>
      </c>
      <c r="P1200" s="11">
        <v>32346.91</v>
      </c>
      <c r="Q1200" s="11">
        <v>13698.35</v>
      </c>
      <c r="R1200" s="8">
        <v>44337</v>
      </c>
      <c r="S1200" s="5" t="str">
        <f t="shared" si="74"/>
        <v>Friday</v>
      </c>
      <c r="T1200" s="5" t="str">
        <f t="shared" si="75"/>
        <v>Q2</v>
      </c>
      <c r="U1200" s="14" t="str">
        <f t="shared" si="76"/>
        <v>May</v>
      </c>
    </row>
    <row r="1201" spans="1:21" x14ac:dyDescent="0.25">
      <c r="A1201" s="12" t="s">
        <v>54</v>
      </c>
      <c r="B1201" s="2" t="s">
        <v>99</v>
      </c>
      <c r="C1201" s="2" t="s">
        <v>44</v>
      </c>
      <c r="D1201" s="2" t="s">
        <v>20</v>
      </c>
      <c r="E1201" s="2" t="s">
        <v>45</v>
      </c>
      <c r="F1201" s="2" t="s">
        <v>4923</v>
      </c>
      <c r="G1201" s="2" t="s">
        <v>4924</v>
      </c>
      <c r="H1201" s="2" t="s">
        <v>111</v>
      </c>
      <c r="I1201" s="2" t="s">
        <v>4925</v>
      </c>
      <c r="J1201" s="2" t="s">
        <v>4926</v>
      </c>
      <c r="K1201" s="3">
        <v>-1</v>
      </c>
      <c r="L1201" s="4">
        <v>2023</v>
      </c>
      <c r="M1201" s="9">
        <v>36717.9</v>
      </c>
      <c r="N1201" s="9" t="str">
        <f t="shared" si="73"/>
        <v>Normal</v>
      </c>
      <c r="O1201" s="11">
        <v>178928.2</v>
      </c>
      <c r="P1201" s="11">
        <v>26551.78</v>
      </c>
      <c r="Q1201" s="11">
        <v>10166.120000000001</v>
      </c>
      <c r="R1201" s="5">
        <v>44831</v>
      </c>
      <c r="S1201" s="5" t="str">
        <f t="shared" si="74"/>
        <v>Tuesday</v>
      </c>
      <c r="T1201" s="5" t="str">
        <f t="shared" si="75"/>
        <v>Q3</v>
      </c>
      <c r="U1201" s="14" t="str">
        <f t="shared" si="76"/>
        <v>Sep</v>
      </c>
    </row>
    <row r="1202" spans="1:21" x14ac:dyDescent="0.25">
      <c r="A1202" s="13" t="s">
        <v>56</v>
      </c>
      <c r="B1202" s="6" t="s">
        <v>78</v>
      </c>
      <c r="C1202" s="6" t="s">
        <v>44</v>
      </c>
      <c r="D1202" s="6" t="s">
        <v>20</v>
      </c>
      <c r="E1202" s="6" t="s">
        <v>45</v>
      </c>
      <c r="F1202" s="6" t="s">
        <v>4927</v>
      </c>
      <c r="G1202" s="6" t="s">
        <v>4928</v>
      </c>
      <c r="H1202" s="6" t="s">
        <v>82</v>
      </c>
      <c r="I1202" s="6" t="s">
        <v>4929</v>
      </c>
      <c r="J1202" s="6" t="s">
        <v>4930</v>
      </c>
      <c r="K1202" s="7">
        <v>10</v>
      </c>
      <c r="L1202" s="4">
        <v>2012</v>
      </c>
      <c r="M1202" s="9">
        <v>48728.14</v>
      </c>
      <c r="N1202" s="9" t="str">
        <f t="shared" si="73"/>
        <v>High Value</v>
      </c>
      <c r="O1202" s="11">
        <v>73729.3</v>
      </c>
      <c r="P1202" s="11">
        <v>42992.97</v>
      </c>
      <c r="Q1202" s="11">
        <v>5735.17</v>
      </c>
      <c r="R1202" s="8">
        <v>44903</v>
      </c>
      <c r="S1202" s="5" t="str">
        <f t="shared" si="74"/>
        <v>Thursday</v>
      </c>
      <c r="T1202" s="5" t="str">
        <f t="shared" si="75"/>
        <v>Q4</v>
      </c>
      <c r="U1202" s="14" t="str">
        <f t="shared" si="76"/>
        <v>Dec</v>
      </c>
    </row>
    <row r="1203" spans="1:21" x14ac:dyDescent="0.25">
      <c r="A1203" s="12" t="s">
        <v>62</v>
      </c>
      <c r="B1203" s="2" t="s">
        <v>63</v>
      </c>
      <c r="C1203" s="2" t="s">
        <v>44</v>
      </c>
      <c r="D1203" s="2" t="s">
        <v>20</v>
      </c>
      <c r="E1203" s="2" t="s">
        <v>45</v>
      </c>
      <c r="F1203" s="2" t="s">
        <v>4931</v>
      </c>
      <c r="G1203" s="2" t="s">
        <v>4932</v>
      </c>
      <c r="H1203" s="2" t="s">
        <v>112</v>
      </c>
      <c r="I1203" s="2" t="s">
        <v>4933</v>
      </c>
      <c r="J1203" s="2" t="s">
        <v>4934</v>
      </c>
      <c r="K1203" s="3">
        <v>21</v>
      </c>
      <c r="L1203" s="4">
        <v>2002</v>
      </c>
      <c r="M1203" s="9">
        <v>63122.03</v>
      </c>
      <c r="N1203" s="9" t="str">
        <f t="shared" si="73"/>
        <v>High Value</v>
      </c>
      <c r="O1203" s="11">
        <v>52272.6</v>
      </c>
      <c r="P1203" s="11">
        <v>58116.82</v>
      </c>
      <c r="Q1203" s="11">
        <v>5005.21</v>
      </c>
      <c r="R1203" s="5">
        <v>44969</v>
      </c>
      <c r="S1203" s="5" t="str">
        <f t="shared" si="74"/>
        <v>Sunday</v>
      </c>
      <c r="T1203" s="5" t="str">
        <f t="shared" si="75"/>
        <v>Q1</v>
      </c>
      <c r="U1203" s="14" t="str">
        <f t="shared" si="76"/>
        <v>Feb</v>
      </c>
    </row>
    <row r="1204" spans="1:21" x14ac:dyDescent="0.25">
      <c r="A1204" s="13" t="s">
        <v>62</v>
      </c>
      <c r="B1204" s="6" t="s">
        <v>138</v>
      </c>
      <c r="C1204" s="6" t="s">
        <v>44</v>
      </c>
      <c r="D1204" s="6" t="s">
        <v>20</v>
      </c>
      <c r="E1204" s="6" t="s">
        <v>45</v>
      </c>
      <c r="F1204" s="6" t="s">
        <v>4935</v>
      </c>
      <c r="G1204" s="6" t="s">
        <v>4936</v>
      </c>
      <c r="H1204" s="6" t="s">
        <v>37</v>
      </c>
      <c r="I1204" s="6" t="s">
        <v>4937</v>
      </c>
      <c r="J1204" s="6" t="s">
        <v>4938</v>
      </c>
      <c r="K1204" s="7">
        <v>11</v>
      </c>
      <c r="L1204" s="4">
        <v>2011</v>
      </c>
      <c r="M1204" s="9">
        <v>22154.76</v>
      </c>
      <c r="N1204" s="9" t="str">
        <f t="shared" si="73"/>
        <v>Normal</v>
      </c>
      <c r="O1204" s="11">
        <v>59260.2</v>
      </c>
      <c r="P1204" s="11">
        <v>18866.919999999998</v>
      </c>
      <c r="Q1204" s="11">
        <v>3287.84</v>
      </c>
      <c r="R1204" s="8">
        <v>44686</v>
      </c>
      <c r="S1204" s="5" t="str">
        <f t="shared" si="74"/>
        <v>Thursday</v>
      </c>
      <c r="T1204" s="5" t="str">
        <f t="shared" si="75"/>
        <v>Q2</v>
      </c>
      <c r="U1204" s="14" t="str">
        <f t="shared" si="76"/>
        <v>May</v>
      </c>
    </row>
    <row r="1205" spans="1:21" x14ac:dyDescent="0.25">
      <c r="A1205" s="12" t="s">
        <v>34</v>
      </c>
      <c r="B1205" s="2" t="s">
        <v>35</v>
      </c>
      <c r="C1205" s="2" t="s">
        <v>44</v>
      </c>
      <c r="D1205" s="2" t="s">
        <v>20</v>
      </c>
      <c r="E1205" s="2" t="s">
        <v>45</v>
      </c>
      <c r="F1205" s="2" t="s">
        <v>4939</v>
      </c>
      <c r="G1205" s="2" t="s">
        <v>4940</v>
      </c>
      <c r="H1205" s="2" t="s">
        <v>66</v>
      </c>
      <c r="I1205" s="2" t="s">
        <v>4941</v>
      </c>
      <c r="J1205" s="2" t="s">
        <v>4942</v>
      </c>
      <c r="K1205" s="3">
        <v>9</v>
      </c>
      <c r="L1205" s="4">
        <v>2012</v>
      </c>
      <c r="M1205" s="9">
        <v>43510.6</v>
      </c>
      <c r="N1205" s="9" t="str">
        <f t="shared" si="73"/>
        <v>High Value</v>
      </c>
      <c r="O1205" s="11">
        <v>139283</v>
      </c>
      <c r="P1205" s="11">
        <v>36839.86</v>
      </c>
      <c r="Q1205" s="11">
        <v>6670.74</v>
      </c>
      <c r="R1205" s="5">
        <v>44239</v>
      </c>
      <c r="S1205" s="5" t="str">
        <f t="shared" si="74"/>
        <v>Friday</v>
      </c>
      <c r="T1205" s="5" t="str">
        <f t="shared" si="75"/>
        <v>Q1</v>
      </c>
      <c r="U1205" s="14" t="str">
        <f t="shared" si="76"/>
        <v>Feb</v>
      </c>
    </row>
    <row r="1206" spans="1:21" x14ac:dyDescent="0.25">
      <c r="A1206" s="13" t="s">
        <v>34</v>
      </c>
      <c r="B1206" s="6" t="s">
        <v>97</v>
      </c>
      <c r="C1206" s="6" t="s">
        <v>44</v>
      </c>
      <c r="D1206" s="6" t="s">
        <v>20</v>
      </c>
      <c r="E1206" s="6" t="s">
        <v>45</v>
      </c>
      <c r="F1206" s="6" t="s">
        <v>4943</v>
      </c>
      <c r="G1206" s="6" t="s">
        <v>4944</v>
      </c>
      <c r="H1206" s="6" t="s">
        <v>46</v>
      </c>
      <c r="I1206" s="6" t="s">
        <v>4945</v>
      </c>
      <c r="J1206" s="6" t="s">
        <v>4946</v>
      </c>
      <c r="K1206" s="7">
        <v>-3</v>
      </c>
      <c r="L1206" s="4">
        <v>2024</v>
      </c>
      <c r="M1206" s="9">
        <v>24791.27</v>
      </c>
      <c r="N1206" s="9" t="str">
        <f t="shared" si="73"/>
        <v>Normal</v>
      </c>
      <c r="O1206" s="11">
        <v>162932.5</v>
      </c>
      <c r="P1206" s="11">
        <v>21208.99</v>
      </c>
      <c r="Q1206" s="11">
        <v>3582.28</v>
      </c>
      <c r="R1206" s="8">
        <v>44525</v>
      </c>
      <c r="S1206" s="5" t="str">
        <f t="shared" si="74"/>
        <v>Thursday</v>
      </c>
      <c r="T1206" s="5" t="str">
        <f t="shared" si="75"/>
        <v>Q4</v>
      </c>
      <c r="U1206" s="14" t="str">
        <f t="shared" si="76"/>
        <v>Nov</v>
      </c>
    </row>
    <row r="1207" spans="1:21" x14ac:dyDescent="0.25">
      <c r="A1207" s="12" t="s">
        <v>40</v>
      </c>
      <c r="B1207" s="2" t="s">
        <v>125</v>
      </c>
      <c r="C1207" s="2" t="s">
        <v>44</v>
      </c>
      <c r="D1207" s="2" t="s">
        <v>20</v>
      </c>
      <c r="E1207" s="2" t="s">
        <v>45</v>
      </c>
      <c r="F1207" s="2" t="s">
        <v>4947</v>
      </c>
      <c r="G1207" s="2" t="s">
        <v>4948</v>
      </c>
      <c r="H1207" s="2" t="s">
        <v>42</v>
      </c>
      <c r="I1207" s="2" t="s">
        <v>4949</v>
      </c>
      <c r="J1207" s="2" t="s">
        <v>4950</v>
      </c>
      <c r="K1207" s="3">
        <v>20</v>
      </c>
      <c r="L1207" s="4">
        <v>2002</v>
      </c>
      <c r="M1207" s="9">
        <v>27439.95</v>
      </c>
      <c r="N1207" s="9" t="str">
        <f t="shared" si="73"/>
        <v>Normal</v>
      </c>
      <c r="O1207" s="11">
        <v>56965.8</v>
      </c>
      <c r="P1207" s="11">
        <v>24572.01</v>
      </c>
      <c r="Q1207" s="11">
        <v>2867.94</v>
      </c>
      <c r="R1207" s="5">
        <v>44908</v>
      </c>
      <c r="S1207" s="5" t="str">
        <f t="shared" si="74"/>
        <v>Tuesday</v>
      </c>
      <c r="T1207" s="5" t="str">
        <f t="shared" si="75"/>
        <v>Q4</v>
      </c>
      <c r="U1207" s="14" t="str">
        <f t="shared" si="76"/>
        <v>Dec</v>
      </c>
    </row>
    <row r="1208" spans="1:21" x14ac:dyDescent="0.25">
      <c r="A1208" s="13" t="s">
        <v>40</v>
      </c>
      <c r="B1208" s="6" t="s">
        <v>125</v>
      </c>
      <c r="C1208" s="6" t="s">
        <v>44</v>
      </c>
      <c r="D1208" s="6" t="s">
        <v>20</v>
      </c>
      <c r="E1208" s="6" t="s">
        <v>45</v>
      </c>
      <c r="F1208" s="6" t="s">
        <v>4951</v>
      </c>
      <c r="G1208" s="6" t="s">
        <v>4952</v>
      </c>
      <c r="H1208" s="6" t="s">
        <v>73</v>
      </c>
      <c r="I1208" s="6" t="s">
        <v>4953</v>
      </c>
      <c r="J1208" s="6" t="s">
        <v>4954</v>
      </c>
      <c r="K1208" s="7">
        <v>10</v>
      </c>
      <c r="L1208" s="4">
        <v>2012</v>
      </c>
      <c r="M1208" s="9">
        <v>10453.280000000001</v>
      </c>
      <c r="N1208" s="9" t="str">
        <f t="shared" si="73"/>
        <v>Normal</v>
      </c>
      <c r="O1208" s="11">
        <v>80538.100000000006</v>
      </c>
      <c r="P1208" s="11">
        <v>8220.61</v>
      </c>
      <c r="Q1208" s="11">
        <v>2232.67</v>
      </c>
      <c r="R1208" s="8">
        <v>44640</v>
      </c>
      <c r="S1208" s="5" t="str">
        <f t="shared" si="74"/>
        <v>Sunday</v>
      </c>
      <c r="T1208" s="5" t="str">
        <f t="shared" si="75"/>
        <v>Q1</v>
      </c>
      <c r="U1208" s="14" t="str">
        <f t="shared" si="76"/>
        <v>Mar</v>
      </c>
    </row>
    <row r="1209" spans="1:21" x14ac:dyDescent="0.25">
      <c r="A1209" s="12" t="s">
        <v>74</v>
      </c>
      <c r="B1209" s="2" t="s">
        <v>113</v>
      </c>
      <c r="C1209" s="2" t="s">
        <v>44</v>
      </c>
      <c r="D1209" s="2" t="s">
        <v>20</v>
      </c>
      <c r="E1209" s="2" t="s">
        <v>45</v>
      </c>
      <c r="F1209" s="2" t="s">
        <v>4955</v>
      </c>
      <c r="G1209" s="2" t="s">
        <v>4956</v>
      </c>
      <c r="H1209" s="2" t="s">
        <v>82</v>
      </c>
      <c r="I1209" s="2" t="s">
        <v>4957</v>
      </c>
      <c r="J1209" s="2" t="s">
        <v>4958</v>
      </c>
      <c r="K1209" s="3">
        <v>0</v>
      </c>
      <c r="L1209" s="4">
        <v>2024</v>
      </c>
      <c r="M1209" s="9">
        <v>44471.21</v>
      </c>
      <c r="N1209" s="9" t="str">
        <f t="shared" si="73"/>
        <v>High Value</v>
      </c>
      <c r="O1209" s="11">
        <v>150211</v>
      </c>
      <c r="P1209" s="11">
        <v>40107.879999999997</v>
      </c>
      <c r="Q1209" s="11">
        <v>4363.33</v>
      </c>
      <c r="R1209" s="5">
        <v>45380</v>
      </c>
      <c r="S1209" s="5" t="str">
        <f t="shared" si="74"/>
        <v>Friday</v>
      </c>
      <c r="T1209" s="5" t="str">
        <f t="shared" si="75"/>
        <v>Q1</v>
      </c>
      <c r="U1209" s="14" t="str">
        <f t="shared" si="76"/>
        <v>Mar</v>
      </c>
    </row>
    <row r="1210" spans="1:21" x14ac:dyDescent="0.25">
      <c r="A1210" s="13" t="s">
        <v>56</v>
      </c>
      <c r="B1210" s="6" t="s">
        <v>78</v>
      </c>
      <c r="C1210" s="6" t="s">
        <v>44</v>
      </c>
      <c r="D1210" s="6" t="s">
        <v>20</v>
      </c>
      <c r="E1210" s="6" t="s">
        <v>45</v>
      </c>
      <c r="F1210" s="6" t="s">
        <v>4959</v>
      </c>
      <c r="G1210" s="6" t="s">
        <v>3390</v>
      </c>
      <c r="H1210" s="6" t="s">
        <v>64</v>
      </c>
      <c r="I1210" s="6" t="s">
        <v>4960</v>
      </c>
      <c r="J1210" s="6" t="s">
        <v>4961</v>
      </c>
      <c r="K1210" s="7">
        <v>1</v>
      </c>
      <c r="L1210" s="4">
        <v>2020</v>
      </c>
      <c r="M1210" s="9">
        <v>34398.47</v>
      </c>
      <c r="N1210" s="9" t="str">
        <f t="shared" si="73"/>
        <v>Normal</v>
      </c>
      <c r="O1210" s="11">
        <v>192618.6</v>
      </c>
      <c r="P1210" s="11">
        <v>32353.45</v>
      </c>
      <c r="Q1210" s="11">
        <v>2045.02</v>
      </c>
      <c r="R1210" s="8">
        <v>44441</v>
      </c>
      <c r="S1210" s="5" t="str">
        <f t="shared" si="74"/>
        <v>Thursday</v>
      </c>
      <c r="T1210" s="5" t="str">
        <f t="shared" si="75"/>
        <v>Q3</v>
      </c>
      <c r="U1210" s="14" t="str">
        <f t="shared" si="76"/>
        <v>Sep</v>
      </c>
    </row>
    <row r="1211" spans="1:21" x14ac:dyDescent="0.25">
      <c r="A1211" s="12" t="s">
        <v>40</v>
      </c>
      <c r="B1211" s="2" t="s">
        <v>41</v>
      </c>
      <c r="C1211" s="2" t="s">
        <v>44</v>
      </c>
      <c r="D1211" s="2" t="s">
        <v>20</v>
      </c>
      <c r="E1211" s="2" t="s">
        <v>45</v>
      </c>
      <c r="F1211" s="2" t="s">
        <v>4962</v>
      </c>
      <c r="G1211" s="2" t="s">
        <v>4963</v>
      </c>
      <c r="H1211" s="2" t="s">
        <v>112</v>
      </c>
      <c r="I1211" s="2" t="s">
        <v>4964</v>
      </c>
      <c r="J1211" s="2" t="s">
        <v>4965</v>
      </c>
      <c r="K1211" s="3">
        <v>6</v>
      </c>
      <c r="L1211" s="4">
        <v>2017</v>
      </c>
      <c r="M1211" s="9">
        <v>52805.63</v>
      </c>
      <c r="N1211" s="9" t="str">
        <f t="shared" si="73"/>
        <v>High Value</v>
      </c>
      <c r="O1211" s="11">
        <v>108105.1</v>
      </c>
      <c r="P1211" s="11">
        <v>45814.78</v>
      </c>
      <c r="Q1211" s="11">
        <v>6990.85</v>
      </c>
      <c r="R1211" s="5">
        <v>45188</v>
      </c>
      <c r="S1211" s="5" t="str">
        <f t="shared" si="74"/>
        <v>Tuesday</v>
      </c>
      <c r="T1211" s="5" t="str">
        <f t="shared" si="75"/>
        <v>Q3</v>
      </c>
      <c r="U1211" s="14" t="str">
        <f t="shared" si="76"/>
        <v>Sep</v>
      </c>
    </row>
    <row r="1212" spans="1:21" x14ac:dyDescent="0.25">
      <c r="A1212" s="13" t="s">
        <v>40</v>
      </c>
      <c r="B1212" s="6" t="s">
        <v>41</v>
      </c>
      <c r="C1212" s="6" t="s">
        <v>44</v>
      </c>
      <c r="D1212" s="6" t="s">
        <v>20</v>
      </c>
      <c r="E1212" s="6" t="s">
        <v>45</v>
      </c>
      <c r="F1212" s="6" t="s">
        <v>4966</v>
      </c>
      <c r="G1212" s="6" t="s">
        <v>4967</v>
      </c>
      <c r="H1212" s="6" t="s">
        <v>79</v>
      </c>
      <c r="I1212" s="6" t="s">
        <v>4968</v>
      </c>
      <c r="J1212" s="6" t="s">
        <v>4969</v>
      </c>
      <c r="K1212" s="7">
        <v>22</v>
      </c>
      <c r="L1212" s="4">
        <v>2001</v>
      </c>
      <c r="M1212" s="9">
        <v>25711.02</v>
      </c>
      <c r="N1212" s="9" t="str">
        <f t="shared" si="73"/>
        <v>Normal</v>
      </c>
      <c r="O1212" s="11">
        <v>11972.9</v>
      </c>
      <c r="P1212" s="11">
        <v>23364.240000000002</v>
      </c>
      <c r="Q1212" s="11">
        <v>2346.7800000000002</v>
      </c>
      <c r="R1212" s="8">
        <v>45087</v>
      </c>
      <c r="S1212" s="5" t="str">
        <f t="shared" si="74"/>
        <v>Saturday</v>
      </c>
      <c r="T1212" s="5" t="str">
        <f t="shared" si="75"/>
        <v>Q2</v>
      </c>
      <c r="U1212" s="14" t="str">
        <f t="shared" si="76"/>
        <v>Jun</v>
      </c>
    </row>
    <row r="1213" spans="1:21" x14ac:dyDescent="0.25">
      <c r="A1213" s="13" t="s">
        <v>17</v>
      </c>
      <c r="B1213" s="6" t="s">
        <v>18</v>
      </c>
      <c r="C1213" s="6" t="s">
        <v>44</v>
      </c>
      <c r="D1213" s="6" t="s">
        <v>20</v>
      </c>
      <c r="E1213" s="6" t="s">
        <v>45</v>
      </c>
      <c r="F1213" s="6" t="s">
        <v>4971</v>
      </c>
      <c r="G1213" s="6" t="s">
        <v>4972</v>
      </c>
      <c r="H1213" s="6" t="s">
        <v>50</v>
      </c>
      <c r="I1213" s="6" t="s">
        <v>4973</v>
      </c>
      <c r="J1213" s="6" t="s">
        <v>4974</v>
      </c>
      <c r="K1213" s="7">
        <v>17</v>
      </c>
      <c r="L1213" s="4">
        <v>2004</v>
      </c>
      <c r="M1213" s="9">
        <v>67518.31</v>
      </c>
      <c r="N1213" s="9" t="str">
        <f t="shared" si="73"/>
        <v>High Value</v>
      </c>
      <c r="O1213" s="11">
        <v>123891.2</v>
      </c>
      <c r="P1213" s="11">
        <v>62502.19</v>
      </c>
      <c r="Q1213" s="11">
        <v>5016.12</v>
      </c>
      <c r="R1213" s="8">
        <v>44522</v>
      </c>
      <c r="S1213" s="5" t="str">
        <f t="shared" si="74"/>
        <v>Monday</v>
      </c>
      <c r="T1213" s="5" t="str">
        <f t="shared" si="75"/>
        <v>Q4</v>
      </c>
      <c r="U1213" s="14" t="str">
        <f t="shared" si="76"/>
        <v>Nov</v>
      </c>
    </row>
    <row r="1214" spans="1:21" x14ac:dyDescent="0.25">
      <c r="A1214" s="12" t="s">
        <v>54</v>
      </c>
      <c r="B1214" s="2" t="s">
        <v>55</v>
      </c>
      <c r="C1214" s="2" t="s">
        <v>44</v>
      </c>
      <c r="D1214" s="2" t="s">
        <v>20</v>
      </c>
      <c r="E1214" s="2" t="s">
        <v>45</v>
      </c>
      <c r="F1214" s="2" t="s">
        <v>4975</v>
      </c>
      <c r="G1214" s="2" t="s">
        <v>4976</v>
      </c>
      <c r="H1214" s="2" t="s">
        <v>96</v>
      </c>
      <c r="I1214" s="2" t="s">
        <v>4977</v>
      </c>
      <c r="J1214" s="2" t="s">
        <v>4978</v>
      </c>
      <c r="K1214" s="3">
        <v>20</v>
      </c>
      <c r="L1214" s="4">
        <v>2004</v>
      </c>
      <c r="M1214" s="9">
        <v>32352.62</v>
      </c>
      <c r="N1214" s="9" t="str">
        <f t="shared" si="73"/>
        <v>Normal</v>
      </c>
      <c r="O1214" s="11">
        <v>79069.7</v>
      </c>
      <c r="P1214" s="11">
        <v>23889.86</v>
      </c>
      <c r="Q1214" s="11">
        <v>8462.76</v>
      </c>
      <c r="R1214" s="5">
        <v>45526</v>
      </c>
      <c r="S1214" s="5" t="str">
        <f t="shared" si="74"/>
        <v>Thursday</v>
      </c>
      <c r="T1214" s="5" t="str">
        <f t="shared" si="75"/>
        <v>Q3</v>
      </c>
      <c r="U1214" s="14" t="str">
        <f t="shared" si="76"/>
        <v>Aug</v>
      </c>
    </row>
    <row r="1215" spans="1:21" x14ac:dyDescent="0.25">
      <c r="A1215" s="13" t="s">
        <v>40</v>
      </c>
      <c r="B1215" s="6" t="s">
        <v>125</v>
      </c>
      <c r="C1215" s="6" t="s">
        <v>44</v>
      </c>
      <c r="D1215" s="6" t="s">
        <v>20</v>
      </c>
      <c r="E1215" s="6" t="s">
        <v>45</v>
      </c>
      <c r="F1215" s="6" t="s">
        <v>4979</v>
      </c>
      <c r="G1215" s="6" t="s">
        <v>4980</v>
      </c>
      <c r="H1215" s="6" t="s">
        <v>82</v>
      </c>
      <c r="I1215" s="6" t="s">
        <v>4981</v>
      </c>
      <c r="J1215" s="6" t="s">
        <v>4982</v>
      </c>
      <c r="K1215" s="7">
        <v>19</v>
      </c>
      <c r="L1215" s="4">
        <v>2003</v>
      </c>
      <c r="M1215" s="9">
        <v>59016.18</v>
      </c>
      <c r="N1215" s="9" t="str">
        <f t="shared" si="73"/>
        <v>High Value</v>
      </c>
      <c r="O1215" s="11">
        <v>67040.3</v>
      </c>
      <c r="P1215" s="11">
        <v>49009.15</v>
      </c>
      <c r="Q1215" s="11">
        <v>10007.030000000001</v>
      </c>
      <c r="R1215" s="8">
        <v>44798</v>
      </c>
      <c r="S1215" s="5" t="str">
        <f t="shared" si="74"/>
        <v>Thursday</v>
      </c>
      <c r="T1215" s="5" t="str">
        <f t="shared" si="75"/>
        <v>Q3</v>
      </c>
      <c r="U1215" s="14" t="str">
        <f t="shared" si="76"/>
        <v>Aug</v>
      </c>
    </row>
    <row r="1216" spans="1:21" x14ac:dyDescent="0.25">
      <c r="A1216" s="12" t="s">
        <v>71</v>
      </c>
      <c r="B1216" s="2" t="s">
        <v>83</v>
      </c>
      <c r="C1216" s="2" t="s">
        <v>44</v>
      </c>
      <c r="D1216" s="2" t="s">
        <v>20</v>
      </c>
      <c r="E1216" s="2" t="s">
        <v>45</v>
      </c>
      <c r="F1216" s="2" t="s">
        <v>4983</v>
      </c>
      <c r="G1216" s="2" t="s">
        <v>4984</v>
      </c>
      <c r="H1216" s="2" t="s">
        <v>81</v>
      </c>
      <c r="I1216" s="2" t="s">
        <v>4985</v>
      </c>
      <c r="J1216" s="2" t="s">
        <v>4986</v>
      </c>
      <c r="K1216" s="3">
        <v>10</v>
      </c>
      <c r="L1216" s="4">
        <v>2012</v>
      </c>
      <c r="M1216" s="9">
        <v>33476.14</v>
      </c>
      <c r="N1216" s="9" t="str">
        <f t="shared" si="73"/>
        <v>Normal</v>
      </c>
      <c r="O1216" s="11">
        <v>157635.1</v>
      </c>
      <c r="P1216" s="11">
        <v>30891.79</v>
      </c>
      <c r="Q1216" s="11">
        <v>2584.35</v>
      </c>
      <c r="R1216" s="5">
        <v>44847</v>
      </c>
      <c r="S1216" s="5" t="str">
        <f t="shared" si="74"/>
        <v>Thursday</v>
      </c>
      <c r="T1216" s="5" t="str">
        <f t="shared" si="75"/>
        <v>Q4</v>
      </c>
      <c r="U1216" s="14" t="str">
        <f t="shared" si="76"/>
        <v>Oct</v>
      </c>
    </row>
    <row r="1217" spans="1:21" x14ac:dyDescent="0.25">
      <c r="A1217" s="13" t="s">
        <v>34</v>
      </c>
      <c r="B1217" s="6" t="s">
        <v>97</v>
      </c>
      <c r="C1217" s="6" t="s">
        <v>44</v>
      </c>
      <c r="D1217" s="6" t="s">
        <v>20</v>
      </c>
      <c r="E1217" s="6" t="s">
        <v>45</v>
      </c>
      <c r="F1217" s="6" t="s">
        <v>4987</v>
      </c>
      <c r="G1217" s="6" t="s">
        <v>4988</v>
      </c>
      <c r="H1217" s="6" t="s">
        <v>79</v>
      </c>
      <c r="I1217" s="6" t="s">
        <v>4989</v>
      </c>
      <c r="J1217" s="6" t="s">
        <v>4990</v>
      </c>
      <c r="K1217" s="7">
        <v>22</v>
      </c>
      <c r="L1217" s="4">
        <v>2003</v>
      </c>
      <c r="M1217" s="9">
        <v>10365.219999999999</v>
      </c>
      <c r="N1217" s="9" t="str">
        <f t="shared" si="73"/>
        <v>Normal</v>
      </c>
      <c r="O1217" s="11">
        <v>20742</v>
      </c>
      <c r="P1217" s="11">
        <v>7982.59</v>
      </c>
      <c r="Q1217" s="11">
        <v>2382.63</v>
      </c>
      <c r="R1217" s="8">
        <v>45705</v>
      </c>
      <c r="S1217" s="5" t="str">
        <f t="shared" si="74"/>
        <v>Monday</v>
      </c>
      <c r="T1217" s="5" t="str">
        <f t="shared" si="75"/>
        <v>Q1</v>
      </c>
      <c r="U1217" s="14" t="str">
        <f t="shared" si="76"/>
        <v>Feb</v>
      </c>
    </row>
    <row r="1218" spans="1:21" x14ac:dyDescent="0.25">
      <c r="A1218" s="12" t="s">
        <v>71</v>
      </c>
      <c r="B1218" s="2" t="s">
        <v>83</v>
      </c>
      <c r="C1218" s="2" t="s">
        <v>44</v>
      </c>
      <c r="D1218" s="2" t="s">
        <v>20</v>
      </c>
      <c r="E1218" s="2" t="s">
        <v>45</v>
      </c>
      <c r="F1218" s="2" t="s">
        <v>4991</v>
      </c>
      <c r="G1218" s="2" t="s">
        <v>1302</v>
      </c>
      <c r="H1218" s="2" t="s">
        <v>77</v>
      </c>
      <c r="I1218" s="2" t="s">
        <v>4992</v>
      </c>
      <c r="J1218" s="2" t="s">
        <v>4993</v>
      </c>
      <c r="K1218" s="3">
        <v>16</v>
      </c>
      <c r="L1218" s="4">
        <v>2006</v>
      </c>
      <c r="M1218" s="9">
        <v>37380.85</v>
      </c>
      <c r="N1218" s="9" t="str">
        <f t="shared" si="73"/>
        <v>Normal</v>
      </c>
      <c r="O1218" s="11">
        <v>11217.1</v>
      </c>
      <c r="P1218" s="11">
        <v>26832.52</v>
      </c>
      <c r="Q1218" s="11">
        <v>10548.33</v>
      </c>
      <c r="R1218" s="5">
        <v>44741</v>
      </c>
      <c r="S1218" s="5" t="str">
        <f t="shared" si="74"/>
        <v>Wednesday</v>
      </c>
      <c r="T1218" s="5" t="str">
        <f t="shared" si="75"/>
        <v>Q2</v>
      </c>
      <c r="U1218" s="14" t="str">
        <f t="shared" si="76"/>
        <v>Jun</v>
      </c>
    </row>
    <row r="1219" spans="1:21" x14ac:dyDescent="0.25">
      <c r="A1219" s="13" t="s">
        <v>56</v>
      </c>
      <c r="B1219" s="6" t="s">
        <v>78</v>
      </c>
      <c r="C1219" s="6" t="s">
        <v>44</v>
      </c>
      <c r="D1219" s="6" t="s">
        <v>20</v>
      </c>
      <c r="E1219" s="6" t="s">
        <v>45</v>
      </c>
      <c r="F1219" s="6" t="s">
        <v>4994</v>
      </c>
      <c r="G1219" s="6" t="s">
        <v>4995</v>
      </c>
      <c r="H1219" s="6" t="s">
        <v>142</v>
      </c>
      <c r="I1219" s="6" t="s">
        <v>4996</v>
      </c>
      <c r="J1219" s="6" t="s">
        <v>4997</v>
      </c>
      <c r="K1219" s="7">
        <v>15</v>
      </c>
      <c r="L1219" s="4">
        <v>2008</v>
      </c>
      <c r="M1219" s="9">
        <v>16513.05</v>
      </c>
      <c r="N1219" s="9" t="str">
        <f t="shared" ref="N1219:N1282" si="77">IF(M1219&gt;40000,"High Value","Normal")</f>
        <v>Normal</v>
      </c>
      <c r="O1219" s="11">
        <v>76756.2</v>
      </c>
      <c r="P1219" s="11">
        <v>15257.2</v>
      </c>
      <c r="Q1219" s="11">
        <v>1255.8499999999999</v>
      </c>
      <c r="R1219" s="8">
        <v>45186</v>
      </c>
      <c r="S1219" s="5" t="str">
        <f t="shared" ref="S1219:S1282" si="78">TEXT(R1219,"dddd")</f>
        <v>Sunday</v>
      </c>
      <c r="T1219" s="5" t="str">
        <f t="shared" ref="T1219:T1282" si="79">"Q" &amp; ROUNDUP(MONTH(R1219)/3,0)</f>
        <v>Q3</v>
      </c>
      <c r="U1219" s="14" t="str">
        <f t="shared" si="76"/>
        <v>Sep</v>
      </c>
    </row>
    <row r="1220" spans="1:21" x14ac:dyDescent="0.25">
      <c r="A1220" s="12" t="s">
        <v>47</v>
      </c>
      <c r="B1220" s="2" t="s">
        <v>51</v>
      </c>
      <c r="C1220" s="2" t="s">
        <v>44</v>
      </c>
      <c r="D1220" s="2" t="s">
        <v>20</v>
      </c>
      <c r="E1220" s="2" t="s">
        <v>45</v>
      </c>
      <c r="F1220" s="2" t="s">
        <v>4998</v>
      </c>
      <c r="G1220" s="2" t="s">
        <v>4999</v>
      </c>
      <c r="H1220" s="2" t="s">
        <v>101</v>
      </c>
      <c r="I1220" s="2" t="s">
        <v>5000</v>
      </c>
      <c r="J1220" s="2" t="s">
        <v>5001</v>
      </c>
      <c r="K1220" s="3">
        <v>1</v>
      </c>
      <c r="L1220" s="4">
        <v>2021</v>
      </c>
      <c r="M1220" s="9">
        <v>10337.42</v>
      </c>
      <c r="N1220" s="9" t="str">
        <f t="shared" si="77"/>
        <v>Normal</v>
      </c>
      <c r="O1220" s="11">
        <v>153700.4</v>
      </c>
      <c r="P1220" s="11">
        <v>9719.02</v>
      </c>
      <c r="Q1220" s="11">
        <v>618.4</v>
      </c>
      <c r="R1220" s="5">
        <v>44821</v>
      </c>
      <c r="S1220" s="5" t="str">
        <f t="shared" si="78"/>
        <v>Saturday</v>
      </c>
      <c r="T1220" s="5" t="str">
        <f t="shared" si="79"/>
        <v>Q3</v>
      </c>
      <c r="U1220" s="14" t="str">
        <f t="shared" si="76"/>
        <v>Sep</v>
      </c>
    </row>
    <row r="1221" spans="1:21" x14ac:dyDescent="0.25">
      <c r="A1221" s="13" t="s">
        <v>62</v>
      </c>
      <c r="B1221" s="6" t="s">
        <v>63</v>
      </c>
      <c r="C1221" s="6" t="s">
        <v>44</v>
      </c>
      <c r="D1221" s="6" t="s">
        <v>20</v>
      </c>
      <c r="E1221" s="6" t="s">
        <v>45</v>
      </c>
      <c r="F1221" s="6" t="s">
        <v>5002</v>
      </c>
      <c r="G1221" s="6" t="s">
        <v>5003</v>
      </c>
      <c r="H1221" s="6" t="s">
        <v>89</v>
      </c>
      <c r="I1221" s="6" t="s">
        <v>5004</v>
      </c>
      <c r="J1221" s="6" t="s">
        <v>5005</v>
      </c>
      <c r="K1221" s="7">
        <v>0</v>
      </c>
      <c r="L1221" s="4">
        <v>2023</v>
      </c>
      <c r="M1221" s="9">
        <v>65898.570000000007</v>
      </c>
      <c r="N1221" s="9" t="str">
        <f t="shared" si="77"/>
        <v>High Value</v>
      </c>
      <c r="O1221" s="11">
        <v>62856.7</v>
      </c>
      <c r="P1221" s="11">
        <v>55094.22</v>
      </c>
      <c r="Q1221" s="11">
        <v>10804.35</v>
      </c>
      <c r="R1221" s="8">
        <v>45160</v>
      </c>
      <c r="S1221" s="5" t="str">
        <f t="shared" si="78"/>
        <v>Tuesday</v>
      </c>
      <c r="T1221" s="5" t="str">
        <f t="shared" si="79"/>
        <v>Q3</v>
      </c>
      <c r="U1221" s="14" t="str">
        <f t="shared" si="76"/>
        <v>Aug</v>
      </c>
    </row>
    <row r="1222" spans="1:21" x14ac:dyDescent="0.25">
      <c r="A1222" s="12" t="s">
        <v>74</v>
      </c>
      <c r="B1222" s="2" t="s">
        <v>75</v>
      </c>
      <c r="C1222" s="2" t="s">
        <v>44</v>
      </c>
      <c r="D1222" s="2" t="s">
        <v>20</v>
      </c>
      <c r="E1222" s="2" t="s">
        <v>45</v>
      </c>
      <c r="F1222" s="2" t="s">
        <v>5006</v>
      </c>
      <c r="G1222" s="2" t="s">
        <v>5007</v>
      </c>
      <c r="H1222" s="2" t="s">
        <v>159</v>
      </c>
      <c r="I1222" s="2" t="s">
        <v>5008</v>
      </c>
      <c r="J1222" s="2" t="s">
        <v>5009</v>
      </c>
      <c r="K1222" s="3">
        <v>0</v>
      </c>
      <c r="L1222" s="4">
        <v>2021</v>
      </c>
      <c r="M1222" s="9">
        <v>59759.67</v>
      </c>
      <c r="N1222" s="9" t="str">
        <f t="shared" si="77"/>
        <v>High Value</v>
      </c>
      <c r="O1222" s="11">
        <v>71088.3</v>
      </c>
      <c r="P1222" s="11">
        <v>56064.62</v>
      </c>
      <c r="Q1222" s="11">
        <v>3695.05</v>
      </c>
      <c r="R1222" s="5">
        <v>44541</v>
      </c>
      <c r="S1222" s="5" t="str">
        <f t="shared" si="78"/>
        <v>Saturday</v>
      </c>
      <c r="T1222" s="5" t="str">
        <f t="shared" si="79"/>
        <v>Q4</v>
      </c>
      <c r="U1222" s="14" t="str">
        <f t="shared" si="76"/>
        <v>Dec</v>
      </c>
    </row>
    <row r="1223" spans="1:21" x14ac:dyDescent="0.25">
      <c r="A1223" s="13" t="s">
        <v>30</v>
      </c>
      <c r="B1223" s="6" t="s">
        <v>94</v>
      </c>
      <c r="C1223" s="6" t="s">
        <v>44</v>
      </c>
      <c r="D1223" s="6" t="s">
        <v>20</v>
      </c>
      <c r="E1223" s="6" t="s">
        <v>45</v>
      </c>
      <c r="F1223" s="6" t="s">
        <v>5010</v>
      </c>
      <c r="G1223" s="6" t="s">
        <v>5011</v>
      </c>
      <c r="H1223" s="6" t="s">
        <v>66</v>
      </c>
      <c r="I1223" s="6" t="s">
        <v>5012</v>
      </c>
      <c r="J1223" s="6" t="s">
        <v>5013</v>
      </c>
      <c r="K1223" s="7">
        <v>23</v>
      </c>
      <c r="L1223" s="4">
        <v>2000</v>
      </c>
      <c r="M1223" s="9">
        <v>50481.79</v>
      </c>
      <c r="N1223" s="9" t="str">
        <f t="shared" si="77"/>
        <v>High Value</v>
      </c>
      <c r="O1223" s="11">
        <v>88940.2</v>
      </c>
      <c r="P1223" s="11">
        <v>44877.88</v>
      </c>
      <c r="Q1223" s="11">
        <v>5603.91</v>
      </c>
      <c r="R1223" s="8">
        <v>44941</v>
      </c>
      <c r="S1223" s="5" t="str">
        <f t="shared" si="78"/>
        <v>Sunday</v>
      </c>
      <c r="T1223" s="5" t="str">
        <f t="shared" si="79"/>
        <v>Q1</v>
      </c>
      <c r="U1223" s="14" t="str">
        <f t="shared" ref="U1223:U1285" si="80">TEXT(R1223,"MMM")</f>
        <v>Jan</v>
      </c>
    </row>
    <row r="1224" spans="1:21" x14ac:dyDescent="0.25">
      <c r="A1224" s="12" t="s">
        <v>74</v>
      </c>
      <c r="B1224" s="2" t="s">
        <v>75</v>
      </c>
      <c r="C1224" s="2" t="s">
        <v>44</v>
      </c>
      <c r="D1224" s="2" t="s">
        <v>20</v>
      </c>
      <c r="E1224" s="2" t="s">
        <v>45</v>
      </c>
      <c r="F1224" s="2" t="s">
        <v>5014</v>
      </c>
      <c r="G1224" s="2" t="s">
        <v>5015</v>
      </c>
      <c r="H1224" s="2" t="s">
        <v>136</v>
      </c>
      <c r="I1224" s="2" t="s">
        <v>5016</v>
      </c>
      <c r="J1224" s="2" t="s">
        <v>5017</v>
      </c>
      <c r="K1224" s="3">
        <v>11</v>
      </c>
      <c r="L1224" s="4">
        <v>2012</v>
      </c>
      <c r="M1224" s="9">
        <v>44677.16</v>
      </c>
      <c r="N1224" s="9" t="str">
        <f t="shared" si="77"/>
        <v>High Value</v>
      </c>
      <c r="O1224" s="11">
        <v>36782.699999999997</v>
      </c>
      <c r="P1224" s="11">
        <v>32710.65</v>
      </c>
      <c r="Q1224" s="11">
        <v>11966.51</v>
      </c>
      <c r="R1224" s="5">
        <v>45205</v>
      </c>
      <c r="S1224" s="5" t="str">
        <f t="shared" si="78"/>
        <v>Friday</v>
      </c>
      <c r="T1224" s="5" t="str">
        <f t="shared" si="79"/>
        <v>Q4</v>
      </c>
      <c r="U1224" s="14" t="str">
        <f t="shared" si="80"/>
        <v>Oct</v>
      </c>
    </row>
    <row r="1225" spans="1:21" x14ac:dyDescent="0.25">
      <c r="A1225" s="13" t="s">
        <v>74</v>
      </c>
      <c r="B1225" s="6" t="s">
        <v>153</v>
      </c>
      <c r="C1225" s="6" t="s">
        <v>44</v>
      </c>
      <c r="D1225" s="6" t="s">
        <v>20</v>
      </c>
      <c r="E1225" s="6" t="s">
        <v>45</v>
      </c>
      <c r="F1225" s="6" t="s">
        <v>5018</v>
      </c>
      <c r="G1225" s="6" t="s">
        <v>5019</v>
      </c>
      <c r="H1225" s="6" t="s">
        <v>96</v>
      </c>
      <c r="I1225" s="6" t="s">
        <v>5020</v>
      </c>
      <c r="J1225" s="6" t="s">
        <v>5021</v>
      </c>
      <c r="K1225" s="7">
        <v>6</v>
      </c>
      <c r="L1225" s="4">
        <v>2014</v>
      </c>
      <c r="M1225" s="9">
        <v>41409.14</v>
      </c>
      <c r="N1225" s="9" t="str">
        <f t="shared" si="77"/>
        <v>High Value</v>
      </c>
      <c r="O1225" s="11">
        <v>146810.79999999999</v>
      </c>
      <c r="P1225" s="11">
        <v>39242.54</v>
      </c>
      <c r="Q1225" s="11">
        <v>2166.6</v>
      </c>
      <c r="R1225" s="8">
        <v>44084</v>
      </c>
      <c r="S1225" s="5" t="str">
        <f t="shared" si="78"/>
        <v>Thursday</v>
      </c>
      <c r="T1225" s="5" t="str">
        <f t="shared" si="79"/>
        <v>Q3</v>
      </c>
      <c r="U1225" s="14" t="str">
        <f t="shared" si="80"/>
        <v>Sep</v>
      </c>
    </row>
    <row r="1226" spans="1:21" x14ac:dyDescent="0.25">
      <c r="A1226" s="12" t="s">
        <v>40</v>
      </c>
      <c r="B1226" s="2" t="s">
        <v>59</v>
      </c>
      <c r="C1226" s="2" t="s">
        <v>44</v>
      </c>
      <c r="D1226" s="2" t="s">
        <v>20</v>
      </c>
      <c r="E1226" s="2" t="s">
        <v>45</v>
      </c>
      <c r="F1226" s="2" t="s">
        <v>5022</v>
      </c>
      <c r="G1226" s="2" t="s">
        <v>5023</v>
      </c>
      <c r="H1226" s="2" t="s">
        <v>82</v>
      </c>
      <c r="I1226" s="2" t="s">
        <v>5024</v>
      </c>
      <c r="J1226" s="2" t="s">
        <v>5025</v>
      </c>
      <c r="K1226" s="3">
        <v>14</v>
      </c>
      <c r="L1226" s="4">
        <v>2011</v>
      </c>
      <c r="M1226" s="9">
        <v>32791.730000000003</v>
      </c>
      <c r="N1226" s="9" t="str">
        <f t="shared" si="77"/>
        <v>Normal</v>
      </c>
      <c r="O1226" s="11">
        <v>180693.7</v>
      </c>
      <c r="P1226" s="11">
        <v>29812.21</v>
      </c>
      <c r="Q1226" s="11">
        <v>2979.52</v>
      </c>
      <c r="R1226" s="5">
        <v>45686</v>
      </c>
      <c r="S1226" s="5" t="str">
        <f t="shared" si="78"/>
        <v>Wednesday</v>
      </c>
      <c r="T1226" s="5" t="str">
        <f t="shared" si="79"/>
        <v>Q1</v>
      </c>
      <c r="U1226" s="14" t="str">
        <f t="shared" si="80"/>
        <v>Jan</v>
      </c>
    </row>
    <row r="1227" spans="1:21" x14ac:dyDescent="0.25">
      <c r="A1227" s="13" t="s">
        <v>34</v>
      </c>
      <c r="B1227" s="6" t="s">
        <v>43</v>
      </c>
      <c r="C1227" s="6" t="s">
        <v>44</v>
      </c>
      <c r="D1227" s="6" t="s">
        <v>20</v>
      </c>
      <c r="E1227" s="6" t="s">
        <v>45</v>
      </c>
      <c r="F1227" s="6" t="s">
        <v>5026</v>
      </c>
      <c r="G1227" s="6" t="s">
        <v>4337</v>
      </c>
      <c r="H1227" s="6" t="s">
        <v>22</v>
      </c>
      <c r="I1227" s="6" t="s">
        <v>5027</v>
      </c>
      <c r="J1227" s="6" t="s">
        <v>5028</v>
      </c>
      <c r="K1227" s="7">
        <v>9</v>
      </c>
      <c r="L1227" s="4">
        <v>2014</v>
      </c>
      <c r="M1227" s="9">
        <v>22168.16</v>
      </c>
      <c r="N1227" s="9" t="str">
        <f t="shared" si="77"/>
        <v>Normal</v>
      </c>
      <c r="O1227" s="11">
        <v>150094.20000000001</v>
      </c>
      <c r="P1227" s="11">
        <v>16760.64</v>
      </c>
      <c r="Q1227" s="11">
        <v>5407.52</v>
      </c>
      <c r="R1227" s="8">
        <v>45159</v>
      </c>
      <c r="S1227" s="5" t="str">
        <f t="shared" si="78"/>
        <v>Monday</v>
      </c>
      <c r="T1227" s="5" t="str">
        <f t="shared" si="79"/>
        <v>Q3</v>
      </c>
      <c r="U1227" s="14" t="str">
        <f t="shared" si="80"/>
        <v>Aug</v>
      </c>
    </row>
    <row r="1228" spans="1:21" x14ac:dyDescent="0.25">
      <c r="A1228" s="12" t="s">
        <v>74</v>
      </c>
      <c r="B1228" s="2" t="s">
        <v>153</v>
      </c>
      <c r="C1228" s="2" t="s">
        <v>44</v>
      </c>
      <c r="D1228" s="2" t="s">
        <v>20</v>
      </c>
      <c r="E1228" s="2" t="s">
        <v>45</v>
      </c>
      <c r="F1228" s="2" t="s">
        <v>5029</v>
      </c>
      <c r="G1228" s="2" t="s">
        <v>5030</v>
      </c>
      <c r="H1228" s="2" t="s">
        <v>104</v>
      </c>
      <c r="I1228" s="2" t="s">
        <v>5031</v>
      </c>
      <c r="J1228" s="2" t="s">
        <v>5032</v>
      </c>
      <c r="K1228" s="3">
        <v>12</v>
      </c>
      <c r="L1228" s="4">
        <v>2010</v>
      </c>
      <c r="M1228" s="9">
        <v>48983.17</v>
      </c>
      <c r="N1228" s="9" t="str">
        <f t="shared" si="77"/>
        <v>High Value</v>
      </c>
      <c r="O1228" s="11">
        <v>52271.7</v>
      </c>
      <c r="P1228" s="11">
        <v>36065.15</v>
      </c>
      <c r="Q1228" s="11">
        <v>12918.02</v>
      </c>
      <c r="R1228" s="5">
        <v>44922</v>
      </c>
      <c r="S1228" s="5" t="str">
        <f t="shared" si="78"/>
        <v>Tuesday</v>
      </c>
      <c r="T1228" s="5" t="str">
        <f t="shared" si="79"/>
        <v>Q4</v>
      </c>
      <c r="U1228" s="14" t="str">
        <f t="shared" si="80"/>
        <v>Dec</v>
      </c>
    </row>
    <row r="1229" spans="1:21" x14ac:dyDescent="0.25">
      <c r="A1229" s="13" t="s">
        <v>71</v>
      </c>
      <c r="B1229" s="6" t="s">
        <v>86</v>
      </c>
      <c r="C1229" s="6" t="s">
        <v>44</v>
      </c>
      <c r="D1229" s="6" t="s">
        <v>20</v>
      </c>
      <c r="E1229" s="6" t="s">
        <v>45</v>
      </c>
      <c r="F1229" s="6" t="s">
        <v>5033</v>
      </c>
      <c r="G1229" s="6" t="s">
        <v>92</v>
      </c>
      <c r="H1229" s="6" t="s">
        <v>37</v>
      </c>
      <c r="I1229" s="6" t="s">
        <v>5034</v>
      </c>
      <c r="J1229" s="6" t="s">
        <v>5035</v>
      </c>
      <c r="K1229" s="7">
        <v>20</v>
      </c>
      <c r="L1229" s="4">
        <v>2001</v>
      </c>
      <c r="M1229" s="9">
        <v>23425.03</v>
      </c>
      <c r="N1229" s="9" t="str">
        <f t="shared" si="77"/>
        <v>Normal</v>
      </c>
      <c r="O1229" s="11">
        <v>144207.29999999999</v>
      </c>
      <c r="P1229" s="11">
        <v>20531.349999999999</v>
      </c>
      <c r="Q1229" s="11">
        <v>2893.68</v>
      </c>
      <c r="R1229" s="8">
        <v>44559</v>
      </c>
      <c r="S1229" s="5" t="str">
        <f t="shared" si="78"/>
        <v>Wednesday</v>
      </c>
      <c r="T1229" s="5" t="str">
        <f t="shared" si="79"/>
        <v>Q4</v>
      </c>
      <c r="U1229" s="14" t="str">
        <f t="shared" si="80"/>
        <v>Dec</v>
      </c>
    </row>
    <row r="1230" spans="1:21" x14ac:dyDescent="0.25">
      <c r="A1230" s="12" t="s">
        <v>30</v>
      </c>
      <c r="B1230" s="2" t="s">
        <v>31</v>
      </c>
      <c r="C1230" s="2" t="s">
        <v>44</v>
      </c>
      <c r="D1230" s="2" t="s">
        <v>20</v>
      </c>
      <c r="E1230" s="2" t="s">
        <v>45</v>
      </c>
      <c r="F1230" s="2" t="s">
        <v>5036</v>
      </c>
      <c r="G1230" s="2" t="s">
        <v>5037</v>
      </c>
      <c r="H1230" s="2" t="s">
        <v>33</v>
      </c>
      <c r="I1230" s="2" t="s">
        <v>5038</v>
      </c>
      <c r="J1230" s="2" t="s">
        <v>5039</v>
      </c>
      <c r="K1230" s="3">
        <v>11</v>
      </c>
      <c r="L1230" s="4">
        <v>2013</v>
      </c>
      <c r="M1230" s="9">
        <v>58688.02</v>
      </c>
      <c r="N1230" s="9" t="str">
        <f t="shared" si="77"/>
        <v>High Value</v>
      </c>
      <c r="O1230" s="11">
        <v>183347.3</v>
      </c>
      <c r="P1230" s="11">
        <v>46902.400000000001</v>
      </c>
      <c r="Q1230" s="11">
        <v>11785.62</v>
      </c>
      <c r="R1230" s="5">
        <v>45539</v>
      </c>
      <c r="S1230" s="5" t="str">
        <f t="shared" si="78"/>
        <v>Wednesday</v>
      </c>
      <c r="T1230" s="5" t="str">
        <f t="shared" si="79"/>
        <v>Q3</v>
      </c>
      <c r="U1230" s="14" t="str">
        <f t="shared" si="80"/>
        <v>Sep</v>
      </c>
    </row>
    <row r="1231" spans="1:21" x14ac:dyDescent="0.25">
      <c r="A1231" s="13" t="s">
        <v>54</v>
      </c>
      <c r="B1231" s="6" t="s">
        <v>123</v>
      </c>
      <c r="C1231" s="6" t="s">
        <v>44</v>
      </c>
      <c r="D1231" s="6" t="s">
        <v>20</v>
      </c>
      <c r="E1231" s="6" t="s">
        <v>45</v>
      </c>
      <c r="F1231" s="6" t="s">
        <v>5040</v>
      </c>
      <c r="G1231" s="6" t="s">
        <v>5041</v>
      </c>
      <c r="H1231" s="6" t="s">
        <v>109</v>
      </c>
      <c r="I1231" s="6" t="s">
        <v>5042</v>
      </c>
      <c r="J1231" s="6" t="s">
        <v>5043</v>
      </c>
      <c r="K1231" s="7">
        <v>12</v>
      </c>
      <c r="L1231" s="4">
        <v>2009</v>
      </c>
      <c r="M1231" s="9">
        <v>60130.04</v>
      </c>
      <c r="N1231" s="9" t="str">
        <f t="shared" si="77"/>
        <v>High Value</v>
      </c>
      <c r="O1231" s="11">
        <v>82280.7</v>
      </c>
      <c r="P1231" s="11">
        <v>48824.75</v>
      </c>
      <c r="Q1231" s="11">
        <v>11305.29</v>
      </c>
      <c r="R1231" s="8">
        <v>44309</v>
      </c>
      <c r="S1231" s="5" t="str">
        <f t="shared" si="78"/>
        <v>Friday</v>
      </c>
      <c r="T1231" s="5" t="str">
        <f t="shared" si="79"/>
        <v>Q2</v>
      </c>
      <c r="U1231" s="14" t="str">
        <f t="shared" si="80"/>
        <v>Apr</v>
      </c>
    </row>
    <row r="1232" spans="1:21" x14ac:dyDescent="0.25">
      <c r="A1232" s="12" t="s">
        <v>34</v>
      </c>
      <c r="B1232" s="2" t="s">
        <v>97</v>
      </c>
      <c r="C1232" s="2" t="s">
        <v>44</v>
      </c>
      <c r="D1232" s="2" t="s">
        <v>20</v>
      </c>
      <c r="E1232" s="2" t="s">
        <v>45</v>
      </c>
      <c r="F1232" s="2" t="s">
        <v>5044</v>
      </c>
      <c r="G1232" s="2" t="s">
        <v>236</v>
      </c>
      <c r="H1232" s="2" t="s">
        <v>101</v>
      </c>
      <c r="I1232" s="2" t="s">
        <v>5045</v>
      </c>
      <c r="J1232" s="2" t="s">
        <v>5046</v>
      </c>
      <c r="K1232" s="3">
        <v>-2</v>
      </c>
      <c r="L1232" s="4">
        <v>2022</v>
      </c>
      <c r="M1232" s="9">
        <v>62535.17</v>
      </c>
      <c r="N1232" s="9" t="str">
        <f t="shared" si="77"/>
        <v>High Value</v>
      </c>
      <c r="O1232" s="11">
        <v>10691.5</v>
      </c>
      <c r="P1232" s="11">
        <v>49061.03</v>
      </c>
      <c r="Q1232" s="11">
        <v>13474.14</v>
      </c>
      <c r="R1232" s="5">
        <v>44025</v>
      </c>
      <c r="S1232" s="5" t="str">
        <f t="shared" si="78"/>
        <v>Monday</v>
      </c>
      <c r="T1232" s="5" t="str">
        <f t="shared" si="79"/>
        <v>Q3</v>
      </c>
      <c r="U1232" s="14" t="str">
        <f t="shared" si="80"/>
        <v>Jul</v>
      </c>
    </row>
    <row r="1233" spans="1:21" x14ac:dyDescent="0.25">
      <c r="A1233" s="13" t="s">
        <v>40</v>
      </c>
      <c r="B1233" s="6" t="s">
        <v>41</v>
      </c>
      <c r="C1233" s="6" t="s">
        <v>44</v>
      </c>
      <c r="D1233" s="6" t="s">
        <v>20</v>
      </c>
      <c r="E1233" s="6" t="s">
        <v>45</v>
      </c>
      <c r="F1233" s="6" t="s">
        <v>5047</v>
      </c>
      <c r="G1233" s="6" t="s">
        <v>5048</v>
      </c>
      <c r="H1233" s="6" t="s">
        <v>66</v>
      </c>
      <c r="I1233" s="6" t="s">
        <v>5049</v>
      </c>
      <c r="J1233" s="6" t="s">
        <v>5050</v>
      </c>
      <c r="K1233" s="7">
        <v>12</v>
      </c>
      <c r="L1233" s="4">
        <v>2009</v>
      </c>
      <c r="M1233" s="9">
        <v>12549.27</v>
      </c>
      <c r="N1233" s="9" t="str">
        <f t="shared" si="77"/>
        <v>Normal</v>
      </c>
      <c r="O1233" s="11">
        <v>30433.7</v>
      </c>
      <c r="P1233" s="11">
        <v>10579.21</v>
      </c>
      <c r="Q1233" s="11">
        <v>1970.06</v>
      </c>
      <c r="R1233" s="8">
        <v>44232</v>
      </c>
      <c r="S1233" s="5" t="str">
        <f t="shared" si="78"/>
        <v>Friday</v>
      </c>
      <c r="T1233" s="5" t="str">
        <f t="shared" si="79"/>
        <v>Q1</v>
      </c>
      <c r="U1233" s="14" t="str">
        <f t="shared" si="80"/>
        <v>Feb</v>
      </c>
    </row>
    <row r="1234" spans="1:21" x14ac:dyDescent="0.25">
      <c r="A1234" s="12" t="s">
        <v>47</v>
      </c>
      <c r="B1234" s="2" t="s">
        <v>48</v>
      </c>
      <c r="C1234" s="2" t="s">
        <v>44</v>
      </c>
      <c r="D1234" s="2" t="s">
        <v>20</v>
      </c>
      <c r="E1234" s="2" t="s">
        <v>45</v>
      </c>
      <c r="F1234" s="2" t="s">
        <v>5051</v>
      </c>
      <c r="G1234" s="2" t="s">
        <v>5052</v>
      </c>
      <c r="H1234" s="2" t="s">
        <v>37</v>
      </c>
      <c r="I1234" s="2" t="s">
        <v>5053</v>
      </c>
      <c r="J1234" s="2" t="s">
        <v>5054</v>
      </c>
      <c r="K1234" s="3">
        <v>20</v>
      </c>
      <c r="L1234" s="4">
        <v>2003</v>
      </c>
      <c r="M1234" s="9">
        <v>45990.61</v>
      </c>
      <c r="N1234" s="9" t="str">
        <f t="shared" si="77"/>
        <v>High Value</v>
      </c>
      <c r="O1234" s="11">
        <v>86207.4</v>
      </c>
      <c r="P1234" s="11">
        <v>35795.370000000003</v>
      </c>
      <c r="Q1234" s="11">
        <v>10195.24</v>
      </c>
      <c r="R1234" s="5">
        <v>45268</v>
      </c>
      <c r="S1234" s="5" t="str">
        <f t="shared" si="78"/>
        <v>Friday</v>
      </c>
      <c r="T1234" s="5" t="str">
        <f t="shared" si="79"/>
        <v>Q4</v>
      </c>
      <c r="U1234" s="14" t="str">
        <f t="shared" si="80"/>
        <v>Dec</v>
      </c>
    </row>
    <row r="1235" spans="1:21" x14ac:dyDescent="0.25">
      <c r="A1235" s="13" t="s">
        <v>40</v>
      </c>
      <c r="B1235" s="6" t="s">
        <v>41</v>
      </c>
      <c r="C1235" s="6" t="s">
        <v>52</v>
      </c>
      <c r="D1235" s="6" t="s">
        <v>20</v>
      </c>
      <c r="E1235" s="6" t="s">
        <v>45</v>
      </c>
      <c r="F1235" s="6" t="s">
        <v>5055</v>
      </c>
      <c r="G1235" s="6" t="s">
        <v>5056</v>
      </c>
      <c r="H1235" s="6" t="s">
        <v>136</v>
      </c>
      <c r="I1235" s="6" t="s">
        <v>5057</v>
      </c>
      <c r="J1235" s="6" t="s">
        <v>5058</v>
      </c>
      <c r="K1235" s="7">
        <v>19</v>
      </c>
      <c r="L1235" s="4">
        <v>2006</v>
      </c>
      <c r="M1235" s="9">
        <v>22202</v>
      </c>
      <c r="N1235" s="9" t="str">
        <f t="shared" si="77"/>
        <v>Normal</v>
      </c>
      <c r="O1235" s="11">
        <v>35626.1</v>
      </c>
      <c r="P1235" s="11">
        <v>16773.060000000001</v>
      </c>
      <c r="Q1235" s="11">
        <v>5428.94</v>
      </c>
      <c r="R1235" s="8">
        <v>45796</v>
      </c>
      <c r="S1235" s="5" t="str">
        <f t="shared" si="78"/>
        <v>Monday</v>
      </c>
      <c r="T1235" s="5" t="str">
        <f t="shared" si="79"/>
        <v>Q2</v>
      </c>
      <c r="U1235" s="14" t="str">
        <f t="shared" si="80"/>
        <v>May</v>
      </c>
    </row>
    <row r="1236" spans="1:21" x14ac:dyDescent="0.25">
      <c r="A1236" s="12" t="s">
        <v>34</v>
      </c>
      <c r="B1236" s="2" t="s">
        <v>97</v>
      </c>
      <c r="C1236" s="2" t="s">
        <v>52</v>
      </c>
      <c r="D1236" s="2" t="s">
        <v>20</v>
      </c>
      <c r="E1236" s="2" t="s">
        <v>45</v>
      </c>
      <c r="F1236" s="2" t="s">
        <v>5059</v>
      </c>
      <c r="G1236" s="2" t="s">
        <v>5060</v>
      </c>
      <c r="H1236" s="2" t="s">
        <v>22</v>
      </c>
      <c r="I1236" s="2" t="s">
        <v>5061</v>
      </c>
      <c r="J1236" s="2" t="s">
        <v>5062</v>
      </c>
      <c r="K1236" s="3">
        <v>10</v>
      </c>
      <c r="L1236" s="4">
        <v>2014</v>
      </c>
      <c r="M1236" s="9">
        <v>9776.9</v>
      </c>
      <c r="N1236" s="9" t="str">
        <f t="shared" si="77"/>
        <v>Normal</v>
      </c>
      <c r="O1236" s="11">
        <v>67811.8</v>
      </c>
      <c r="P1236" s="11">
        <v>7944.9</v>
      </c>
      <c r="Q1236" s="11">
        <v>1832</v>
      </c>
      <c r="R1236" s="5">
        <v>45410</v>
      </c>
      <c r="S1236" s="5" t="str">
        <f t="shared" si="78"/>
        <v>Sunday</v>
      </c>
      <c r="T1236" s="5" t="str">
        <f t="shared" si="79"/>
        <v>Q2</v>
      </c>
      <c r="U1236" s="14" t="str">
        <f t="shared" si="80"/>
        <v>Apr</v>
      </c>
    </row>
    <row r="1237" spans="1:21" x14ac:dyDescent="0.25">
      <c r="A1237" s="13" t="s">
        <v>54</v>
      </c>
      <c r="B1237" s="6" t="s">
        <v>55</v>
      </c>
      <c r="C1237" s="6" t="s">
        <v>52</v>
      </c>
      <c r="D1237" s="6" t="s">
        <v>20</v>
      </c>
      <c r="E1237" s="6" t="s">
        <v>45</v>
      </c>
      <c r="F1237" s="6" t="s">
        <v>5063</v>
      </c>
      <c r="G1237" s="6" t="s">
        <v>5064</v>
      </c>
      <c r="H1237" s="6" t="s">
        <v>73</v>
      </c>
      <c r="I1237" s="6" t="s">
        <v>5065</v>
      </c>
      <c r="J1237" s="6" t="s">
        <v>5066</v>
      </c>
      <c r="K1237" s="7">
        <v>6</v>
      </c>
      <c r="L1237" s="4">
        <v>2018</v>
      </c>
      <c r="M1237" s="9">
        <v>19591.66</v>
      </c>
      <c r="N1237" s="9" t="str">
        <f t="shared" si="77"/>
        <v>Normal</v>
      </c>
      <c r="O1237" s="11">
        <v>185006.9</v>
      </c>
      <c r="P1237" s="11">
        <v>14686.35</v>
      </c>
      <c r="Q1237" s="11">
        <v>4905.3100000000004</v>
      </c>
      <c r="R1237" s="8">
        <v>45308</v>
      </c>
      <c r="S1237" s="5" t="str">
        <f t="shared" si="78"/>
        <v>Wednesday</v>
      </c>
      <c r="T1237" s="5" t="str">
        <f t="shared" si="79"/>
        <v>Q1</v>
      </c>
      <c r="U1237" s="14" t="str">
        <f t="shared" si="80"/>
        <v>Jan</v>
      </c>
    </row>
    <row r="1238" spans="1:21" x14ac:dyDescent="0.25">
      <c r="A1238" s="12" t="s">
        <v>56</v>
      </c>
      <c r="B1238" s="2" t="s">
        <v>57</v>
      </c>
      <c r="C1238" s="2" t="s">
        <v>52</v>
      </c>
      <c r="D1238" s="2" t="s">
        <v>20</v>
      </c>
      <c r="E1238" s="2" t="s">
        <v>45</v>
      </c>
      <c r="F1238" s="2" t="s">
        <v>5067</v>
      </c>
      <c r="G1238" s="2" t="s">
        <v>5068</v>
      </c>
      <c r="H1238" s="2" t="s">
        <v>50</v>
      </c>
      <c r="I1238" s="2" t="s">
        <v>5069</v>
      </c>
      <c r="J1238" s="2" t="s">
        <v>5070</v>
      </c>
      <c r="K1238" s="3">
        <v>11</v>
      </c>
      <c r="L1238" s="4">
        <v>2011</v>
      </c>
      <c r="M1238" s="9">
        <v>43372</v>
      </c>
      <c r="N1238" s="9" t="str">
        <f t="shared" si="77"/>
        <v>High Value</v>
      </c>
      <c r="O1238" s="11">
        <v>168210.6</v>
      </c>
      <c r="P1238" s="11">
        <v>40170.78</v>
      </c>
      <c r="Q1238" s="11">
        <v>3201.22</v>
      </c>
      <c r="R1238" s="5">
        <v>44680</v>
      </c>
      <c r="S1238" s="5" t="str">
        <f t="shared" si="78"/>
        <v>Friday</v>
      </c>
      <c r="T1238" s="5" t="str">
        <f t="shared" si="79"/>
        <v>Q2</v>
      </c>
      <c r="U1238" s="14" t="str">
        <f t="shared" si="80"/>
        <v>Apr</v>
      </c>
    </row>
    <row r="1239" spans="1:21" x14ac:dyDescent="0.25">
      <c r="A1239" s="13" t="s">
        <v>40</v>
      </c>
      <c r="B1239" s="6" t="s">
        <v>41</v>
      </c>
      <c r="C1239" s="6" t="s">
        <v>52</v>
      </c>
      <c r="D1239" s="6" t="s">
        <v>20</v>
      </c>
      <c r="E1239" s="6" t="s">
        <v>45</v>
      </c>
      <c r="F1239" s="6" t="s">
        <v>5071</v>
      </c>
      <c r="G1239" s="6" t="s">
        <v>5072</v>
      </c>
      <c r="H1239" s="6" t="s">
        <v>64</v>
      </c>
      <c r="I1239" s="6" t="s">
        <v>5073</v>
      </c>
      <c r="J1239" s="6" t="s">
        <v>5074</v>
      </c>
      <c r="K1239" s="7">
        <v>8</v>
      </c>
      <c r="L1239" s="4">
        <v>2013</v>
      </c>
      <c r="M1239" s="9">
        <v>24206.31</v>
      </c>
      <c r="N1239" s="9" t="str">
        <f t="shared" si="77"/>
        <v>Normal</v>
      </c>
      <c r="O1239" s="11">
        <v>112443.9</v>
      </c>
      <c r="P1239" s="11">
        <v>22642.18</v>
      </c>
      <c r="Q1239" s="11">
        <v>1564.13</v>
      </c>
      <c r="R1239" s="8">
        <v>44288</v>
      </c>
      <c r="S1239" s="5" t="str">
        <f t="shared" si="78"/>
        <v>Friday</v>
      </c>
      <c r="T1239" s="5" t="str">
        <f t="shared" si="79"/>
        <v>Q2</v>
      </c>
      <c r="U1239" s="14" t="str">
        <f t="shared" si="80"/>
        <v>Apr</v>
      </c>
    </row>
    <row r="1240" spans="1:21" x14ac:dyDescent="0.25">
      <c r="A1240" s="12" t="s">
        <v>62</v>
      </c>
      <c r="B1240" s="2" t="s">
        <v>63</v>
      </c>
      <c r="C1240" s="2" t="s">
        <v>52</v>
      </c>
      <c r="D1240" s="2" t="s">
        <v>20</v>
      </c>
      <c r="E1240" s="2" t="s">
        <v>45</v>
      </c>
      <c r="F1240" s="2" t="s">
        <v>5075</v>
      </c>
      <c r="G1240" s="2" t="s">
        <v>188</v>
      </c>
      <c r="H1240" s="2" t="s">
        <v>124</v>
      </c>
      <c r="I1240" s="2" t="s">
        <v>5076</v>
      </c>
      <c r="J1240" s="2" t="s">
        <v>5077</v>
      </c>
      <c r="K1240" s="3">
        <v>8</v>
      </c>
      <c r="L1240" s="4">
        <v>2014</v>
      </c>
      <c r="M1240" s="9">
        <v>14462.98</v>
      </c>
      <c r="N1240" s="9" t="str">
        <f t="shared" si="77"/>
        <v>Normal</v>
      </c>
      <c r="O1240" s="11">
        <v>144937</v>
      </c>
      <c r="P1240" s="11">
        <v>13098.02</v>
      </c>
      <c r="Q1240" s="11">
        <v>1364.96</v>
      </c>
      <c r="R1240" s="5">
        <v>44628</v>
      </c>
      <c r="S1240" s="5" t="str">
        <f t="shared" si="78"/>
        <v>Tuesday</v>
      </c>
      <c r="T1240" s="5" t="str">
        <f t="shared" si="79"/>
        <v>Q1</v>
      </c>
      <c r="U1240" s="14" t="str">
        <f t="shared" si="80"/>
        <v>Mar</v>
      </c>
    </row>
    <row r="1241" spans="1:21" x14ac:dyDescent="0.25">
      <c r="A1241" s="13" t="s">
        <v>56</v>
      </c>
      <c r="B1241" s="6" t="s">
        <v>57</v>
      </c>
      <c r="C1241" s="6" t="s">
        <v>52</v>
      </c>
      <c r="D1241" s="6" t="s">
        <v>20</v>
      </c>
      <c r="E1241" s="6" t="s">
        <v>45</v>
      </c>
      <c r="F1241" s="6" t="s">
        <v>5078</v>
      </c>
      <c r="G1241" s="6" t="s">
        <v>5079</v>
      </c>
      <c r="H1241" s="6" t="s">
        <v>50</v>
      </c>
      <c r="I1241" s="6" t="s">
        <v>5080</v>
      </c>
      <c r="J1241" s="6" t="s">
        <v>5081</v>
      </c>
      <c r="K1241" s="7">
        <v>16</v>
      </c>
      <c r="L1241" s="4">
        <v>2007</v>
      </c>
      <c r="M1241" s="9">
        <v>67322.17</v>
      </c>
      <c r="N1241" s="9" t="str">
        <f t="shared" si="77"/>
        <v>High Value</v>
      </c>
      <c r="O1241" s="11">
        <v>165218.6</v>
      </c>
      <c r="P1241" s="11">
        <v>62200.6</v>
      </c>
      <c r="Q1241" s="11">
        <v>5121.57</v>
      </c>
      <c r="R1241" s="8">
        <v>45037</v>
      </c>
      <c r="S1241" s="5" t="str">
        <f t="shared" si="78"/>
        <v>Friday</v>
      </c>
      <c r="T1241" s="5" t="str">
        <f t="shared" si="79"/>
        <v>Q2</v>
      </c>
      <c r="U1241" s="14" t="str">
        <f t="shared" si="80"/>
        <v>Apr</v>
      </c>
    </row>
    <row r="1242" spans="1:21" x14ac:dyDescent="0.25">
      <c r="A1242" s="12" t="s">
        <v>62</v>
      </c>
      <c r="B1242" s="2" t="s">
        <v>138</v>
      </c>
      <c r="C1242" s="2" t="s">
        <v>52</v>
      </c>
      <c r="D1242" s="2" t="s">
        <v>20</v>
      </c>
      <c r="E1242" s="2" t="s">
        <v>45</v>
      </c>
      <c r="F1242" s="2" t="s">
        <v>5082</v>
      </c>
      <c r="G1242" s="2" t="s">
        <v>5083</v>
      </c>
      <c r="H1242" s="2" t="s">
        <v>128</v>
      </c>
      <c r="I1242" s="2" t="s">
        <v>5084</v>
      </c>
      <c r="J1242" s="2" t="s">
        <v>5085</v>
      </c>
      <c r="K1242" s="3">
        <v>18</v>
      </c>
      <c r="L1242" s="4">
        <v>2005</v>
      </c>
      <c r="M1242" s="9">
        <v>33431.1</v>
      </c>
      <c r="N1242" s="9" t="str">
        <f t="shared" si="77"/>
        <v>Normal</v>
      </c>
      <c r="O1242" s="11">
        <v>143454.79999999999</v>
      </c>
      <c r="P1242" s="11">
        <v>23839.64</v>
      </c>
      <c r="Q1242" s="11">
        <v>9591.4599999999991</v>
      </c>
      <c r="R1242" s="5">
        <v>45039</v>
      </c>
      <c r="S1242" s="5" t="str">
        <f t="shared" si="78"/>
        <v>Sunday</v>
      </c>
      <c r="T1242" s="5" t="str">
        <f t="shared" si="79"/>
        <v>Q2</v>
      </c>
      <c r="U1242" s="14" t="str">
        <f t="shared" si="80"/>
        <v>Apr</v>
      </c>
    </row>
    <row r="1243" spans="1:21" x14ac:dyDescent="0.25">
      <c r="A1243" s="13" t="s">
        <v>54</v>
      </c>
      <c r="B1243" s="6" t="s">
        <v>99</v>
      </c>
      <c r="C1243" s="6" t="s">
        <v>52</v>
      </c>
      <c r="D1243" s="6" t="s">
        <v>20</v>
      </c>
      <c r="E1243" s="6" t="s">
        <v>45</v>
      </c>
      <c r="F1243" s="6" t="s">
        <v>5086</v>
      </c>
      <c r="G1243" s="6" t="s">
        <v>5087</v>
      </c>
      <c r="H1243" s="6" t="s">
        <v>58</v>
      </c>
      <c r="I1243" s="6" t="s">
        <v>5088</v>
      </c>
      <c r="J1243" s="6" t="s">
        <v>5089</v>
      </c>
      <c r="K1243" s="7">
        <v>4</v>
      </c>
      <c r="L1243" s="4">
        <v>2017</v>
      </c>
      <c r="M1243" s="9">
        <v>64672.24</v>
      </c>
      <c r="N1243" s="9" t="str">
        <f t="shared" si="77"/>
        <v>High Value</v>
      </c>
      <c r="O1243" s="11">
        <v>70791</v>
      </c>
      <c r="P1243" s="11">
        <v>52061.22</v>
      </c>
      <c r="Q1243" s="11">
        <v>12611.02</v>
      </c>
      <c r="R1243" s="8">
        <v>44497</v>
      </c>
      <c r="S1243" s="5" t="str">
        <f t="shared" si="78"/>
        <v>Thursday</v>
      </c>
      <c r="T1243" s="5" t="str">
        <f t="shared" si="79"/>
        <v>Q4</v>
      </c>
      <c r="U1243" s="14" t="str">
        <f t="shared" si="80"/>
        <v>Oct</v>
      </c>
    </row>
    <row r="1244" spans="1:21" x14ac:dyDescent="0.25">
      <c r="A1244" s="12" t="s">
        <v>47</v>
      </c>
      <c r="B1244" s="2" t="s">
        <v>110</v>
      </c>
      <c r="C1244" s="2" t="s">
        <v>52</v>
      </c>
      <c r="D1244" s="2" t="s">
        <v>20</v>
      </c>
      <c r="E1244" s="2" t="s">
        <v>45</v>
      </c>
      <c r="F1244" s="2" t="s">
        <v>5090</v>
      </c>
      <c r="G1244" s="2" t="s">
        <v>5091</v>
      </c>
      <c r="H1244" s="2" t="s">
        <v>115</v>
      </c>
      <c r="I1244" s="2" t="s">
        <v>5092</v>
      </c>
      <c r="J1244" s="2" t="s">
        <v>5093</v>
      </c>
      <c r="K1244" s="3">
        <v>23</v>
      </c>
      <c r="L1244" s="4">
        <v>2001</v>
      </c>
      <c r="M1244" s="9">
        <v>36743.82</v>
      </c>
      <c r="N1244" s="9" t="str">
        <f t="shared" si="77"/>
        <v>Normal</v>
      </c>
      <c r="O1244" s="11">
        <v>88913</v>
      </c>
      <c r="P1244" s="11">
        <v>29491.47</v>
      </c>
      <c r="Q1244" s="11">
        <v>7252.35</v>
      </c>
      <c r="R1244" s="5">
        <v>45475</v>
      </c>
      <c r="S1244" s="5" t="str">
        <f t="shared" si="78"/>
        <v>Tuesday</v>
      </c>
      <c r="T1244" s="5" t="str">
        <f t="shared" si="79"/>
        <v>Q3</v>
      </c>
      <c r="U1244" s="14" t="str">
        <f t="shared" si="80"/>
        <v>Jul</v>
      </c>
    </row>
    <row r="1245" spans="1:21" x14ac:dyDescent="0.25">
      <c r="A1245" s="13" t="s">
        <v>71</v>
      </c>
      <c r="B1245" s="6" t="s">
        <v>83</v>
      </c>
      <c r="C1245" s="6" t="s">
        <v>52</v>
      </c>
      <c r="D1245" s="6" t="s">
        <v>20</v>
      </c>
      <c r="E1245" s="6" t="s">
        <v>45</v>
      </c>
      <c r="F1245" s="6" t="s">
        <v>5094</v>
      </c>
      <c r="G1245" s="6" t="s">
        <v>5095</v>
      </c>
      <c r="H1245" s="6" t="s">
        <v>46</v>
      </c>
      <c r="I1245" s="6" t="s">
        <v>5096</v>
      </c>
      <c r="J1245" s="6" t="s">
        <v>5097</v>
      </c>
      <c r="K1245" s="7">
        <v>20</v>
      </c>
      <c r="L1245" s="4">
        <v>2001</v>
      </c>
      <c r="M1245" s="9">
        <v>69411.02</v>
      </c>
      <c r="N1245" s="9" t="str">
        <f t="shared" si="77"/>
        <v>High Value</v>
      </c>
      <c r="O1245" s="11">
        <v>175284.9</v>
      </c>
      <c r="P1245" s="11">
        <v>55662.71</v>
      </c>
      <c r="Q1245" s="11">
        <v>13748.31</v>
      </c>
      <c r="R1245" s="8">
        <v>44422</v>
      </c>
      <c r="S1245" s="5" t="str">
        <f t="shared" si="78"/>
        <v>Saturday</v>
      </c>
      <c r="T1245" s="5" t="str">
        <f t="shared" si="79"/>
        <v>Q3</v>
      </c>
      <c r="U1245" s="14" t="str">
        <f t="shared" si="80"/>
        <v>Aug</v>
      </c>
    </row>
    <row r="1246" spans="1:21" x14ac:dyDescent="0.25">
      <c r="A1246" s="12" t="s">
        <v>17</v>
      </c>
      <c r="B1246" s="2" t="s">
        <v>18</v>
      </c>
      <c r="C1246" s="2" t="s">
        <v>52</v>
      </c>
      <c r="D1246" s="2" t="s">
        <v>20</v>
      </c>
      <c r="E1246" s="2" t="s">
        <v>45</v>
      </c>
      <c r="F1246" s="2" t="s">
        <v>5098</v>
      </c>
      <c r="G1246" s="2" t="s">
        <v>5099</v>
      </c>
      <c r="H1246" s="2" t="s">
        <v>82</v>
      </c>
      <c r="I1246" s="2" t="s">
        <v>5100</v>
      </c>
      <c r="J1246" s="2" t="s">
        <v>5101</v>
      </c>
      <c r="K1246" s="3">
        <v>20</v>
      </c>
      <c r="L1246" s="4">
        <v>2000</v>
      </c>
      <c r="M1246" s="9">
        <v>15420.33</v>
      </c>
      <c r="N1246" s="9" t="str">
        <f t="shared" si="77"/>
        <v>Normal</v>
      </c>
      <c r="O1246" s="11">
        <v>61720.2</v>
      </c>
      <c r="P1246" s="11">
        <v>13292.73</v>
      </c>
      <c r="Q1246" s="11">
        <v>2127.6</v>
      </c>
      <c r="R1246" s="5">
        <v>44169</v>
      </c>
      <c r="S1246" s="5" t="str">
        <f t="shared" si="78"/>
        <v>Friday</v>
      </c>
      <c r="T1246" s="5" t="str">
        <f t="shared" si="79"/>
        <v>Q4</v>
      </c>
      <c r="U1246" s="14" t="str">
        <f t="shared" si="80"/>
        <v>Dec</v>
      </c>
    </row>
    <row r="1247" spans="1:21" x14ac:dyDescent="0.25">
      <c r="A1247" s="13" t="s">
        <v>30</v>
      </c>
      <c r="B1247" s="6" t="s">
        <v>94</v>
      </c>
      <c r="C1247" s="6" t="s">
        <v>52</v>
      </c>
      <c r="D1247" s="6" t="s">
        <v>20</v>
      </c>
      <c r="E1247" s="6" t="s">
        <v>45</v>
      </c>
      <c r="F1247" s="6" t="s">
        <v>5102</v>
      </c>
      <c r="G1247" s="6" t="s">
        <v>5103</v>
      </c>
      <c r="H1247" s="6" t="s">
        <v>37</v>
      </c>
      <c r="I1247" s="6" t="s">
        <v>5104</v>
      </c>
      <c r="J1247" s="6" t="s">
        <v>5105</v>
      </c>
      <c r="K1247" s="7">
        <v>3</v>
      </c>
      <c r="L1247" s="4">
        <v>2018</v>
      </c>
      <c r="M1247" s="9">
        <v>52093.69</v>
      </c>
      <c r="N1247" s="9" t="str">
        <f t="shared" si="77"/>
        <v>High Value</v>
      </c>
      <c r="O1247" s="11">
        <v>36762.199999999997</v>
      </c>
      <c r="P1247" s="11">
        <v>37018.69</v>
      </c>
      <c r="Q1247" s="11">
        <v>15075</v>
      </c>
      <c r="R1247" s="8">
        <v>44228</v>
      </c>
      <c r="S1247" s="5" t="str">
        <f t="shared" si="78"/>
        <v>Monday</v>
      </c>
      <c r="T1247" s="5" t="str">
        <f t="shared" si="79"/>
        <v>Q1</v>
      </c>
      <c r="U1247" s="14" t="str">
        <f t="shared" si="80"/>
        <v>Feb</v>
      </c>
    </row>
    <row r="1248" spans="1:21" x14ac:dyDescent="0.25">
      <c r="A1248" s="12" t="s">
        <v>40</v>
      </c>
      <c r="B1248" s="2" t="s">
        <v>125</v>
      </c>
      <c r="C1248" s="2" t="s">
        <v>52</v>
      </c>
      <c r="D1248" s="2" t="s">
        <v>20</v>
      </c>
      <c r="E1248" s="2" t="s">
        <v>45</v>
      </c>
      <c r="F1248" s="2" t="s">
        <v>5106</v>
      </c>
      <c r="G1248" s="2" t="s">
        <v>5107</v>
      </c>
      <c r="H1248" s="2" t="s">
        <v>112</v>
      </c>
      <c r="I1248" s="2" t="s">
        <v>5108</v>
      </c>
      <c r="J1248" s="2" t="s">
        <v>5109</v>
      </c>
      <c r="K1248" s="3">
        <v>5</v>
      </c>
      <c r="L1248" s="4">
        <v>2019</v>
      </c>
      <c r="M1248" s="9">
        <v>62052.49</v>
      </c>
      <c r="N1248" s="9" t="str">
        <f t="shared" si="77"/>
        <v>High Value</v>
      </c>
      <c r="O1248" s="11">
        <v>138866</v>
      </c>
      <c r="P1248" s="11">
        <v>44966.25</v>
      </c>
      <c r="Q1248" s="11">
        <v>17086.240000000002</v>
      </c>
      <c r="R1248" s="5">
        <v>45519</v>
      </c>
      <c r="S1248" s="5" t="str">
        <f t="shared" si="78"/>
        <v>Thursday</v>
      </c>
      <c r="T1248" s="5" t="str">
        <f t="shared" si="79"/>
        <v>Q3</v>
      </c>
      <c r="U1248" s="14" t="str">
        <f t="shared" si="80"/>
        <v>Aug</v>
      </c>
    </row>
    <row r="1249" spans="1:21" x14ac:dyDescent="0.25">
      <c r="A1249" s="12" t="s">
        <v>62</v>
      </c>
      <c r="B1249" s="2" t="s">
        <v>91</v>
      </c>
      <c r="C1249" s="2" t="s">
        <v>52</v>
      </c>
      <c r="D1249" s="2" t="s">
        <v>20</v>
      </c>
      <c r="E1249" s="2" t="s">
        <v>45</v>
      </c>
      <c r="F1249" s="2" t="s">
        <v>5110</v>
      </c>
      <c r="G1249" s="2" t="s">
        <v>5111</v>
      </c>
      <c r="H1249" s="2" t="s">
        <v>58</v>
      </c>
      <c r="I1249" s="2" t="s">
        <v>5112</v>
      </c>
      <c r="J1249" s="2" t="s">
        <v>5113</v>
      </c>
      <c r="K1249" s="3">
        <v>17</v>
      </c>
      <c r="L1249" s="4">
        <v>2006</v>
      </c>
      <c r="M1249" s="9">
        <v>66730.710000000006</v>
      </c>
      <c r="N1249" s="9" t="str">
        <f t="shared" si="77"/>
        <v>High Value</v>
      </c>
      <c r="O1249" s="11">
        <v>107536.4</v>
      </c>
      <c r="P1249" s="11">
        <v>60787.59</v>
      </c>
      <c r="Q1249" s="11">
        <v>5943.12</v>
      </c>
      <c r="R1249" s="5">
        <v>45079</v>
      </c>
      <c r="S1249" s="5" t="str">
        <f t="shared" si="78"/>
        <v>Friday</v>
      </c>
      <c r="T1249" s="5" t="str">
        <f t="shared" si="79"/>
        <v>Q2</v>
      </c>
      <c r="U1249" s="14" t="str">
        <f t="shared" si="80"/>
        <v>Jun</v>
      </c>
    </row>
    <row r="1250" spans="1:21" x14ac:dyDescent="0.25">
      <c r="A1250" s="13" t="s">
        <v>74</v>
      </c>
      <c r="B1250" s="6" t="s">
        <v>75</v>
      </c>
      <c r="C1250" s="6" t="s">
        <v>52</v>
      </c>
      <c r="D1250" s="6" t="s">
        <v>20</v>
      </c>
      <c r="E1250" s="6" t="s">
        <v>45</v>
      </c>
      <c r="F1250" s="6" t="s">
        <v>5114</v>
      </c>
      <c r="G1250" s="6" t="s">
        <v>5115</v>
      </c>
      <c r="H1250" s="6" t="s">
        <v>122</v>
      </c>
      <c r="I1250" s="6" t="s">
        <v>5116</v>
      </c>
      <c r="J1250" s="6" t="s">
        <v>5117</v>
      </c>
      <c r="K1250" s="7">
        <v>13</v>
      </c>
      <c r="L1250" s="4">
        <v>2009</v>
      </c>
      <c r="M1250" s="9">
        <v>45564.41</v>
      </c>
      <c r="N1250" s="9" t="str">
        <f t="shared" si="77"/>
        <v>High Value</v>
      </c>
      <c r="O1250" s="11">
        <v>78545.5</v>
      </c>
      <c r="P1250" s="11">
        <v>35596.32</v>
      </c>
      <c r="Q1250" s="11">
        <v>9968.09</v>
      </c>
      <c r="R1250" s="8">
        <v>44801</v>
      </c>
      <c r="S1250" s="5" t="str">
        <f t="shared" si="78"/>
        <v>Sunday</v>
      </c>
      <c r="T1250" s="5" t="str">
        <f t="shared" si="79"/>
        <v>Q3</v>
      </c>
      <c r="U1250" s="14" t="str">
        <f t="shared" si="80"/>
        <v>Aug</v>
      </c>
    </row>
    <row r="1251" spans="1:21" x14ac:dyDescent="0.25">
      <c r="A1251" s="12" t="s">
        <v>34</v>
      </c>
      <c r="B1251" s="2" t="s">
        <v>43</v>
      </c>
      <c r="C1251" s="2" t="s">
        <v>52</v>
      </c>
      <c r="D1251" s="2" t="s">
        <v>20</v>
      </c>
      <c r="E1251" s="2" t="s">
        <v>45</v>
      </c>
      <c r="F1251" s="2" t="s">
        <v>5118</v>
      </c>
      <c r="G1251" s="2" t="s">
        <v>5119</v>
      </c>
      <c r="H1251" s="2" t="s">
        <v>142</v>
      </c>
      <c r="I1251" s="2" t="s">
        <v>5120</v>
      </c>
      <c r="J1251" s="2" t="s">
        <v>5121</v>
      </c>
      <c r="K1251" s="3">
        <v>0</v>
      </c>
      <c r="L1251" s="4">
        <v>2022</v>
      </c>
      <c r="M1251" s="9">
        <v>43729.45</v>
      </c>
      <c r="N1251" s="9" t="str">
        <f t="shared" si="77"/>
        <v>High Value</v>
      </c>
      <c r="O1251" s="11">
        <v>181929.5</v>
      </c>
      <c r="P1251" s="11">
        <v>32888.910000000003</v>
      </c>
      <c r="Q1251" s="11">
        <v>10840.54</v>
      </c>
      <c r="R1251" s="5">
        <v>44573</v>
      </c>
      <c r="S1251" s="5" t="str">
        <f t="shared" si="78"/>
        <v>Wednesday</v>
      </c>
      <c r="T1251" s="5" t="str">
        <f t="shared" si="79"/>
        <v>Q1</v>
      </c>
      <c r="U1251" s="14" t="str">
        <f t="shared" si="80"/>
        <v>Jan</v>
      </c>
    </row>
    <row r="1252" spans="1:21" x14ac:dyDescent="0.25">
      <c r="A1252" s="13" t="s">
        <v>47</v>
      </c>
      <c r="B1252" s="6" t="s">
        <v>48</v>
      </c>
      <c r="C1252" s="6" t="s">
        <v>52</v>
      </c>
      <c r="D1252" s="6" t="s">
        <v>20</v>
      </c>
      <c r="E1252" s="6" t="s">
        <v>45</v>
      </c>
      <c r="F1252" s="6" t="s">
        <v>5122</v>
      </c>
      <c r="G1252" s="6" t="s">
        <v>5123</v>
      </c>
      <c r="H1252" s="6" t="s">
        <v>101</v>
      </c>
      <c r="I1252" s="6" t="s">
        <v>5124</v>
      </c>
      <c r="J1252" s="6" t="s">
        <v>5125</v>
      </c>
      <c r="K1252" s="7">
        <v>10</v>
      </c>
      <c r="L1252" s="4">
        <v>2010</v>
      </c>
      <c r="M1252" s="9">
        <v>16809.79</v>
      </c>
      <c r="N1252" s="9" t="str">
        <f t="shared" si="77"/>
        <v>Normal</v>
      </c>
      <c r="O1252" s="11">
        <v>33222.699999999997</v>
      </c>
      <c r="P1252" s="11">
        <v>11874.31</v>
      </c>
      <c r="Q1252" s="11">
        <v>4935.4799999999996</v>
      </c>
      <c r="R1252" s="8">
        <v>44181</v>
      </c>
      <c r="S1252" s="5" t="str">
        <f t="shared" si="78"/>
        <v>Wednesday</v>
      </c>
      <c r="T1252" s="5" t="str">
        <f t="shared" si="79"/>
        <v>Q4</v>
      </c>
      <c r="U1252" s="14" t="str">
        <f t="shared" si="80"/>
        <v>Dec</v>
      </c>
    </row>
    <row r="1253" spans="1:21" x14ac:dyDescent="0.25">
      <c r="A1253" s="12" t="s">
        <v>71</v>
      </c>
      <c r="B1253" s="2" t="s">
        <v>83</v>
      </c>
      <c r="C1253" s="2" t="s">
        <v>52</v>
      </c>
      <c r="D1253" s="2" t="s">
        <v>20</v>
      </c>
      <c r="E1253" s="2" t="s">
        <v>45</v>
      </c>
      <c r="F1253" s="2" t="s">
        <v>5126</v>
      </c>
      <c r="G1253" s="2" t="s">
        <v>5127</v>
      </c>
      <c r="H1253" s="2" t="s">
        <v>73</v>
      </c>
      <c r="I1253" s="2" t="s">
        <v>5128</v>
      </c>
      <c r="J1253" s="2" t="s">
        <v>5129</v>
      </c>
      <c r="K1253" s="3">
        <v>18</v>
      </c>
      <c r="L1253" s="4">
        <v>2005</v>
      </c>
      <c r="M1253" s="9">
        <v>32763.06</v>
      </c>
      <c r="N1253" s="9" t="str">
        <f t="shared" si="77"/>
        <v>Normal</v>
      </c>
      <c r="O1253" s="11">
        <v>105031.1</v>
      </c>
      <c r="P1253" s="11">
        <v>31087.84</v>
      </c>
      <c r="Q1253" s="11">
        <v>1675.22</v>
      </c>
      <c r="R1253" s="5">
        <v>45240</v>
      </c>
      <c r="S1253" s="5" t="str">
        <f t="shared" si="78"/>
        <v>Friday</v>
      </c>
      <c r="T1253" s="5" t="str">
        <f t="shared" si="79"/>
        <v>Q4</v>
      </c>
      <c r="U1253" s="14" t="str">
        <f t="shared" si="80"/>
        <v>Nov</v>
      </c>
    </row>
    <row r="1254" spans="1:21" x14ac:dyDescent="0.25">
      <c r="A1254" s="13" t="s">
        <v>62</v>
      </c>
      <c r="B1254" s="6" t="s">
        <v>63</v>
      </c>
      <c r="C1254" s="6" t="s">
        <v>52</v>
      </c>
      <c r="D1254" s="6" t="s">
        <v>20</v>
      </c>
      <c r="E1254" s="6" t="s">
        <v>45</v>
      </c>
      <c r="F1254" s="6" t="s">
        <v>5130</v>
      </c>
      <c r="G1254" s="6" t="s">
        <v>5131</v>
      </c>
      <c r="H1254" s="6" t="s">
        <v>120</v>
      </c>
      <c r="I1254" s="6" t="s">
        <v>5132</v>
      </c>
      <c r="J1254" s="6" t="s">
        <v>5133</v>
      </c>
      <c r="K1254" s="7">
        <v>14</v>
      </c>
      <c r="L1254" s="4">
        <v>2009</v>
      </c>
      <c r="M1254" s="9">
        <v>40746.79</v>
      </c>
      <c r="N1254" s="9" t="str">
        <f t="shared" si="77"/>
        <v>High Value</v>
      </c>
      <c r="O1254" s="11">
        <v>5612.4</v>
      </c>
      <c r="P1254" s="11">
        <v>38241.29</v>
      </c>
      <c r="Q1254" s="11">
        <v>2505.5</v>
      </c>
      <c r="R1254" s="8">
        <v>45282</v>
      </c>
      <c r="S1254" s="5" t="str">
        <f t="shared" si="78"/>
        <v>Friday</v>
      </c>
      <c r="T1254" s="5" t="str">
        <f t="shared" si="79"/>
        <v>Q4</v>
      </c>
      <c r="U1254" s="14" t="str">
        <f t="shared" si="80"/>
        <v>Dec</v>
      </c>
    </row>
    <row r="1255" spans="1:21" x14ac:dyDescent="0.25">
      <c r="A1255" s="12" t="s">
        <v>34</v>
      </c>
      <c r="B1255" s="2" t="s">
        <v>35</v>
      </c>
      <c r="C1255" s="2" t="s">
        <v>52</v>
      </c>
      <c r="D1255" s="2" t="s">
        <v>20</v>
      </c>
      <c r="E1255" s="2" t="s">
        <v>45</v>
      </c>
      <c r="F1255" s="2" t="s">
        <v>5134</v>
      </c>
      <c r="G1255" s="2" t="s">
        <v>5135</v>
      </c>
      <c r="H1255" s="2" t="s">
        <v>124</v>
      </c>
      <c r="I1255" s="2" t="s">
        <v>5136</v>
      </c>
      <c r="J1255" s="2" t="s">
        <v>5137</v>
      </c>
      <c r="K1255" s="3">
        <v>-3</v>
      </c>
      <c r="L1255" s="4">
        <v>2024</v>
      </c>
      <c r="M1255" s="9">
        <v>31830.91</v>
      </c>
      <c r="N1255" s="9" t="str">
        <f t="shared" si="77"/>
        <v>Normal</v>
      </c>
      <c r="O1255" s="11">
        <v>38081</v>
      </c>
      <c r="P1255" s="11">
        <v>24785.37</v>
      </c>
      <c r="Q1255" s="11">
        <v>7045.54</v>
      </c>
      <c r="R1255" s="5">
        <v>44233</v>
      </c>
      <c r="S1255" s="5" t="str">
        <f t="shared" si="78"/>
        <v>Saturday</v>
      </c>
      <c r="T1255" s="5" t="str">
        <f t="shared" si="79"/>
        <v>Q1</v>
      </c>
      <c r="U1255" s="14" t="str">
        <f t="shared" si="80"/>
        <v>Feb</v>
      </c>
    </row>
    <row r="1256" spans="1:21" x14ac:dyDescent="0.25">
      <c r="A1256" s="13" t="s">
        <v>56</v>
      </c>
      <c r="B1256" s="6" t="s">
        <v>78</v>
      </c>
      <c r="C1256" s="6" t="s">
        <v>52</v>
      </c>
      <c r="D1256" s="6" t="s">
        <v>20</v>
      </c>
      <c r="E1256" s="6" t="s">
        <v>45</v>
      </c>
      <c r="F1256" s="6" t="s">
        <v>5138</v>
      </c>
      <c r="G1256" s="6" t="s">
        <v>5139</v>
      </c>
      <c r="H1256" s="6" t="s">
        <v>118</v>
      </c>
      <c r="I1256" s="6" t="s">
        <v>5140</v>
      </c>
      <c r="J1256" s="6" t="s">
        <v>5141</v>
      </c>
      <c r="K1256" s="7">
        <v>1</v>
      </c>
      <c r="L1256" s="4">
        <v>2020</v>
      </c>
      <c r="M1256" s="9">
        <v>32880.76</v>
      </c>
      <c r="N1256" s="9" t="str">
        <f t="shared" si="77"/>
        <v>Normal</v>
      </c>
      <c r="O1256" s="11">
        <v>126649.60000000001</v>
      </c>
      <c r="P1256" s="11">
        <v>26900.7</v>
      </c>
      <c r="Q1256" s="11">
        <v>5980.06</v>
      </c>
      <c r="R1256" s="8">
        <v>44496</v>
      </c>
      <c r="S1256" s="5" t="str">
        <f t="shared" si="78"/>
        <v>Wednesday</v>
      </c>
      <c r="T1256" s="5" t="str">
        <f t="shared" si="79"/>
        <v>Q4</v>
      </c>
      <c r="U1256" s="14" t="str">
        <f t="shared" si="80"/>
        <v>Oct</v>
      </c>
    </row>
    <row r="1257" spans="1:21" x14ac:dyDescent="0.25">
      <c r="A1257" s="12" t="s">
        <v>62</v>
      </c>
      <c r="B1257" s="2" t="s">
        <v>63</v>
      </c>
      <c r="C1257" s="2" t="s">
        <v>52</v>
      </c>
      <c r="D1257" s="2" t="s">
        <v>20</v>
      </c>
      <c r="E1257" s="2" t="s">
        <v>45</v>
      </c>
      <c r="F1257" s="2" t="s">
        <v>5142</v>
      </c>
      <c r="G1257" s="2" t="s">
        <v>5143</v>
      </c>
      <c r="H1257" s="2" t="s">
        <v>29</v>
      </c>
      <c r="I1257" s="2" t="s">
        <v>5144</v>
      </c>
      <c r="J1257" s="2" t="s">
        <v>5145</v>
      </c>
      <c r="K1257" s="3">
        <v>9</v>
      </c>
      <c r="L1257" s="4">
        <v>2011</v>
      </c>
      <c r="M1257" s="9">
        <v>37757.910000000003</v>
      </c>
      <c r="N1257" s="9" t="str">
        <f t="shared" si="77"/>
        <v>Normal</v>
      </c>
      <c r="O1257" s="11">
        <v>18846.2</v>
      </c>
      <c r="P1257" s="11">
        <v>31865.65</v>
      </c>
      <c r="Q1257" s="11">
        <v>5892.26</v>
      </c>
      <c r="R1257" s="5">
        <v>44042</v>
      </c>
      <c r="S1257" s="5" t="str">
        <f t="shared" si="78"/>
        <v>Thursday</v>
      </c>
      <c r="T1257" s="5" t="str">
        <f t="shared" si="79"/>
        <v>Q3</v>
      </c>
      <c r="U1257" s="14" t="str">
        <f t="shared" si="80"/>
        <v>Jul</v>
      </c>
    </row>
    <row r="1258" spans="1:21" x14ac:dyDescent="0.25">
      <c r="A1258" s="13" t="s">
        <v>74</v>
      </c>
      <c r="B1258" s="6" t="s">
        <v>113</v>
      </c>
      <c r="C1258" s="6" t="s">
        <v>52</v>
      </c>
      <c r="D1258" s="6" t="s">
        <v>20</v>
      </c>
      <c r="E1258" s="6" t="s">
        <v>45</v>
      </c>
      <c r="F1258" s="6" t="s">
        <v>5146</v>
      </c>
      <c r="G1258" s="6" t="s">
        <v>5147</v>
      </c>
      <c r="H1258" s="6" t="s">
        <v>111</v>
      </c>
      <c r="I1258" s="6" t="s">
        <v>5148</v>
      </c>
      <c r="J1258" s="6" t="s">
        <v>5149</v>
      </c>
      <c r="K1258" s="7">
        <v>12</v>
      </c>
      <c r="L1258" s="4">
        <v>2012</v>
      </c>
      <c r="M1258" s="9">
        <v>14089.48</v>
      </c>
      <c r="N1258" s="9" t="str">
        <f t="shared" si="77"/>
        <v>Normal</v>
      </c>
      <c r="O1258" s="11">
        <v>23643.1</v>
      </c>
      <c r="P1258" s="11">
        <v>12700.27</v>
      </c>
      <c r="Q1258" s="11">
        <v>1389.21</v>
      </c>
      <c r="R1258" s="8">
        <v>45449</v>
      </c>
      <c r="S1258" s="5" t="str">
        <f t="shared" si="78"/>
        <v>Thursday</v>
      </c>
      <c r="T1258" s="5" t="str">
        <f t="shared" si="79"/>
        <v>Q2</v>
      </c>
      <c r="U1258" s="14" t="str">
        <f t="shared" si="80"/>
        <v>Jun</v>
      </c>
    </row>
    <row r="1259" spans="1:21" x14ac:dyDescent="0.25">
      <c r="A1259" s="12" t="s">
        <v>54</v>
      </c>
      <c r="B1259" s="2" t="s">
        <v>55</v>
      </c>
      <c r="C1259" s="2" t="s">
        <v>52</v>
      </c>
      <c r="D1259" s="2" t="s">
        <v>20</v>
      </c>
      <c r="E1259" s="2" t="s">
        <v>45</v>
      </c>
      <c r="F1259" s="2" t="s">
        <v>5150</v>
      </c>
      <c r="G1259" s="2" t="s">
        <v>5151</v>
      </c>
      <c r="H1259" s="2" t="s">
        <v>22</v>
      </c>
      <c r="I1259" s="2" t="s">
        <v>5152</v>
      </c>
      <c r="J1259" s="2" t="s">
        <v>5153</v>
      </c>
      <c r="K1259" s="3">
        <v>4</v>
      </c>
      <c r="L1259" s="4">
        <v>2019</v>
      </c>
      <c r="M1259" s="9">
        <v>19073.16</v>
      </c>
      <c r="N1259" s="9" t="str">
        <f t="shared" si="77"/>
        <v>Normal</v>
      </c>
      <c r="O1259" s="11">
        <v>198825.2</v>
      </c>
      <c r="P1259" s="11">
        <v>16693.14</v>
      </c>
      <c r="Q1259" s="11">
        <v>2380.02</v>
      </c>
      <c r="R1259" s="5">
        <v>44987</v>
      </c>
      <c r="S1259" s="5" t="str">
        <f t="shared" si="78"/>
        <v>Thursday</v>
      </c>
      <c r="T1259" s="5" t="str">
        <f t="shared" si="79"/>
        <v>Q1</v>
      </c>
      <c r="U1259" s="14" t="str">
        <f t="shared" si="80"/>
        <v>Mar</v>
      </c>
    </row>
    <row r="1260" spans="1:21" x14ac:dyDescent="0.25">
      <c r="A1260" s="13" t="s">
        <v>30</v>
      </c>
      <c r="B1260" s="6" t="s">
        <v>31</v>
      </c>
      <c r="C1260" s="6" t="s">
        <v>52</v>
      </c>
      <c r="D1260" s="6" t="s">
        <v>20</v>
      </c>
      <c r="E1260" s="6" t="s">
        <v>45</v>
      </c>
      <c r="F1260" s="6" t="s">
        <v>5154</v>
      </c>
      <c r="G1260" s="6" t="s">
        <v>5155</v>
      </c>
      <c r="H1260" s="6" t="s">
        <v>152</v>
      </c>
      <c r="I1260" s="6" t="s">
        <v>5156</v>
      </c>
      <c r="J1260" s="6" t="s">
        <v>5157</v>
      </c>
      <c r="K1260" s="7">
        <v>14</v>
      </c>
      <c r="L1260" s="4">
        <v>2007</v>
      </c>
      <c r="M1260" s="9">
        <v>38194.959999999999</v>
      </c>
      <c r="N1260" s="9" t="str">
        <f t="shared" si="77"/>
        <v>Normal</v>
      </c>
      <c r="O1260" s="11">
        <v>188569.2</v>
      </c>
      <c r="P1260" s="11">
        <v>34234.050000000003</v>
      </c>
      <c r="Q1260" s="11">
        <v>3960.91</v>
      </c>
      <c r="R1260" s="8">
        <v>44468</v>
      </c>
      <c r="S1260" s="5" t="str">
        <f t="shared" si="78"/>
        <v>Wednesday</v>
      </c>
      <c r="T1260" s="5" t="str">
        <f t="shared" si="79"/>
        <v>Q3</v>
      </c>
      <c r="U1260" s="14" t="str">
        <f t="shared" si="80"/>
        <v>Sep</v>
      </c>
    </row>
    <row r="1261" spans="1:21" x14ac:dyDescent="0.25">
      <c r="A1261" s="12" t="s">
        <v>54</v>
      </c>
      <c r="B1261" s="2" t="s">
        <v>99</v>
      </c>
      <c r="C1261" s="2" t="s">
        <v>52</v>
      </c>
      <c r="D1261" s="2" t="s">
        <v>20</v>
      </c>
      <c r="E1261" s="2" t="s">
        <v>45</v>
      </c>
      <c r="F1261" s="2" t="s">
        <v>5158</v>
      </c>
      <c r="G1261" s="2" t="s">
        <v>5159</v>
      </c>
      <c r="H1261" s="2" t="s">
        <v>109</v>
      </c>
      <c r="I1261" s="2" t="s">
        <v>5160</v>
      </c>
      <c r="J1261" s="2" t="s">
        <v>5161</v>
      </c>
      <c r="K1261" s="3">
        <v>20</v>
      </c>
      <c r="L1261" s="4">
        <v>2000</v>
      </c>
      <c r="M1261" s="9">
        <v>8114.18</v>
      </c>
      <c r="N1261" s="9" t="str">
        <f t="shared" si="77"/>
        <v>Normal</v>
      </c>
      <c r="O1261" s="11">
        <v>157835.5</v>
      </c>
      <c r="P1261" s="11">
        <v>5792.93</v>
      </c>
      <c r="Q1261" s="11">
        <v>2321.25</v>
      </c>
      <c r="R1261" s="5">
        <v>44196</v>
      </c>
      <c r="S1261" s="5" t="str">
        <f t="shared" si="78"/>
        <v>Thursday</v>
      </c>
      <c r="T1261" s="5" t="str">
        <f t="shared" si="79"/>
        <v>Q4</v>
      </c>
      <c r="U1261" s="14" t="str">
        <f t="shared" si="80"/>
        <v>Dec</v>
      </c>
    </row>
    <row r="1262" spans="1:21" x14ac:dyDescent="0.25">
      <c r="A1262" s="13" t="s">
        <v>54</v>
      </c>
      <c r="B1262" s="6" t="s">
        <v>55</v>
      </c>
      <c r="C1262" s="6" t="s">
        <v>52</v>
      </c>
      <c r="D1262" s="6" t="s">
        <v>20</v>
      </c>
      <c r="E1262" s="6" t="s">
        <v>45</v>
      </c>
      <c r="F1262" s="6" t="s">
        <v>5162</v>
      </c>
      <c r="G1262" s="6" t="s">
        <v>5163</v>
      </c>
      <c r="H1262" s="6" t="s">
        <v>39</v>
      </c>
      <c r="I1262" s="6" t="s">
        <v>5164</v>
      </c>
      <c r="J1262" s="6" t="s">
        <v>5165</v>
      </c>
      <c r="K1262" s="7">
        <v>18</v>
      </c>
      <c r="L1262" s="4">
        <v>2003</v>
      </c>
      <c r="M1262" s="9">
        <v>28856.240000000002</v>
      </c>
      <c r="N1262" s="9" t="str">
        <f t="shared" si="77"/>
        <v>Normal</v>
      </c>
      <c r="O1262" s="11">
        <v>98510</v>
      </c>
      <c r="P1262" s="11">
        <v>23968.69</v>
      </c>
      <c r="Q1262" s="11">
        <v>4887.55</v>
      </c>
      <c r="R1262" s="8">
        <v>44342</v>
      </c>
      <c r="S1262" s="5" t="str">
        <f t="shared" si="78"/>
        <v>Wednesday</v>
      </c>
      <c r="T1262" s="5" t="str">
        <f t="shared" si="79"/>
        <v>Q2</v>
      </c>
      <c r="U1262" s="14" t="str">
        <f t="shared" si="80"/>
        <v>May</v>
      </c>
    </row>
    <row r="1263" spans="1:21" x14ac:dyDescent="0.25">
      <c r="A1263" s="12" t="s">
        <v>62</v>
      </c>
      <c r="B1263" s="2" t="s">
        <v>63</v>
      </c>
      <c r="C1263" s="2" t="s">
        <v>52</v>
      </c>
      <c r="D1263" s="2" t="s">
        <v>20</v>
      </c>
      <c r="E1263" s="2" t="s">
        <v>45</v>
      </c>
      <c r="F1263" s="2" t="s">
        <v>5166</v>
      </c>
      <c r="G1263" s="2" t="s">
        <v>5167</v>
      </c>
      <c r="H1263" s="2" t="s">
        <v>104</v>
      </c>
      <c r="I1263" s="2" t="s">
        <v>5168</v>
      </c>
      <c r="J1263" s="2" t="s">
        <v>5169</v>
      </c>
      <c r="K1263" s="3">
        <v>9</v>
      </c>
      <c r="L1263" s="4">
        <v>2014</v>
      </c>
      <c r="M1263" s="9">
        <v>52881.440000000002</v>
      </c>
      <c r="N1263" s="9" t="str">
        <f t="shared" si="77"/>
        <v>High Value</v>
      </c>
      <c r="O1263" s="11">
        <v>23948.400000000001</v>
      </c>
      <c r="P1263" s="11">
        <v>50058.73</v>
      </c>
      <c r="Q1263" s="11">
        <v>2822.71</v>
      </c>
      <c r="R1263" s="5">
        <v>45128</v>
      </c>
      <c r="S1263" s="5" t="str">
        <f t="shared" si="78"/>
        <v>Friday</v>
      </c>
      <c r="T1263" s="5" t="str">
        <f t="shared" si="79"/>
        <v>Q3</v>
      </c>
      <c r="U1263" s="14" t="str">
        <f t="shared" si="80"/>
        <v>Jul</v>
      </c>
    </row>
    <row r="1264" spans="1:21" x14ac:dyDescent="0.25">
      <c r="A1264" s="13" t="s">
        <v>74</v>
      </c>
      <c r="B1264" s="6" t="s">
        <v>113</v>
      </c>
      <c r="C1264" s="6" t="s">
        <v>52</v>
      </c>
      <c r="D1264" s="6" t="s">
        <v>20</v>
      </c>
      <c r="E1264" s="6" t="s">
        <v>45</v>
      </c>
      <c r="F1264" s="6" t="s">
        <v>5170</v>
      </c>
      <c r="G1264" s="6" t="s">
        <v>5171</v>
      </c>
      <c r="H1264" s="6" t="s">
        <v>42</v>
      </c>
      <c r="I1264" s="6" t="s">
        <v>5172</v>
      </c>
      <c r="J1264" s="6" t="s">
        <v>5173</v>
      </c>
      <c r="K1264" s="7">
        <v>6</v>
      </c>
      <c r="L1264" s="4">
        <v>2017</v>
      </c>
      <c r="M1264" s="9">
        <v>55378.94</v>
      </c>
      <c r="N1264" s="9" t="str">
        <f t="shared" si="77"/>
        <v>High Value</v>
      </c>
      <c r="O1264" s="11">
        <v>12447.2</v>
      </c>
      <c r="P1264" s="11">
        <v>43730.83</v>
      </c>
      <c r="Q1264" s="11">
        <v>11648.11</v>
      </c>
      <c r="R1264" s="8">
        <v>45092</v>
      </c>
      <c r="S1264" s="5" t="str">
        <f t="shared" si="78"/>
        <v>Thursday</v>
      </c>
      <c r="T1264" s="5" t="str">
        <f t="shared" si="79"/>
        <v>Q2</v>
      </c>
      <c r="U1264" s="14" t="str">
        <f t="shared" si="80"/>
        <v>Jun</v>
      </c>
    </row>
    <row r="1265" spans="1:21" x14ac:dyDescent="0.25">
      <c r="A1265" s="12" t="s">
        <v>62</v>
      </c>
      <c r="B1265" s="2" t="s">
        <v>138</v>
      </c>
      <c r="C1265" s="2" t="s">
        <v>52</v>
      </c>
      <c r="D1265" s="2" t="s">
        <v>20</v>
      </c>
      <c r="E1265" s="2" t="s">
        <v>45</v>
      </c>
      <c r="F1265" s="2" t="s">
        <v>5174</v>
      </c>
      <c r="G1265" s="2" t="s">
        <v>5175</v>
      </c>
      <c r="H1265" s="2" t="s">
        <v>53</v>
      </c>
      <c r="I1265" s="2" t="s">
        <v>5176</v>
      </c>
      <c r="J1265" s="2" t="s">
        <v>5177</v>
      </c>
      <c r="K1265" s="3">
        <v>11</v>
      </c>
      <c r="L1265" s="4">
        <v>2013</v>
      </c>
      <c r="M1265" s="9">
        <v>56215.4</v>
      </c>
      <c r="N1265" s="9" t="str">
        <f t="shared" si="77"/>
        <v>High Value</v>
      </c>
      <c r="O1265" s="11">
        <v>6729</v>
      </c>
      <c r="P1265" s="11">
        <v>43014.74</v>
      </c>
      <c r="Q1265" s="11">
        <v>13200.66</v>
      </c>
      <c r="R1265" s="5">
        <v>45587</v>
      </c>
      <c r="S1265" s="5" t="str">
        <f t="shared" si="78"/>
        <v>Tuesday</v>
      </c>
      <c r="T1265" s="5" t="str">
        <f t="shared" si="79"/>
        <v>Q4</v>
      </c>
      <c r="U1265" s="14" t="str">
        <f t="shared" si="80"/>
        <v>Oct</v>
      </c>
    </row>
    <row r="1266" spans="1:21" x14ac:dyDescent="0.25">
      <c r="A1266" s="13" t="s">
        <v>17</v>
      </c>
      <c r="B1266" s="6" t="s">
        <v>38</v>
      </c>
      <c r="C1266" s="6" t="s">
        <v>52</v>
      </c>
      <c r="D1266" s="6" t="s">
        <v>20</v>
      </c>
      <c r="E1266" s="6" t="s">
        <v>45</v>
      </c>
      <c r="F1266" s="6" t="s">
        <v>5178</v>
      </c>
      <c r="G1266" s="6" t="s">
        <v>5179</v>
      </c>
      <c r="H1266" s="6" t="s">
        <v>152</v>
      </c>
      <c r="I1266" s="6" t="s">
        <v>5180</v>
      </c>
      <c r="J1266" s="6" t="s">
        <v>5181</v>
      </c>
      <c r="K1266" s="7">
        <v>0</v>
      </c>
      <c r="L1266" s="4">
        <v>2022</v>
      </c>
      <c r="M1266" s="9">
        <v>47226.33</v>
      </c>
      <c r="N1266" s="9" t="str">
        <f t="shared" si="77"/>
        <v>High Value</v>
      </c>
      <c r="O1266" s="11">
        <v>199874.9</v>
      </c>
      <c r="P1266" s="11">
        <v>38326.18</v>
      </c>
      <c r="Q1266" s="11">
        <v>8900.15</v>
      </c>
      <c r="R1266" s="8">
        <v>44852</v>
      </c>
      <c r="S1266" s="5" t="str">
        <f t="shared" si="78"/>
        <v>Tuesday</v>
      </c>
      <c r="T1266" s="5" t="str">
        <f t="shared" si="79"/>
        <v>Q4</v>
      </c>
      <c r="U1266" s="14" t="str">
        <f t="shared" si="80"/>
        <v>Oct</v>
      </c>
    </row>
    <row r="1267" spans="1:21" x14ac:dyDescent="0.25">
      <c r="A1267" s="12" t="s">
        <v>74</v>
      </c>
      <c r="B1267" s="2" t="s">
        <v>75</v>
      </c>
      <c r="C1267" s="2" t="s">
        <v>52</v>
      </c>
      <c r="D1267" s="2" t="s">
        <v>20</v>
      </c>
      <c r="E1267" s="2" t="s">
        <v>45</v>
      </c>
      <c r="F1267" s="2" t="s">
        <v>5182</v>
      </c>
      <c r="G1267" s="2" t="s">
        <v>5183</v>
      </c>
      <c r="H1267" s="2" t="s">
        <v>124</v>
      </c>
      <c r="I1267" s="2" t="s">
        <v>5184</v>
      </c>
      <c r="J1267" s="2" t="s">
        <v>5185</v>
      </c>
      <c r="K1267" s="3">
        <v>1</v>
      </c>
      <c r="L1267" s="4">
        <v>2024</v>
      </c>
      <c r="M1267" s="9">
        <v>42411.79</v>
      </c>
      <c r="N1267" s="9" t="str">
        <f t="shared" si="77"/>
        <v>High Value</v>
      </c>
      <c r="O1267" s="11">
        <v>15407.6</v>
      </c>
      <c r="P1267" s="11">
        <v>31143.27</v>
      </c>
      <c r="Q1267" s="11">
        <v>11268.52</v>
      </c>
      <c r="R1267" s="5">
        <v>45784</v>
      </c>
      <c r="S1267" s="5" t="str">
        <f t="shared" si="78"/>
        <v>Wednesday</v>
      </c>
      <c r="T1267" s="5" t="str">
        <f t="shared" si="79"/>
        <v>Q2</v>
      </c>
      <c r="U1267" s="14" t="str">
        <f t="shared" si="80"/>
        <v>May</v>
      </c>
    </row>
    <row r="1268" spans="1:21" x14ac:dyDescent="0.25">
      <c r="A1268" s="13" t="s">
        <v>74</v>
      </c>
      <c r="B1268" s="6" t="s">
        <v>113</v>
      </c>
      <c r="C1268" s="6" t="s">
        <v>52</v>
      </c>
      <c r="D1268" s="6" t="s">
        <v>20</v>
      </c>
      <c r="E1268" s="6" t="s">
        <v>45</v>
      </c>
      <c r="F1268" s="6" t="s">
        <v>5186</v>
      </c>
      <c r="G1268" s="6" t="s">
        <v>5187</v>
      </c>
      <c r="H1268" s="6" t="s">
        <v>135</v>
      </c>
      <c r="I1268" s="6" t="s">
        <v>5188</v>
      </c>
      <c r="J1268" s="6" t="s">
        <v>5189</v>
      </c>
      <c r="K1268" s="7">
        <v>2</v>
      </c>
      <c r="L1268" s="4">
        <v>2022</v>
      </c>
      <c r="M1268" s="9">
        <v>37826.58</v>
      </c>
      <c r="N1268" s="9" t="str">
        <f t="shared" si="77"/>
        <v>Normal</v>
      </c>
      <c r="O1268" s="11">
        <v>100409.4</v>
      </c>
      <c r="P1268" s="11">
        <v>28883.040000000001</v>
      </c>
      <c r="Q1268" s="11">
        <v>8943.5400000000009</v>
      </c>
      <c r="R1268" s="8">
        <v>45381</v>
      </c>
      <c r="S1268" s="5" t="str">
        <f t="shared" si="78"/>
        <v>Saturday</v>
      </c>
      <c r="T1268" s="5" t="str">
        <f t="shared" si="79"/>
        <v>Q1</v>
      </c>
      <c r="U1268" s="14" t="str">
        <f t="shared" si="80"/>
        <v>Mar</v>
      </c>
    </row>
    <row r="1269" spans="1:21" x14ac:dyDescent="0.25">
      <c r="A1269" s="12" t="s">
        <v>54</v>
      </c>
      <c r="B1269" s="2" t="s">
        <v>123</v>
      </c>
      <c r="C1269" s="2" t="s">
        <v>52</v>
      </c>
      <c r="D1269" s="2" t="s">
        <v>20</v>
      </c>
      <c r="E1269" s="2" t="s">
        <v>45</v>
      </c>
      <c r="F1269" s="2" t="s">
        <v>5190</v>
      </c>
      <c r="G1269" s="2" t="s">
        <v>5191</v>
      </c>
      <c r="H1269" s="2" t="s">
        <v>68</v>
      </c>
      <c r="I1269" s="2" t="s">
        <v>5192</v>
      </c>
      <c r="J1269" s="2" t="s">
        <v>5193</v>
      </c>
      <c r="K1269" s="3">
        <v>20</v>
      </c>
      <c r="L1269" s="4">
        <v>2004</v>
      </c>
      <c r="M1269" s="9">
        <v>57503.6</v>
      </c>
      <c r="N1269" s="9" t="str">
        <f t="shared" si="77"/>
        <v>High Value</v>
      </c>
      <c r="O1269" s="11">
        <v>63686.5</v>
      </c>
      <c r="P1269" s="11">
        <v>50082.59</v>
      </c>
      <c r="Q1269" s="11">
        <v>7421.01</v>
      </c>
      <c r="R1269" s="5">
        <v>45651</v>
      </c>
      <c r="S1269" s="5" t="str">
        <f t="shared" si="78"/>
        <v>Wednesday</v>
      </c>
      <c r="T1269" s="5" t="str">
        <f t="shared" si="79"/>
        <v>Q4</v>
      </c>
      <c r="U1269" s="14" t="str">
        <f t="shared" si="80"/>
        <v>Dec</v>
      </c>
    </row>
    <row r="1270" spans="1:21" x14ac:dyDescent="0.25">
      <c r="A1270" s="13" t="s">
        <v>62</v>
      </c>
      <c r="B1270" s="6" t="s">
        <v>138</v>
      </c>
      <c r="C1270" s="6" t="s">
        <v>52</v>
      </c>
      <c r="D1270" s="6" t="s">
        <v>20</v>
      </c>
      <c r="E1270" s="6" t="s">
        <v>45</v>
      </c>
      <c r="F1270" s="6" t="s">
        <v>5194</v>
      </c>
      <c r="G1270" s="6" t="s">
        <v>117</v>
      </c>
      <c r="H1270" s="6" t="s">
        <v>98</v>
      </c>
      <c r="I1270" s="6" t="s">
        <v>5195</v>
      </c>
      <c r="J1270" s="6" t="s">
        <v>5196</v>
      </c>
      <c r="K1270" s="7">
        <v>15</v>
      </c>
      <c r="L1270" s="4">
        <v>2009</v>
      </c>
      <c r="M1270" s="9">
        <v>40384.25</v>
      </c>
      <c r="N1270" s="9" t="str">
        <f t="shared" si="77"/>
        <v>High Value</v>
      </c>
      <c r="O1270" s="11">
        <v>156916.29999999999</v>
      </c>
      <c r="P1270" s="11">
        <v>28602.27</v>
      </c>
      <c r="Q1270" s="11">
        <v>11781.98</v>
      </c>
      <c r="R1270" s="8">
        <v>45509</v>
      </c>
      <c r="S1270" s="5" t="str">
        <f t="shared" si="78"/>
        <v>Monday</v>
      </c>
      <c r="T1270" s="5" t="str">
        <f t="shared" si="79"/>
        <v>Q3</v>
      </c>
      <c r="U1270" s="14" t="str">
        <f t="shared" si="80"/>
        <v>Aug</v>
      </c>
    </row>
    <row r="1271" spans="1:21" x14ac:dyDescent="0.25">
      <c r="A1271" s="12" t="s">
        <v>30</v>
      </c>
      <c r="B1271" s="2" t="s">
        <v>65</v>
      </c>
      <c r="C1271" s="2" t="s">
        <v>52</v>
      </c>
      <c r="D1271" s="2" t="s">
        <v>20</v>
      </c>
      <c r="E1271" s="2" t="s">
        <v>45</v>
      </c>
      <c r="F1271" s="2" t="s">
        <v>5197</v>
      </c>
      <c r="G1271" s="2" t="s">
        <v>5198</v>
      </c>
      <c r="H1271" s="2" t="s">
        <v>22</v>
      </c>
      <c r="I1271" s="2" t="s">
        <v>5199</v>
      </c>
      <c r="J1271" s="2" t="s">
        <v>5200</v>
      </c>
      <c r="K1271" s="3">
        <v>5</v>
      </c>
      <c r="L1271" s="4">
        <v>2016</v>
      </c>
      <c r="M1271" s="9">
        <v>14949.29</v>
      </c>
      <c r="N1271" s="9" t="str">
        <f t="shared" si="77"/>
        <v>Normal</v>
      </c>
      <c r="O1271" s="11">
        <v>142752.29999999999</v>
      </c>
      <c r="P1271" s="11">
        <v>10668.91</v>
      </c>
      <c r="Q1271" s="11">
        <v>4280.38</v>
      </c>
      <c r="R1271" s="5">
        <v>44522</v>
      </c>
      <c r="S1271" s="5" t="str">
        <f t="shared" si="78"/>
        <v>Monday</v>
      </c>
      <c r="T1271" s="5" t="str">
        <f t="shared" si="79"/>
        <v>Q4</v>
      </c>
      <c r="U1271" s="14" t="str">
        <f t="shared" si="80"/>
        <v>Nov</v>
      </c>
    </row>
    <row r="1272" spans="1:21" x14ac:dyDescent="0.25">
      <c r="A1272" s="13" t="s">
        <v>54</v>
      </c>
      <c r="B1272" s="6" t="s">
        <v>55</v>
      </c>
      <c r="C1272" s="6" t="s">
        <v>52</v>
      </c>
      <c r="D1272" s="6" t="s">
        <v>20</v>
      </c>
      <c r="E1272" s="6" t="s">
        <v>45</v>
      </c>
      <c r="F1272" s="6" t="s">
        <v>5201</v>
      </c>
      <c r="G1272" s="6" t="s">
        <v>5202</v>
      </c>
      <c r="H1272" s="6" t="s">
        <v>98</v>
      </c>
      <c r="I1272" s="6" t="s">
        <v>5203</v>
      </c>
      <c r="J1272" s="6" t="s">
        <v>5204</v>
      </c>
      <c r="K1272" s="7">
        <v>19</v>
      </c>
      <c r="L1272" s="4">
        <v>2003</v>
      </c>
      <c r="M1272" s="9">
        <v>40111.49</v>
      </c>
      <c r="N1272" s="9" t="str">
        <f t="shared" si="77"/>
        <v>High Value</v>
      </c>
      <c r="O1272" s="11">
        <v>61166.400000000001</v>
      </c>
      <c r="P1272" s="11">
        <v>36155.449999999997</v>
      </c>
      <c r="Q1272" s="11">
        <v>3956.04</v>
      </c>
      <c r="R1272" s="8">
        <v>44568</v>
      </c>
      <c r="S1272" s="5" t="str">
        <f t="shared" si="78"/>
        <v>Friday</v>
      </c>
      <c r="T1272" s="5" t="str">
        <f t="shared" si="79"/>
        <v>Q1</v>
      </c>
      <c r="U1272" s="14" t="str">
        <f t="shared" si="80"/>
        <v>Jan</v>
      </c>
    </row>
    <row r="1273" spans="1:21" x14ac:dyDescent="0.25">
      <c r="A1273" s="12" t="s">
        <v>40</v>
      </c>
      <c r="B1273" s="2" t="s">
        <v>41</v>
      </c>
      <c r="C1273" s="2" t="s">
        <v>52</v>
      </c>
      <c r="D1273" s="2" t="s">
        <v>20</v>
      </c>
      <c r="E1273" s="2" t="s">
        <v>45</v>
      </c>
      <c r="F1273" s="2" t="s">
        <v>5205</v>
      </c>
      <c r="G1273" s="2" t="s">
        <v>5206</v>
      </c>
      <c r="H1273" s="2" t="s">
        <v>115</v>
      </c>
      <c r="I1273" s="2" t="s">
        <v>5207</v>
      </c>
      <c r="J1273" s="2" t="s">
        <v>5208</v>
      </c>
      <c r="K1273" s="3">
        <v>20</v>
      </c>
      <c r="L1273" s="4">
        <v>2002</v>
      </c>
      <c r="M1273" s="9">
        <v>23920.77</v>
      </c>
      <c r="N1273" s="9" t="str">
        <f t="shared" si="77"/>
        <v>Normal</v>
      </c>
      <c r="O1273" s="11">
        <v>120761.2</v>
      </c>
      <c r="P1273" s="11">
        <v>16858.759999999998</v>
      </c>
      <c r="Q1273" s="11">
        <v>7062.01</v>
      </c>
      <c r="R1273" s="5">
        <v>44730</v>
      </c>
      <c r="S1273" s="5" t="str">
        <f t="shared" si="78"/>
        <v>Saturday</v>
      </c>
      <c r="T1273" s="5" t="str">
        <f t="shared" si="79"/>
        <v>Q2</v>
      </c>
      <c r="U1273" s="14" t="str">
        <f t="shared" si="80"/>
        <v>Jun</v>
      </c>
    </row>
    <row r="1274" spans="1:21" x14ac:dyDescent="0.25">
      <c r="A1274" s="13" t="s">
        <v>34</v>
      </c>
      <c r="B1274" s="6" t="s">
        <v>43</v>
      </c>
      <c r="C1274" s="6" t="s">
        <v>52</v>
      </c>
      <c r="D1274" s="6" t="s">
        <v>20</v>
      </c>
      <c r="E1274" s="6" t="s">
        <v>45</v>
      </c>
      <c r="F1274" s="6" t="s">
        <v>5209</v>
      </c>
      <c r="G1274" s="6" t="s">
        <v>5210</v>
      </c>
      <c r="H1274" s="6" t="s">
        <v>119</v>
      </c>
      <c r="I1274" s="6" t="s">
        <v>5211</v>
      </c>
      <c r="J1274" s="6" t="s">
        <v>5212</v>
      </c>
      <c r="K1274" s="7">
        <v>0</v>
      </c>
      <c r="L1274" s="4">
        <v>2023</v>
      </c>
      <c r="M1274" s="9">
        <v>48973.02</v>
      </c>
      <c r="N1274" s="9" t="str">
        <f t="shared" si="77"/>
        <v>High Value</v>
      </c>
      <c r="O1274" s="11">
        <v>196143.8</v>
      </c>
      <c r="P1274" s="11">
        <v>34826.050000000003</v>
      </c>
      <c r="Q1274" s="11">
        <v>14146.97</v>
      </c>
      <c r="R1274" s="8">
        <v>45242</v>
      </c>
      <c r="S1274" s="5" t="str">
        <f t="shared" si="78"/>
        <v>Sunday</v>
      </c>
      <c r="T1274" s="5" t="str">
        <f t="shared" si="79"/>
        <v>Q4</v>
      </c>
      <c r="U1274" s="14" t="str">
        <f t="shared" si="80"/>
        <v>Nov</v>
      </c>
    </row>
    <row r="1275" spans="1:21" x14ac:dyDescent="0.25">
      <c r="A1275" s="12" t="s">
        <v>62</v>
      </c>
      <c r="B1275" s="2" t="s">
        <v>91</v>
      </c>
      <c r="C1275" s="2" t="s">
        <v>52</v>
      </c>
      <c r="D1275" s="2" t="s">
        <v>20</v>
      </c>
      <c r="E1275" s="2" t="s">
        <v>45</v>
      </c>
      <c r="F1275" s="2" t="s">
        <v>5213</v>
      </c>
      <c r="G1275" s="2" t="s">
        <v>5214</v>
      </c>
      <c r="H1275" s="2" t="s">
        <v>119</v>
      </c>
      <c r="I1275" s="2" t="s">
        <v>5215</v>
      </c>
      <c r="J1275" s="2" t="s">
        <v>5216</v>
      </c>
      <c r="K1275" s="3">
        <v>-1</v>
      </c>
      <c r="L1275" s="4">
        <v>2023</v>
      </c>
      <c r="M1275" s="9">
        <v>29423.16</v>
      </c>
      <c r="N1275" s="9" t="str">
        <f t="shared" si="77"/>
        <v>Normal</v>
      </c>
      <c r="O1275" s="11">
        <v>113698.5</v>
      </c>
      <c r="P1275" s="11">
        <v>23461.41</v>
      </c>
      <c r="Q1275" s="11">
        <v>5961.75</v>
      </c>
      <c r="R1275" s="5">
        <v>44688</v>
      </c>
      <c r="S1275" s="5" t="str">
        <f t="shared" si="78"/>
        <v>Saturday</v>
      </c>
      <c r="T1275" s="5" t="str">
        <f t="shared" si="79"/>
        <v>Q2</v>
      </c>
      <c r="U1275" s="14" t="str">
        <f t="shared" si="80"/>
        <v>May</v>
      </c>
    </row>
    <row r="1276" spans="1:21" x14ac:dyDescent="0.25">
      <c r="A1276" s="13" t="s">
        <v>34</v>
      </c>
      <c r="B1276" s="6" t="s">
        <v>97</v>
      </c>
      <c r="C1276" s="6" t="s">
        <v>52</v>
      </c>
      <c r="D1276" s="6" t="s">
        <v>20</v>
      </c>
      <c r="E1276" s="6" t="s">
        <v>45</v>
      </c>
      <c r="F1276" s="6" t="s">
        <v>5217</v>
      </c>
      <c r="G1276" s="6" t="s">
        <v>5218</v>
      </c>
      <c r="H1276" s="6" t="s">
        <v>157</v>
      </c>
      <c r="I1276" s="6" t="s">
        <v>5219</v>
      </c>
      <c r="J1276" s="6" t="s">
        <v>5220</v>
      </c>
      <c r="K1276" s="7">
        <v>3</v>
      </c>
      <c r="L1276" s="4">
        <v>2020</v>
      </c>
      <c r="M1276" s="9">
        <v>12777.06</v>
      </c>
      <c r="N1276" s="9" t="str">
        <f t="shared" si="77"/>
        <v>Normal</v>
      </c>
      <c r="O1276" s="11">
        <v>163816.79999999999</v>
      </c>
      <c r="P1276" s="11">
        <v>11156.02</v>
      </c>
      <c r="Q1276" s="11">
        <v>1621.04</v>
      </c>
      <c r="R1276" s="8">
        <v>45093</v>
      </c>
      <c r="S1276" s="5" t="str">
        <f t="shared" si="78"/>
        <v>Friday</v>
      </c>
      <c r="T1276" s="5" t="str">
        <f t="shared" si="79"/>
        <v>Q2</v>
      </c>
      <c r="U1276" s="14" t="str">
        <f t="shared" si="80"/>
        <v>Jun</v>
      </c>
    </row>
    <row r="1277" spans="1:21" x14ac:dyDescent="0.25">
      <c r="A1277" s="12" t="s">
        <v>74</v>
      </c>
      <c r="B1277" s="2" t="s">
        <v>113</v>
      </c>
      <c r="C1277" s="2" t="s">
        <v>52</v>
      </c>
      <c r="D1277" s="2" t="s">
        <v>20</v>
      </c>
      <c r="E1277" s="2" t="s">
        <v>45</v>
      </c>
      <c r="F1277" s="2" t="s">
        <v>5221</v>
      </c>
      <c r="G1277" s="2" t="s">
        <v>5222</v>
      </c>
      <c r="H1277" s="2" t="s">
        <v>132</v>
      </c>
      <c r="I1277" s="2" t="s">
        <v>5223</v>
      </c>
      <c r="J1277" s="2" t="s">
        <v>5224</v>
      </c>
      <c r="K1277" s="3">
        <v>11</v>
      </c>
      <c r="L1277" s="4">
        <v>2012</v>
      </c>
      <c r="M1277" s="9">
        <v>47865.25</v>
      </c>
      <c r="N1277" s="9" t="str">
        <f t="shared" si="77"/>
        <v>High Value</v>
      </c>
      <c r="O1277" s="11">
        <v>90632</v>
      </c>
      <c r="P1277" s="11">
        <v>37585.56</v>
      </c>
      <c r="Q1277" s="11">
        <v>10279.69</v>
      </c>
      <c r="R1277" s="5">
        <v>45007</v>
      </c>
      <c r="S1277" s="5" t="str">
        <f t="shared" si="78"/>
        <v>Wednesday</v>
      </c>
      <c r="T1277" s="5" t="str">
        <f t="shared" si="79"/>
        <v>Q1</v>
      </c>
      <c r="U1277" s="14" t="str">
        <f t="shared" si="80"/>
        <v>Mar</v>
      </c>
    </row>
    <row r="1278" spans="1:21" x14ac:dyDescent="0.25">
      <c r="A1278" s="13" t="s">
        <v>74</v>
      </c>
      <c r="B1278" s="6" t="s">
        <v>75</v>
      </c>
      <c r="C1278" s="6" t="s">
        <v>52</v>
      </c>
      <c r="D1278" s="6" t="s">
        <v>20</v>
      </c>
      <c r="E1278" s="6" t="s">
        <v>45</v>
      </c>
      <c r="F1278" s="6" t="s">
        <v>5225</v>
      </c>
      <c r="G1278" s="6" t="s">
        <v>5226</v>
      </c>
      <c r="H1278" s="6" t="s">
        <v>79</v>
      </c>
      <c r="I1278" s="6" t="s">
        <v>5227</v>
      </c>
      <c r="J1278" s="6" t="s">
        <v>5228</v>
      </c>
      <c r="K1278" s="7">
        <v>9</v>
      </c>
      <c r="L1278" s="4">
        <v>2015</v>
      </c>
      <c r="M1278" s="9">
        <v>20309.259999999998</v>
      </c>
      <c r="N1278" s="9" t="str">
        <f t="shared" si="77"/>
        <v>Normal</v>
      </c>
      <c r="O1278" s="11">
        <v>116960.7</v>
      </c>
      <c r="P1278" s="11">
        <v>14399.09</v>
      </c>
      <c r="Q1278" s="11">
        <v>5910.17</v>
      </c>
      <c r="R1278" s="8">
        <v>45595</v>
      </c>
      <c r="S1278" s="5" t="str">
        <f t="shared" si="78"/>
        <v>Wednesday</v>
      </c>
      <c r="T1278" s="5" t="str">
        <f t="shared" si="79"/>
        <v>Q4</v>
      </c>
      <c r="U1278" s="14" t="str">
        <f t="shared" si="80"/>
        <v>Oct</v>
      </c>
    </row>
    <row r="1279" spans="1:21" x14ac:dyDescent="0.25">
      <c r="A1279" s="12" t="s">
        <v>47</v>
      </c>
      <c r="B1279" s="2" t="s">
        <v>51</v>
      </c>
      <c r="C1279" s="2" t="s">
        <v>52</v>
      </c>
      <c r="D1279" s="2" t="s">
        <v>20</v>
      </c>
      <c r="E1279" s="2" t="s">
        <v>45</v>
      </c>
      <c r="F1279" s="2" t="s">
        <v>5229</v>
      </c>
      <c r="G1279" s="2" t="s">
        <v>4757</v>
      </c>
      <c r="H1279" s="2" t="s">
        <v>101</v>
      </c>
      <c r="I1279" s="2" t="s">
        <v>5230</v>
      </c>
      <c r="J1279" s="2" t="s">
        <v>5231</v>
      </c>
      <c r="K1279" s="3">
        <v>8</v>
      </c>
      <c r="L1279" s="4">
        <v>2016</v>
      </c>
      <c r="M1279" s="9">
        <v>56888</v>
      </c>
      <c r="N1279" s="9" t="str">
        <f t="shared" si="77"/>
        <v>High Value</v>
      </c>
      <c r="O1279" s="11">
        <v>85383.6</v>
      </c>
      <c r="P1279" s="11">
        <v>42956.67</v>
      </c>
      <c r="Q1279" s="11">
        <v>13931.33</v>
      </c>
      <c r="R1279" s="5">
        <v>45439</v>
      </c>
      <c r="S1279" s="5" t="str">
        <f t="shared" si="78"/>
        <v>Monday</v>
      </c>
      <c r="T1279" s="5" t="str">
        <f t="shared" si="79"/>
        <v>Q2</v>
      </c>
      <c r="U1279" s="14" t="str">
        <f t="shared" si="80"/>
        <v>May</v>
      </c>
    </row>
    <row r="1280" spans="1:21" x14ac:dyDescent="0.25">
      <c r="A1280" s="13" t="s">
        <v>74</v>
      </c>
      <c r="B1280" s="6" t="s">
        <v>113</v>
      </c>
      <c r="C1280" s="6" t="s">
        <v>52</v>
      </c>
      <c r="D1280" s="6" t="s">
        <v>20</v>
      </c>
      <c r="E1280" s="6" t="s">
        <v>45</v>
      </c>
      <c r="F1280" s="6" t="s">
        <v>5232</v>
      </c>
      <c r="G1280" s="6" t="s">
        <v>5233</v>
      </c>
      <c r="H1280" s="6" t="s">
        <v>119</v>
      </c>
      <c r="I1280" s="6" t="s">
        <v>5234</v>
      </c>
      <c r="J1280" s="6" t="s">
        <v>5235</v>
      </c>
      <c r="K1280" s="7">
        <v>8</v>
      </c>
      <c r="L1280" s="4">
        <v>2016</v>
      </c>
      <c r="M1280" s="9">
        <v>10156.540000000001</v>
      </c>
      <c r="N1280" s="9" t="str">
        <f t="shared" si="77"/>
        <v>Normal</v>
      </c>
      <c r="O1280" s="11">
        <v>147688.70000000001</v>
      </c>
      <c r="P1280" s="11">
        <v>8646.8799999999992</v>
      </c>
      <c r="Q1280" s="11">
        <v>1509.66</v>
      </c>
      <c r="R1280" s="8">
        <v>45629</v>
      </c>
      <c r="S1280" s="5" t="str">
        <f t="shared" si="78"/>
        <v>Tuesday</v>
      </c>
      <c r="T1280" s="5" t="str">
        <f t="shared" si="79"/>
        <v>Q4</v>
      </c>
      <c r="U1280" s="14" t="str">
        <f t="shared" si="80"/>
        <v>Dec</v>
      </c>
    </row>
    <row r="1281" spans="1:21" x14ac:dyDescent="0.25">
      <c r="A1281" s="12" t="s">
        <v>40</v>
      </c>
      <c r="B1281" s="2" t="s">
        <v>59</v>
      </c>
      <c r="C1281" s="2" t="s">
        <v>52</v>
      </c>
      <c r="D1281" s="2" t="s">
        <v>20</v>
      </c>
      <c r="E1281" s="2" t="s">
        <v>45</v>
      </c>
      <c r="F1281" s="2" t="s">
        <v>5236</v>
      </c>
      <c r="G1281" s="2" t="s">
        <v>5237</v>
      </c>
      <c r="H1281" s="2" t="s">
        <v>96</v>
      </c>
      <c r="I1281" s="2" t="s">
        <v>5238</v>
      </c>
      <c r="J1281" s="2" t="s">
        <v>5239</v>
      </c>
      <c r="K1281" s="3">
        <v>17</v>
      </c>
      <c r="L1281" s="4">
        <v>2004</v>
      </c>
      <c r="M1281" s="9">
        <v>23240.79</v>
      </c>
      <c r="N1281" s="9" t="str">
        <f t="shared" si="77"/>
        <v>Normal</v>
      </c>
      <c r="O1281" s="11">
        <v>47823.1</v>
      </c>
      <c r="P1281" s="11">
        <v>17163.11</v>
      </c>
      <c r="Q1281" s="11">
        <v>6077.68</v>
      </c>
      <c r="R1281" s="5">
        <v>44434</v>
      </c>
      <c r="S1281" s="5" t="str">
        <f t="shared" si="78"/>
        <v>Thursday</v>
      </c>
      <c r="T1281" s="5" t="str">
        <f t="shared" si="79"/>
        <v>Q3</v>
      </c>
      <c r="U1281" s="14" t="str">
        <f t="shared" si="80"/>
        <v>Aug</v>
      </c>
    </row>
    <row r="1282" spans="1:21" x14ac:dyDescent="0.25">
      <c r="A1282" s="13" t="s">
        <v>17</v>
      </c>
      <c r="B1282" s="6" t="s">
        <v>80</v>
      </c>
      <c r="C1282" s="6" t="s">
        <v>52</v>
      </c>
      <c r="D1282" s="6" t="s">
        <v>20</v>
      </c>
      <c r="E1282" s="6" t="s">
        <v>45</v>
      </c>
      <c r="F1282" s="6" t="s">
        <v>5240</v>
      </c>
      <c r="G1282" s="6" t="s">
        <v>5241</v>
      </c>
      <c r="H1282" s="6" t="s">
        <v>89</v>
      </c>
      <c r="I1282" s="6" t="s">
        <v>5242</v>
      </c>
      <c r="J1282" s="6" t="s">
        <v>5243</v>
      </c>
      <c r="K1282" s="7">
        <v>18</v>
      </c>
      <c r="L1282" s="4">
        <v>2005</v>
      </c>
      <c r="M1282" s="9">
        <v>7132.4</v>
      </c>
      <c r="N1282" s="9" t="str">
        <f t="shared" si="77"/>
        <v>Normal</v>
      </c>
      <c r="O1282" s="11">
        <v>180906.1</v>
      </c>
      <c r="P1282" s="11">
        <v>6355.42</v>
      </c>
      <c r="Q1282" s="11">
        <v>776.98</v>
      </c>
      <c r="R1282" s="8">
        <v>45214</v>
      </c>
      <c r="S1282" s="5" t="str">
        <f t="shared" si="78"/>
        <v>Sunday</v>
      </c>
      <c r="T1282" s="5" t="str">
        <f t="shared" si="79"/>
        <v>Q4</v>
      </c>
      <c r="U1282" s="14" t="str">
        <f t="shared" si="80"/>
        <v>Oct</v>
      </c>
    </row>
    <row r="1283" spans="1:21" x14ac:dyDescent="0.25">
      <c r="A1283" s="12" t="s">
        <v>54</v>
      </c>
      <c r="B1283" s="2" t="s">
        <v>99</v>
      </c>
      <c r="C1283" s="2" t="s">
        <v>52</v>
      </c>
      <c r="D1283" s="2" t="s">
        <v>20</v>
      </c>
      <c r="E1283" s="2" t="s">
        <v>45</v>
      </c>
      <c r="F1283" s="2" t="s">
        <v>5244</v>
      </c>
      <c r="G1283" s="2" t="s">
        <v>5245</v>
      </c>
      <c r="H1283" s="2" t="s">
        <v>118</v>
      </c>
      <c r="I1283" s="2" t="s">
        <v>5246</v>
      </c>
      <c r="J1283" s="2" t="s">
        <v>5247</v>
      </c>
      <c r="K1283" s="3">
        <v>-4</v>
      </c>
      <c r="L1283" s="4">
        <v>2024</v>
      </c>
      <c r="M1283" s="9">
        <v>35204.589999999997</v>
      </c>
      <c r="N1283" s="9" t="str">
        <f t="shared" ref="N1283:N1346" si="81">IF(M1283&gt;40000,"High Value","Normal")</f>
        <v>Normal</v>
      </c>
      <c r="O1283" s="11">
        <v>172490.2</v>
      </c>
      <c r="P1283" s="11">
        <v>32847.019999999997</v>
      </c>
      <c r="Q1283" s="11">
        <v>2357.5700000000002</v>
      </c>
      <c r="R1283" s="5">
        <v>44164</v>
      </c>
      <c r="S1283" s="5" t="str">
        <f t="shared" ref="S1283:S1346" si="82">TEXT(R1283,"dddd")</f>
        <v>Sunday</v>
      </c>
      <c r="T1283" s="5" t="str">
        <f t="shared" ref="T1283:T1346" si="83">"Q" &amp; ROUNDUP(MONTH(R1283)/3,0)</f>
        <v>Q4</v>
      </c>
      <c r="U1283" s="14" t="str">
        <f t="shared" si="80"/>
        <v>Nov</v>
      </c>
    </row>
    <row r="1284" spans="1:21" x14ac:dyDescent="0.25">
      <c r="A1284" s="13" t="s">
        <v>47</v>
      </c>
      <c r="B1284" s="6" t="s">
        <v>51</v>
      </c>
      <c r="C1284" s="6" t="s">
        <v>52</v>
      </c>
      <c r="D1284" s="6" t="s">
        <v>20</v>
      </c>
      <c r="E1284" s="6" t="s">
        <v>45</v>
      </c>
      <c r="F1284" s="6" t="s">
        <v>5248</v>
      </c>
      <c r="G1284" s="6" t="s">
        <v>5249</v>
      </c>
      <c r="H1284" s="6" t="s">
        <v>159</v>
      </c>
      <c r="I1284" s="6" t="s">
        <v>5250</v>
      </c>
      <c r="J1284" s="6" t="s">
        <v>5251</v>
      </c>
      <c r="K1284" s="7">
        <v>23</v>
      </c>
      <c r="L1284" s="4">
        <v>2001</v>
      </c>
      <c r="M1284" s="9">
        <v>9604.9699999999993</v>
      </c>
      <c r="N1284" s="9" t="str">
        <f t="shared" si="81"/>
        <v>Normal</v>
      </c>
      <c r="O1284" s="11">
        <v>93932</v>
      </c>
      <c r="P1284" s="11">
        <v>8745.2900000000009</v>
      </c>
      <c r="Q1284" s="11">
        <v>859.68</v>
      </c>
      <c r="R1284" s="8">
        <v>45311</v>
      </c>
      <c r="S1284" s="5" t="str">
        <f t="shared" si="82"/>
        <v>Saturday</v>
      </c>
      <c r="T1284" s="5" t="str">
        <f t="shared" si="83"/>
        <v>Q1</v>
      </c>
      <c r="U1284" s="14" t="str">
        <f t="shared" si="80"/>
        <v>Jan</v>
      </c>
    </row>
    <row r="1285" spans="1:21" x14ac:dyDescent="0.25">
      <c r="A1285" s="12" t="s">
        <v>40</v>
      </c>
      <c r="B1285" s="2" t="s">
        <v>125</v>
      </c>
      <c r="C1285" s="2" t="s">
        <v>52</v>
      </c>
      <c r="D1285" s="2" t="s">
        <v>20</v>
      </c>
      <c r="E1285" s="2" t="s">
        <v>45</v>
      </c>
      <c r="F1285" s="2" t="s">
        <v>5252</v>
      </c>
      <c r="G1285" s="2" t="s">
        <v>5253</v>
      </c>
      <c r="H1285" s="2" t="s">
        <v>37</v>
      </c>
      <c r="I1285" s="2" t="s">
        <v>5254</v>
      </c>
      <c r="J1285" s="2" t="s">
        <v>5255</v>
      </c>
      <c r="K1285" s="3">
        <v>21</v>
      </c>
      <c r="L1285" s="4">
        <v>2001</v>
      </c>
      <c r="M1285" s="9">
        <v>5420.76</v>
      </c>
      <c r="N1285" s="9" t="str">
        <f t="shared" si="81"/>
        <v>Normal</v>
      </c>
      <c r="O1285" s="11">
        <v>166722.6</v>
      </c>
      <c r="P1285" s="11">
        <v>4441.0200000000004</v>
      </c>
      <c r="Q1285" s="11">
        <v>979.74</v>
      </c>
      <c r="R1285" s="5">
        <v>44570</v>
      </c>
      <c r="S1285" s="5" t="str">
        <f t="shared" si="82"/>
        <v>Sunday</v>
      </c>
      <c r="T1285" s="5" t="str">
        <f t="shared" si="83"/>
        <v>Q1</v>
      </c>
      <c r="U1285" s="14" t="str">
        <f t="shared" si="80"/>
        <v>Jan</v>
      </c>
    </row>
    <row r="1286" spans="1:21" x14ac:dyDescent="0.25">
      <c r="A1286" s="13" t="s">
        <v>56</v>
      </c>
      <c r="B1286" s="6" t="s">
        <v>78</v>
      </c>
      <c r="C1286" s="6" t="s">
        <v>52</v>
      </c>
      <c r="D1286" s="6" t="s">
        <v>20</v>
      </c>
      <c r="E1286" s="6" t="s">
        <v>45</v>
      </c>
      <c r="F1286" s="6" t="s">
        <v>5256</v>
      </c>
      <c r="G1286" s="6" t="s">
        <v>5257</v>
      </c>
      <c r="H1286" s="6" t="s">
        <v>157</v>
      </c>
      <c r="I1286" s="6" t="s">
        <v>5258</v>
      </c>
      <c r="J1286" s="6" t="s">
        <v>5259</v>
      </c>
      <c r="K1286" s="7">
        <v>10</v>
      </c>
      <c r="L1286" s="4">
        <v>2014</v>
      </c>
      <c r="M1286" s="9">
        <v>12993.58</v>
      </c>
      <c r="N1286" s="9" t="str">
        <f t="shared" si="81"/>
        <v>Normal</v>
      </c>
      <c r="O1286" s="11">
        <v>117168.3</v>
      </c>
      <c r="P1286" s="11">
        <v>9341.18</v>
      </c>
      <c r="Q1286" s="11">
        <v>3652.4</v>
      </c>
      <c r="R1286" s="8">
        <v>45417</v>
      </c>
      <c r="S1286" s="5" t="str">
        <f t="shared" si="82"/>
        <v>Sunday</v>
      </c>
      <c r="T1286" s="5" t="str">
        <f t="shared" si="83"/>
        <v>Q2</v>
      </c>
      <c r="U1286" s="14" t="str">
        <f t="shared" ref="U1286:U1348" si="84">TEXT(R1286,"MMM")</f>
        <v>May</v>
      </c>
    </row>
    <row r="1287" spans="1:21" x14ac:dyDescent="0.25">
      <c r="A1287" s="12" t="s">
        <v>71</v>
      </c>
      <c r="B1287" s="2" t="s">
        <v>86</v>
      </c>
      <c r="C1287" s="2" t="s">
        <v>52</v>
      </c>
      <c r="D1287" s="2" t="s">
        <v>20</v>
      </c>
      <c r="E1287" s="2" t="s">
        <v>45</v>
      </c>
      <c r="F1287" s="2" t="s">
        <v>5260</v>
      </c>
      <c r="G1287" s="2" t="s">
        <v>5261</v>
      </c>
      <c r="H1287" s="2" t="s">
        <v>119</v>
      </c>
      <c r="I1287" s="2" t="s">
        <v>5262</v>
      </c>
      <c r="J1287" s="2" t="s">
        <v>5263</v>
      </c>
      <c r="K1287" s="3">
        <v>6</v>
      </c>
      <c r="L1287" s="4">
        <v>2016</v>
      </c>
      <c r="M1287" s="9">
        <v>10279.08</v>
      </c>
      <c r="N1287" s="9" t="str">
        <f t="shared" si="81"/>
        <v>Normal</v>
      </c>
      <c r="O1287" s="11">
        <v>166194.9</v>
      </c>
      <c r="P1287" s="11">
        <v>9755.27</v>
      </c>
      <c r="Q1287" s="11">
        <v>523.80999999999995</v>
      </c>
      <c r="R1287" s="5">
        <v>44779</v>
      </c>
      <c r="S1287" s="5" t="str">
        <f t="shared" si="82"/>
        <v>Saturday</v>
      </c>
      <c r="T1287" s="5" t="str">
        <f t="shared" si="83"/>
        <v>Q3</v>
      </c>
      <c r="U1287" s="14" t="str">
        <f t="shared" si="84"/>
        <v>Aug</v>
      </c>
    </row>
    <row r="1288" spans="1:21" x14ac:dyDescent="0.25">
      <c r="A1288" s="13" t="s">
        <v>71</v>
      </c>
      <c r="B1288" s="6" t="s">
        <v>86</v>
      </c>
      <c r="C1288" s="6" t="s">
        <v>52</v>
      </c>
      <c r="D1288" s="6" t="s">
        <v>20</v>
      </c>
      <c r="E1288" s="6" t="s">
        <v>45</v>
      </c>
      <c r="F1288" s="6" t="s">
        <v>5264</v>
      </c>
      <c r="G1288" s="6" t="s">
        <v>5265</v>
      </c>
      <c r="H1288" s="6" t="s">
        <v>77</v>
      </c>
      <c r="I1288" s="6" t="s">
        <v>5266</v>
      </c>
      <c r="J1288" s="6" t="s">
        <v>5267</v>
      </c>
      <c r="K1288" s="7">
        <v>7</v>
      </c>
      <c r="L1288" s="4">
        <v>2014</v>
      </c>
      <c r="M1288" s="9">
        <v>51603.1</v>
      </c>
      <c r="N1288" s="9" t="str">
        <f t="shared" si="81"/>
        <v>High Value</v>
      </c>
      <c r="O1288" s="11">
        <v>40647.800000000003</v>
      </c>
      <c r="P1288" s="11">
        <v>42006.21</v>
      </c>
      <c r="Q1288" s="11">
        <v>9596.89</v>
      </c>
      <c r="R1288" s="8">
        <v>44313</v>
      </c>
      <c r="S1288" s="5" t="str">
        <f t="shared" si="82"/>
        <v>Tuesday</v>
      </c>
      <c r="T1288" s="5" t="str">
        <f t="shared" si="83"/>
        <v>Q2</v>
      </c>
      <c r="U1288" s="14" t="str">
        <f t="shared" si="84"/>
        <v>Apr</v>
      </c>
    </row>
    <row r="1289" spans="1:21" x14ac:dyDescent="0.25">
      <c r="A1289" s="12" t="s">
        <v>56</v>
      </c>
      <c r="B1289" s="2" t="s">
        <v>69</v>
      </c>
      <c r="C1289" s="2" t="s">
        <v>52</v>
      </c>
      <c r="D1289" s="2" t="s">
        <v>20</v>
      </c>
      <c r="E1289" s="2" t="s">
        <v>45</v>
      </c>
      <c r="F1289" s="2" t="s">
        <v>5268</v>
      </c>
      <c r="G1289" s="2" t="s">
        <v>1112</v>
      </c>
      <c r="H1289" s="2" t="s">
        <v>37</v>
      </c>
      <c r="I1289" s="2" t="s">
        <v>5269</v>
      </c>
      <c r="J1289" s="2" t="s">
        <v>5270</v>
      </c>
      <c r="K1289" s="3">
        <v>7</v>
      </c>
      <c r="L1289" s="4">
        <v>2014</v>
      </c>
      <c r="M1289" s="9">
        <v>63582.71</v>
      </c>
      <c r="N1289" s="9" t="str">
        <f t="shared" si="81"/>
        <v>High Value</v>
      </c>
      <c r="O1289" s="11">
        <v>198287.2</v>
      </c>
      <c r="P1289" s="11">
        <v>60119.6</v>
      </c>
      <c r="Q1289" s="11">
        <v>3463.11</v>
      </c>
      <c r="R1289" s="5">
        <v>44219</v>
      </c>
      <c r="S1289" s="5" t="str">
        <f t="shared" si="82"/>
        <v>Saturday</v>
      </c>
      <c r="T1289" s="5" t="str">
        <f t="shared" si="83"/>
        <v>Q1</v>
      </c>
      <c r="U1289" s="14" t="str">
        <f t="shared" si="84"/>
        <v>Jan</v>
      </c>
    </row>
    <row r="1290" spans="1:21" x14ac:dyDescent="0.25">
      <c r="A1290" s="13" t="s">
        <v>30</v>
      </c>
      <c r="B1290" s="6" t="s">
        <v>65</v>
      </c>
      <c r="C1290" s="6" t="s">
        <v>52</v>
      </c>
      <c r="D1290" s="6" t="s">
        <v>20</v>
      </c>
      <c r="E1290" s="6" t="s">
        <v>45</v>
      </c>
      <c r="F1290" s="6" t="s">
        <v>5271</v>
      </c>
      <c r="G1290" s="6" t="s">
        <v>5272</v>
      </c>
      <c r="H1290" s="6" t="s">
        <v>73</v>
      </c>
      <c r="I1290" s="6" t="s">
        <v>5273</v>
      </c>
      <c r="J1290" s="6" t="s">
        <v>5274</v>
      </c>
      <c r="K1290" s="7">
        <v>19</v>
      </c>
      <c r="L1290" s="4">
        <v>2004</v>
      </c>
      <c r="M1290" s="9">
        <v>67153.539999999994</v>
      </c>
      <c r="N1290" s="9" t="str">
        <f t="shared" si="81"/>
        <v>High Value</v>
      </c>
      <c r="O1290" s="11">
        <v>161875.79999999999</v>
      </c>
      <c r="P1290" s="11">
        <v>55329.33</v>
      </c>
      <c r="Q1290" s="11">
        <v>11824.21</v>
      </c>
      <c r="R1290" s="8">
        <v>45268</v>
      </c>
      <c r="S1290" s="5" t="str">
        <f t="shared" si="82"/>
        <v>Friday</v>
      </c>
      <c r="T1290" s="5" t="str">
        <f t="shared" si="83"/>
        <v>Q4</v>
      </c>
      <c r="U1290" s="14" t="str">
        <f t="shared" si="84"/>
        <v>Dec</v>
      </c>
    </row>
    <row r="1291" spans="1:21" x14ac:dyDescent="0.25">
      <c r="A1291" s="12" t="s">
        <v>30</v>
      </c>
      <c r="B1291" s="2" t="s">
        <v>94</v>
      </c>
      <c r="C1291" s="2" t="s">
        <v>52</v>
      </c>
      <c r="D1291" s="2" t="s">
        <v>20</v>
      </c>
      <c r="E1291" s="2" t="s">
        <v>45</v>
      </c>
      <c r="F1291" s="2" t="s">
        <v>5275</v>
      </c>
      <c r="G1291" s="2" t="s">
        <v>5276</v>
      </c>
      <c r="H1291" s="2" t="s">
        <v>53</v>
      </c>
      <c r="I1291" s="2" t="s">
        <v>5277</v>
      </c>
      <c r="J1291" s="2" t="s">
        <v>5278</v>
      </c>
      <c r="K1291" s="3">
        <v>20</v>
      </c>
      <c r="L1291" s="4">
        <v>2005</v>
      </c>
      <c r="M1291" s="9">
        <v>21599.31</v>
      </c>
      <c r="N1291" s="9" t="str">
        <f t="shared" si="81"/>
        <v>Normal</v>
      </c>
      <c r="O1291" s="11">
        <v>180037.5</v>
      </c>
      <c r="P1291" s="11">
        <v>16489</v>
      </c>
      <c r="Q1291" s="11">
        <v>5110.3100000000004</v>
      </c>
      <c r="R1291" s="5">
        <v>45800</v>
      </c>
      <c r="S1291" s="5" t="str">
        <f t="shared" si="82"/>
        <v>Friday</v>
      </c>
      <c r="T1291" s="5" t="str">
        <f t="shared" si="83"/>
        <v>Q2</v>
      </c>
      <c r="U1291" s="14" t="str">
        <f t="shared" si="84"/>
        <v>May</v>
      </c>
    </row>
    <row r="1292" spans="1:21" x14ac:dyDescent="0.25">
      <c r="A1292" s="13" t="s">
        <v>30</v>
      </c>
      <c r="B1292" s="6" t="s">
        <v>31</v>
      </c>
      <c r="C1292" s="6" t="s">
        <v>52</v>
      </c>
      <c r="D1292" s="6" t="s">
        <v>20</v>
      </c>
      <c r="E1292" s="6" t="s">
        <v>45</v>
      </c>
      <c r="F1292" s="6" t="s">
        <v>5279</v>
      </c>
      <c r="G1292" s="6" t="s">
        <v>5280</v>
      </c>
      <c r="H1292" s="6" t="s">
        <v>90</v>
      </c>
      <c r="I1292" s="6" t="s">
        <v>5281</v>
      </c>
      <c r="J1292" s="6" t="s">
        <v>5282</v>
      </c>
      <c r="K1292" s="7">
        <v>-1</v>
      </c>
      <c r="L1292" s="4">
        <v>2023</v>
      </c>
      <c r="M1292" s="9">
        <v>36045.72</v>
      </c>
      <c r="N1292" s="9" t="str">
        <f t="shared" si="81"/>
        <v>Normal</v>
      </c>
      <c r="O1292" s="11">
        <v>45662.2</v>
      </c>
      <c r="P1292" s="11">
        <v>26571.4</v>
      </c>
      <c r="Q1292" s="11">
        <v>9474.32</v>
      </c>
      <c r="R1292" s="8">
        <v>44778</v>
      </c>
      <c r="S1292" s="5" t="str">
        <f t="shared" si="82"/>
        <v>Friday</v>
      </c>
      <c r="T1292" s="5" t="str">
        <f t="shared" si="83"/>
        <v>Q3</v>
      </c>
      <c r="U1292" s="14" t="str">
        <f t="shared" si="84"/>
        <v>Aug</v>
      </c>
    </row>
    <row r="1293" spans="1:21" x14ac:dyDescent="0.25">
      <c r="A1293" s="12" t="s">
        <v>30</v>
      </c>
      <c r="B1293" s="2" t="s">
        <v>65</v>
      </c>
      <c r="C1293" s="2" t="s">
        <v>52</v>
      </c>
      <c r="D1293" s="2" t="s">
        <v>20</v>
      </c>
      <c r="E1293" s="2" t="s">
        <v>45</v>
      </c>
      <c r="F1293" s="2" t="s">
        <v>5283</v>
      </c>
      <c r="G1293" s="2" t="s">
        <v>5284</v>
      </c>
      <c r="H1293" s="2" t="s">
        <v>33</v>
      </c>
      <c r="I1293" s="2" t="s">
        <v>5285</v>
      </c>
      <c r="J1293" s="2" t="s">
        <v>5286</v>
      </c>
      <c r="K1293" s="3">
        <v>23</v>
      </c>
      <c r="L1293" s="4">
        <v>2000</v>
      </c>
      <c r="M1293" s="9">
        <v>39742.559999999998</v>
      </c>
      <c r="N1293" s="9" t="str">
        <f t="shared" si="81"/>
        <v>Normal</v>
      </c>
      <c r="O1293" s="11">
        <v>112171.7</v>
      </c>
      <c r="P1293" s="11">
        <v>29010.959999999999</v>
      </c>
      <c r="Q1293" s="11">
        <v>10731.6</v>
      </c>
      <c r="R1293" s="5">
        <v>45067</v>
      </c>
      <c r="S1293" s="5" t="str">
        <f t="shared" si="82"/>
        <v>Sunday</v>
      </c>
      <c r="T1293" s="5" t="str">
        <f t="shared" si="83"/>
        <v>Q2</v>
      </c>
      <c r="U1293" s="14" t="str">
        <f t="shared" si="84"/>
        <v>May</v>
      </c>
    </row>
    <row r="1294" spans="1:21" x14ac:dyDescent="0.25">
      <c r="A1294" s="13" t="s">
        <v>56</v>
      </c>
      <c r="B1294" s="6" t="s">
        <v>78</v>
      </c>
      <c r="C1294" s="6" t="s">
        <v>52</v>
      </c>
      <c r="D1294" s="6" t="s">
        <v>20</v>
      </c>
      <c r="E1294" s="6" t="s">
        <v>45</v>
      </c>
      <c r="F1294" s="6" t="s">
        <v>5287</v>
      </c>
      <c r="G1294" s="6" t="s">
        <v>155</v>
      </c>
      <c r="H1294" s="6" t="s">
        <v>157</v>
      </c>
      <c r="I1294" s="6" t="s">
        <v>5288</v>
      </c>
      <c r="J1294" s="6" t="s">
        <v>5289</v>
      </c>
      <c r="K1294" s="7">
        <v>13</v>
      </c>
      <c r="L1294" s="4">
        <v>2011</v>
      </c>
      <c r="M1294" s="9">
        <v>49062.11</v>
      </c>
      <c r="N1294" s="9" t="str">
        <f t="shared" si="81"/>
        <v>High Value</v>
      </c>
      <c r="O1294" s="11">
        <v>80723.899999999994</v>
      </c>
      <c r="P1294" s="11">
        <v>43190.45</v>
      </c>
      <c r="Q1294" s="11">
        <v>5871.66</v>
      </c>
      <c r="R1294" s="8">
        <v>45364</v>
      </c>
      <c r="S1294" s="5" t="str">
        <f t="shared" si="82"/>
        <v>Wednesday</v>
      </c>
      <c r="T1294" s="5" t="str">
        <f t="shared" si="83"/>
        <v>Q1</v>
      </c>
      <c r="U1294" s="14" t="str">
        <f t="shared" si="84"/>
        <v>Mar</v>
      </c>
    </row>
    <row r="1295" spans="1:21" x14ac:dyDescent="0.25">
      <c r="A1295" s="12" t="s">
        <v>47</v>
      </c>
      <c r="B1295" s="2" t="s">
        <v>48</v>
      </c>
      <c r="C1295" s="2" t="s">
        <v>52</v>
      </c>
      <c r="D1295" s="2" t="s">
        <v>20</v>
      </c>
      <c r="E1295" s="2" t="s">
        <v>45</v>
      </c>
      <c r="F1295" s="2" t="s">
        <v>5290</v>
      </c>
      <c r="G1295" s="2" t="s">
        <v>5291</v>
      </c>
      <c r="H1295" s="2" t="s">
        <v>37</v>
      </c>
      <c r="I1295" s="2" t="s">
        <v>5292</v>
      </c>
      <c r="J1295" s="2" t="s">
        <v>5293</v>
      </c>
      <c r="K1295" s="3">
        <v>9</v>
      </c>
      <c r="L1295" s="4">
        <v>2011</v>
      </c>
      <c r="M1295" s="9">
        <v>64521.24</v>
      </c>
      <c r="N1295" s="9" t="str">
        <f t="shared" si="81"/>
        <v>High Value</v>
      </c>
      <c r="O1295" s="11">
        <v>50965.5</v>
      </c>
      <c r="P1295" s="11">
        <v>58743.77</v>
      </c>
      <c r="Q1295" s="11">
        <v>5777.47</v>
      </c>
      <c r="R1295" s="5">
        <v>44056</v>
      </c>
      <c r="S1295" s="5" t="str">
        <f t="shared" si="82"/>
        <v>Thursday</v>
      </c>
      <c r="T1295" s="5" t="str">
        <f t="shared" si="83"/>
        <v>Q3</v>
      </c>
      <c r="U1295" s="14" t="str">
        <f t="shared" si="84"/>
        <v>Aug</v>
      </c>
    </row>
    <row r="1296" spans="1:21" x14ac:dyDescent="0.25">
      <c r="A1296" s="13" t="s">
        <v>34</v>
      </c>
      <c r="B1296" s="6" t="s">
        <v>43</v>
      </c>
      <c r="C1296" s="6" t="s">
        <v>52</v>
      </c>
      <c r="D1296" s="6" t="s">
        <v>20</v>
      </c>
      <c r="E1296" s="6" t="s">
        <v>45</v>
      </c>
      <c r="F1296" s="6" t="s">
        <v>5294</v>
      </c>
      <c r="G1296" s="6" t="s">
        <v>5295</v>
      </c>
      <c r="H1296" s="6" t="s">
        <v>33</v>
      </c>
      <c r="I1296" s="6" t="s">
        <v>5296</v>
      </c>
      <c r="J1296" s="6" t="s">
        <v>5297</v>
      </c>
      <c r="K1296" s="7">
        <v>3</v>
      </c>
      <c r="L1296" s="4">
        <v>2018</v>
      </c>
      <c r="M1296" s="9">
        <v>38470.129999999997</v>
      </c>
      <c r="N1296" s="9" t="str">
        <f t="shared" si="81"/>
        <v>Normal</v>
      </c>
      <c r="O1296" s="11">
        <v>139905.60000000001</v>
      </c>
      <c r="P1296" s="11">
        <v>36447.910000000003</v>
      </c>
      <c r="Q1296" s="11">
        <v>2022.22</v>
      </c>
      <c r="R1296" s="8">
        <v>44325</v>
      </c>
      <c r="S1296" s="5" t="str">
        <f t="shared" si="82"/>
        <v>Sunday</v>
      </c>
      <c r="T1296" s="5" t="str">
        <f t="shared" si="83"/>
        <v>Q2</v>
      </c>
      <c r="U1296" s="14" t="str">
        <f t="shared" si="84"/>
        <v>May</v>
      </c>
    </row>
    <row r="1297" spans="1:21" x14ac:dyDescent="0.25">
      <c r="A1297" s="12" t="s">
        <v>47</v>
      </c>
      <c r="B1297" s="2" t="s">
        <v>51</v>
      </c>
      <c r="C1297" s="2" t="s">
        <v>52</v>
      </c>
      <c r="D1297" s="2" t="s">
        <v>20</v>
      </c>
      <c r="E1297" s="2" t="s">
        <v>45</v>
      </c>
      <c r="F1297" s="2" t="s">
        <v>5298</v>
      </c>
      <c r="G1297" s="2" t="s">
        <v>67</v>
      </c>
      <c r="H1297" s="2" t="s">
        <v>102</v>
      </c>
      <c r="I1297" s="2" t="s">
        <v>5299</v>
      </c>
      <c r="J1297" s="2" t="s">
        <v>5300</v>
      </c>
      <c r="K1297" s="3">
        <v>5</v>
      </c>
      <c r="L1297" s="4">
        <v>2019</v>
      </c>
      <c r="M1297" s="9">
        <v>56230.98</v>
      </c>
      <c r="N1297" s="9" t="str">
        <f t="shared" si="81"/>
        <v>High Value</v>
      </c>
      <c r="O1297" s="11">
        <v>99674.9</v>
      </c>
      <c r="P1297" s="11">
        <v>45096.72</v>
      </c>
      <c r="Q1297" s="11">
        <v>11134.26</v>
      </c>
      <c r="R1297" s="5">
        <v>45438</v>
      </c>
      <c r="S1297" s="5" t="str">
        <f t="shared" si="82"/>
        <v>Sunday</v>
      </c>
      <c r="T1297" s="5" t="str">
        <f t="shared" si="83"/>
        <v>Q2</v>
      </c>
      <c r="U1297" s="14" t="str">
        <f t="shared" si="84"/>
        <v>May</v>
      </c>
    </row>
    <row r="1298" spans="1:21" x14ac:dyDescent="0.25">
      <c r="A1298" s="13" t="s">
        <v>54</v>
      </c>
      <c r="B1298" s="6" t="s">
        <v>55</v>
      </c>
      <c r="C1298" s="6" t="s">
        <v>52</v>
      </c>
      <c r="D1298" s="6" t="s">
        <v>20</v>
      </c>
      <c r="E1298" s="6" t="s">
        <v>45</v>
      </c>
      <c r="F1298" s="6" t="s">
        <v>5301</v>
      </c>
      <c r="G1298" s="6" t="s">
        <v>3881</v>
      </c>
      <c r="H1298" s="6" t="s">
        <v>162</v>
      </c>
      <c r="I1298" s="6" t="s">
        <v>5302</v>
      </c>
      <c r="J1298" s="6" t="s">
        <v>5303</v>
      </c>
      <c r="K1298" s="7">
        <v>15</v>
      </c>
      <c r="L1298" s="4">
        <v>2005</v>
      </c>
      <c r="M1298" s="9">
        <v>14336.92</v>
      </c>
      <c r="N1298" s="9" t="str">
        <f t="shared" si="81"/>
        <v>Normal</v>
      </c>
      <c r="O1298" s="11">
        <v>183551.2</v>
      </c>
      <c r="P1298" s="11">
        <v>10376.49</v>
      </c>
      <c r="Q1298" s="11">
        <v>3960.43</v>
      </c>
      <c r="R1298" s="8">
        <v>44149</v>
      </c>
      <c r="S1298" s="5" t="str">
        <f t="shared" si="82"/>
        <v>Saturday</v>
      </c>
      <c r="T1298" s="5" t="str">
        <f t="shared" si="83"/>
        <v>Q4</v>
      </c>
      <c r="U1298" s="14" t="str">
        <f t="shared" si="84"/>
        <v>Nov</v>
      </c>
    </row>
    <row r="1299" spans="1:21" x14ac:dyDescent="0.25">
      <c r="A1299" s="12" t="s">
        <v>54</v>
      </c>
      <c r="B1299" s="2" t="s">
        <v>99</v>
      </c>
      <c r="C1299" s="2" t="s">
        <v>52</v>
      </c>
      <c r="D1299" s="2" t="s">
        <v>20</v>
      </c>
      <c r="E1299" s="2" t="s">
        <v>45</v>
      </c>
      <c r="F1299" s="2" t="s">
        <v>5304</v>
      </c>
      <c r="G1299" s="2" t="s">
        <v>5305</v>
      </c>
      <c r="H1299" s="2" t="s">
        <v>119</v>
      </c>
      <c r="I1299" s="2" t="s">
        <v>5306</v>
      </c>
      <c r="J1299" s="2" t="s">
        <v>5307</v>
      </c>
      <c r="K1299" s="3">
        <v>4</v>
      </c>
      <c r="L1299" s="4">
        <v>2020</v>
      </c>
      <c r="M1299" s="9">
        <v>57581.82</v>
      </c>
      <c r="N1299" s="9" t="str">
        <f t="shared" si="81"/>
        <v>High Value</v>
      </c>
      <c r="O1299" s="11">
        <v>61695.3</v>
      </c>
      <c r="P1299" s="11">
        <v>54677.14</v>
      </c>
      <c r="Q1299" s="11">
        <v>2904.68</v>
      </c>
      <c r="R1299" s="5">
        <v>45417</v>
      </c>
      <c r="S1299" s="5" t="str">
        <f t="shared" si="82"/>
        <v>Sunday</v>
      </c>
      <c r="T1299" s="5" t="str">
        <f t="shared" si="83"/>
        <v>Q2</v>
      </c>
      <c r="U1299" s="14" t="str">
        <f t="shared" si="84"/>
        <v>May</v>
      </c>
    </row>
    <row r="1300" spans="1:21" x14ac:dyDescent="0.25">
      <c r="A1300" s="13" t="s">
        <v>17</v>
      </c>
      <c r="B1300" s="6" t="s">
        <v>38</v>
      </c>
      <c r="C1300" s="6" t="s">
        <v>52</v>
      </c>
      <c r="D1300" s="6" t="s">
        <v>20</v>
      </c>
      <c r="E1300" s="6" t="s">
        <v>45</v>
      </c>
      <c r="F1300" s="6" t="s">
        <v>5308</v>
      </c>
      <c r="G1300" s="6" t="s">
        <v>5309</v>
      </c>
      <c r="H1300" s="6" t="s">
        <v>81</v>
      </c>
      <c r="I1300" s="6" t="s">
        <v>5310</v>
      </c>
      <c r="J1300" s="6" t="s">
        <v>5311</v>
      </c>
      <c r="K1300" s="7">
        <v>19</v>
      </c>
      <c r="L1300" s="4">
        <v>2005</v>
      </c>
      <c r="M1300" s="9">
        <v>64014.29</v>
      </c>
      <c r="N1300" s="9" t="str">
        <f t="shared" si="81"/>
        <v>High Value</v>
      </c>
      <c r="O1300" s="11">
        <v>146455.79999999999</v>
      </c>
      <c r="P1300" s="11">
        <v>49618.9</v>
      </c>
      <c r="Q1300" s="11">
        <v>14395.39</v>
      </c>
      <c r="R1300" s="8">
        <v>45583</v>
      </c>
      <c r="S1300" s="5" t="str">
        <f t="shared" si="82"/>
        <v>Friday</v>
      </c>
      <c r="T1300" s="5" t="str">
        <f t="shared" si="83"/>
        <v>Q4</v>
      </c>
      <c r="U1300" s="14" t="str">
        <f t="shared" si="84"/>
        <v>Oct</v>
      </c>
    </row>
    <row r="1301" spans="1:21" x14ac:dyDescent="0.25">
      <c r="A1301" s="12" t="s">
        <v>47</v>
      </c>
      <c r="B1301" s="2" t="s">
        <v>110</v>
      </c>
      <c r="C1301" s="2" t="s">
        <v>52</v>
      </c>
      <c r="D1301" s="2" t="s">
        <v>20</v>
      </c>
      <c r="E1301" s="2" t="s">
        <v>45</v>
      </c>
      <c r="F1301" s="2" t="s">
        <v>5312</v>
      </c>
      <c r="G1301" s="2" t="s">
        <v>213</v>
      </c>
      <c r="H1301" s="2" t="s">
        <v>90</v>
      </c>
      <c r="I1301" s="2" t="s">
        <v>5313</v>
      </c>
      <c r="J1301" s="2" t="s">
        <v>5314</v>
      </c>
      <c r="K1301" s="3">
        <v>6</v>
      </c>
      <c r="L1301" s="4">
        <v>2014</v>
      </c>
      <c r="M1301" s="9">
        <v>58581.08</v>
      </c>
      <c r="N1301" s="9" t="str">
        <f t="shared" si="81"/>
        <v>High Value</v>
      </c>
      <c r="O1301" s="11">
        <v>165363</v>
      </c>
      <c r="P1301" s="11">
        <v>42668.44</v>
      </c>
      <c r="Q1301" s="11">
        <v>15912.64</v>
      </c>
      <c r="R1301" s="5">
        <v>44083</v>
      </c>
      <c r="S1301" s="5" t="str">
        <f t="shared" si="82"/>
        <v>Wednesday</v>
      </c>
      <c r="T1301" s="5" t="str">
        <f t="shared" si="83"/>
        <v>Q3</v>
      </c>
      <c r="U1301" s="14" t="str">
        <f t="shared" si="84"/>
        <v>Sep</v>
      </c>
    </row>
    <row r="1302" spans="1:21" x14ac:dyDescent="0.25">
      <c r="A1302" s="13" t="s">
        <v>47</v>
      </c>
      <c r="B1302" s="6" t="s">
        <v>51</v>
      </c>
      <c r="C1302" s="6" t="s">
        <v>52</v>
      </c>
      <c r="D1302" s="6" t="s">
        <v>20</v>
      </c>
      <c r="E1302" s="6" t="s">
        <v>45</v>
      </c>
      <c r="F1302" s="6" t="s">
        <v>5298</v>
      </c>
      <c r="G1302" s="6" t="s">
        <v>67</v>
      </c>
      <c r="H1302" s="6" t="s">
        <v>102</v>
      </c>
      <c r="I1302" s="6" t="s">
        <v>5315</v>
      </c>
      <c r="J1302" s="6" t="s">
        <v>5316</v>
      </c>
      <c r="K1302" s="7">
        <v>5</v>
      </c>
      <c r="L1302" s="4">
        <v>2019</v>
      </c>
      <c r="M1302" s="9">
        <v>56230.98</v>
      </c>
      <c r="N1302" s="9" t="str">
        <f t="shared" si="81"/>
        <v>High Value</v>
      </c>
      <c r="O1302" s="11">
        <v>99674.9</v>
      </c>
      <c r="P1302" s="11">
        <v>45733.52</v>
      </c>
      <c r="Q1302" s="11">
        <v>10497.46</v>
      </c>
      <c r="R1302" s="8">
        <v>45438</v>
      </c>
      <c r="S1302" s="5" t="str">
        <f t="shared" si="82"/>
        <v>Sunday</v>
      </c>
      <c r="T1302" s="5" t="str">
        <f t="shared" si="83"/>
        <v>Q2</v>
      </c>
      <c r="U1302" s="14" t="str">
        <f t="shared" si="84"/>
        <v>May</v>
      </c>
    </row>
    <row r="1303" spans="1:21" x14ac:dyDescent="0.25">
      <c r="A1303" s="12" t="s">
        <v>47</v>
      </c>
      <c r="B1303" s="2" t="s">
        <v>48</v>
      </c>
      <c r="C1303" s="2" t="s">
        <v>19</v>
      </c>
      <c r="D1303" s="2" t="s">
        <v>20</v>
      </c>
      <c r="E1303" s="2" t="s">
        <v>45</v>
      </c>
      <c r="F1303" s="2" t="s">
        <v>5317</v>
      </c>
      <c r="G1303" s="2" t="s">
        <v>5318</v>
      </c>
      <c r="H1303" s="2" t="s">
        <v>96</v>
      </c>
      <c r="I1303" s="2" t="s">
        <v>5319</v>
      </c>
      <c r="J1303" s="2" t="s">
        <v>5320</v>
      </c>
      <c r="K1303" s="3">
        <v>5</v>
      </c>
      <c r="L1303" s="4">
        <v>2015</v>
      </c>
      <c r="M1303" s="9">
        <v>20794.82</v>
      </c>
      <c r="N1303" s="9" t="str">
        <f t="shared" si="81"/>
        <v>Normal</v>
      </c>
      <c r="O1303" s="11">
        <v>162461.9</v>
      </c>
      <c r="P1303" s="11">
        <v>17582.77</v>
      </c>
      <c r="Q1303" s="11">
        <v>3212.05</v>
      </c>
      <c r="R1303" s="5">
        <v>44086</v>
      </c>
      <c r="S1303" s="5" t="str">
        <f t="shared" si="82"/>
        <v>Saturday</v>
      </c>
      <c r="T1303" s="5" t="str">
        <f t="shared" si="83"/>
        <v>Q3</v>
      </c>
      <c r="U1303" s="14" t="str">
        <f t="shared" si="84"/>
        <v>Sep</v>
      </c>
    </row>
    <row r="1304" spans="1:21" x14ac:dyDescent="0.25">
      <c r="A1304" s="13" t="s">
        <v>71</v>
      </c>
      <c r="B1304" s="6" t="s">
        <v>86</v>
      </c>
      <c r="C1304" s="6" t="s">
        <v>19</v>
      </c>
      <c r="D1304" s="6" t="s">
        <v>20</v>
      </c>
      <c r="E1304" s="6" t="s">
        <v>45</v>
      </c>
      <c r="F1304" s="6" t="s">
        <v>5321</v>
      </c>
      <c r="G1304" s="6" t="s">
        <v>5322</v>
      </c>
      <c r="H1304" s="6" t="s">
        <v>102</v>
      </c>
      <c r="I1304" s="6" t="s">
        <v>5323</v>
      </c>
      <c r="J1304" s="6" t="s">
        <v>5324</v>
      </c>
      <c r="K1304" s="7">
        <v>10</v>
      </c>
      <c r="L1304" s="4">
        <v>2010</v>
      </c>
      <c r="M1304" s="9">
        <v>45741.95</v>
      </c>
      <c r="N1304" s="9" t="str">
        <f t="shared" si="81"/>
        <v>High Value</v>
      </c>
      <c r="O1304" s="11">
        <v>175114.7</v>
      </c>
      <c r="P1304" s="11">
        <v>41403.31</v>
      </c>
      <c r="Q1304" s="11">
        <v>4338.6400000000003</v>
      </c>
      <c r="R1304" s="8">
        <v>44138</v>
      </c>
      <c r="S1304" s="5" t="str">
        <f t="shared" si="82"/>
        <v>Tuesday</v>
      </c>
      <c r="T1304" s="5" t="str">
        <f t="shared" si="83"/>
        <v>Q4</v>
      </c>
      <c r="U1304" s="14" t="str">
        <f t="shared" si="84"/>
        <v>Nov</v>
      </c>
    </row>
    <row r="1305" spans="1:21" x14ac:dyDescent="0.25">
      <c r="A1305" s="12" t="s">
        <v>62</v>
      </c>
      <c r="B1305" s="2" t="s">
        <v>63</v>
      </c>
      <c r="C1305" s="2" t="s">
        <v>19</v>
      </c>
      <c r="D1305" s="2" t="s">
        <v>20</v>
      </c>
      <c r="E1305" s="2" t="s">
        <v>45</v>
      </c>
      <c r="F1305" s="2" t="s">
        <v>5325</v>
      </c>
      <c r="G1305" s="2" t="s">
        <v>5326</v>
      </c>
      <c r="H1305" s="2" t="s">
        <v>124</v>
      </c>
      <c r="I1305" s="2" t="s">
        <v>5327</v>
      </c>
      <c r="J1305" s="2" t="s">
        <v>5328</v>
      </c>
      <c r="K1305" s="3">
        <v>8</v>
      </c>
      <c r="L1305" s="4">
        <v>2014</v>
      </c>
      <c r="M1305" s="9">
        <v>12963.92</v>
      </c>
      <c r="N1305" s="9" t="str">
        <f t="shared" si="81"/>
        <v>Normal</v>
      </c>
      <c r="O1305" s="11">
        <v>53344.2</v>
      </c>
      <c r="P1305" s="11">
        <v>10069.42</v>
      </c>
      <c r="Q1305" s="11">
        <v>2894.5</v>
      </c>
      <c r="R1305" s="5">
        <v>44567</v>
      </c>
      <c r="S1305" s="5" t="str">
        <f t="shared" si="82"/>
        <v>Thursday</v>
      </c>
      <c r="T1305" s="5" t="str">
        <f t="shared" si="83"/>
        <v>Q1</v>
      </c>
      <c r="U1305" s="14" t="str">
        <f t="shared" si="84"/>
        <v>Jan</v>
      </c>
    </row>
    <row r="1306" spans="1:21" x14ac:dyDescent="0.25">
      <c r="A1306" s="13" t="s">
        <v>17</v>
      </c>
      <c r="B1306" s="6" t="s">
        <v>38</v>
      </c>
      <c r="C1306" s="6" t="s">
        <v>19</v>
      </c>
      <c r="D1306" s="6" t="s">
        <v>20</v>
      </c>
      <c r="E1306" s="6" t="s">
        <v>45</v>
      </c>
      <c r="F1306" s="6" t="s">
        <v>5329</v>
      </c>
      <c r="G1306" s="6" t="s">
        <v>161</v>
      </c>
      <c r="H1306" s="6" t="s">
        <v>79</v>
      </c>
      <c r="I1306" s="6" t="s">
        <v>5330</v>
      </c>
      <c r="J1306" s="6" t="s">
        <v>5331</v>
      </c>
      <c r="K1306" s="7">
        <v>18</v>
      </c>
      <c r="L1306" s="4">
        <v>2005</v>
      </c>
      <c r="M1306" s="9">
        <v>7020.34</v>
      </c>
      <c r="N1306" s="9" t="str">
        <f t="shared" si="81"/>
        <v>Normal</v>
      </c>
      <c r="O1306" s="11">
        <v>171647.3</v>
      </c>
      <c r="P1306" s="11">
        <v>5930.15</v>
      </c>
      <c r="Q1306" s="11">
        <v>1090.19</v>
      </c>
      <c r="R1306" s="8">
        <v>45145</v>
      </c>
      <c r="S1306" s="5" t="str">
        <f t="shared" si="82"/>
        <v>Monday</v>
      </c>
      <c r="T1306" s="5" t="str">
        <f t="shared" si="83"/>
        <v>Q3</v>
      </c>
      <c r="U1306" s="14" t="str">
        <f t="shared" si="84"/>
        <v>Aug</v>
      </c>
    </row>
    <row r="1307" spans="1:21" x14ac:dyDescent="0.25">
      <c r="A1307" s="12" t="s">
        <v>34</v>
      </c>
      <c r="B1307" s="2" t="s">
        <v>35</v>
      </c>
      <c r="C1307" s="2" t="s">
        <v>19</v>
      </c>
      <c r="D1307" s="2" t="s">
        <v>20</v>
      </c>
      <c r="E1307" s="2" t="s">
        <v>45</v>
      </c>
      <c r="F1307" s="2" t="s">
        <v>5332</v>
      </c>
      <c r="G1307" s="2" t="s">
        <v>5333</v>
      </c>
      <c r="H1307" s="2" t="s">
        <v>96</v>
      </c>
      <c r="I1307" s="2" t="s">
        <v>5334</v>
      </c>
      <c r="J1307" s="2" t="s">
        <v>5335</v>
      </c>
      <c r="K1307" s="3">
        <v>18</v>
      </c>
      <c r="L1307" s="4">
        <v>2003</v>
      </c>
      <c r="M1307" s="9">
        <v>40573.360000000001</v>
      </c>
      <c r="N1307" s="9" t="str">
        <f t="shared" si="81"/>
        <v>High Value</v>
      </c>
      <c r="O1307" s="11">
        <v>141864.29999999999</v>
      </c>
      <c r="P1307" s="11">
        <v>38073.379999999997</v>
      </c>
      <c r="Q1307" s="11">
        <v>2499.98</v>
      </c>
      <c r="R1307" s="5">
        <v>44337</v>
      </c>
      <c r="S1307" s="5" t="str">
        <f t="shared" si="82"/>
        <v>Friday</v>
      </c>
      <c r="T1307" s="5" t="str">
        <f t="shared" si="83"/>
        <v>Q2</v>
      </c>
      <c r="U1307" s="14" t="str">
        <f t="shared" si="84"/>
        <v>May</v>
      </c>
    </row>
    <row r="1308" spans="1:21" x14ac:dyDescent="0.25">
      <c r="A1308" s="13" t="s">
        <v>56</v>
      </c>
      <c r="B1308" s="6" t="s">
        <v>78</v>
      </c>
      <c r="C1308" s="6" t="s">
        <v>19</v>
      </c>
      <c r="D1308" s="6" t="s">
        <v>20</v>
      </c>
      <c r="E1308" s="6" t="s">
        <v>45</v>
      </c>
      <c r="F1308" s="6" t="s">
        <v>5336</v>
      </c>
      <c r="G1308" s="6" t="s">
        <v>5064</v>
      </c>
      <c r="H1308" s="6" t="s">
        <v>95</v>
      </c>
      <c r="I1308" s="6" t="s">
        <v>5337</v>
      </c>
      <c r="J1308" s="6" t="s">
        <v>5338</v>
      </c>
      <c r="K1308" s="7">
        <v>2</v>
      </c>
      <c r="L1308" s="4">
        <v>2021</v>
      </c>
      <c r="M1308" s="9">
        <v>14994.05</v>
      </c>
      <c r="N1308" s="9" t="str">
        <f t="shared" si="81"/>
        <v>Normal</v>
      </c>
      <c r="O1308" s="11">
        <v>144789.29999999999</v>
      </c>
      <c r="P1308" s="11">
        <v>14022.34</v>
      </c>
      <c r="Q1308" s="11">
        <v>971.71</v>
      </c>
      <c r="R1308" s="8">
        <v>45029</v>
      </c>
      <c r="S1308" s="5" t="str">
        <f t="shared" si="82"/>
        <v>Thursday</v>
      </c>
      <c r="T1308" s="5" t="str">
        <f t="shared" si="83"/>
        <v>Q2</v>
      </c>
      <c r="U1308" s="14" t="str">
        <f t="shared" si="84"/>
        <v>Apr</v>
      </c>
    </row>
    <row r="1309" spans="1:21" x14ac:dyDescent="0.25">
      <c r="A1309" s="12" t="s">
        <v>34</v>
      </c>
      <c r="B1309" s="2" t="s">
        <v>35</v>
      </c>
      <c r="C1309" s="2" t="s">
        <v>19</v>
      </c>
      <c r="D1309" s="2" t="s">
        <v>20</v>
      </c>
      <c r="E1309" s="2" t="s">
        <v>45</v>
      </c>
      <c r="F1309" s="2" t="s">
        <v>5339</v>
      </c>
      <c r="G1309" s="2" t="s">
        <v>5340</v>
      </c>
      <c r="H1309" s="2" t="s">
        <v>116</v>
      </c>
      <c r="I1309" s="2" t="s">
        <v>5341</v>
      </c>
      <c r="J1309" s="2" t="s">
        <v>5342</v>
      </c>
      <c r="K1309" s="3">
        <v>-2</v>
      </c>
      <c r="L1309" s="4">
        <v>2022</v>
      </c>
      <c r="M1309" s="9">
        <v>12300.52</v>
      </c>
      <c r="N1309" s="9" t="str">
        <f t="shared" si="81"/>
        <v>Normal</v>
      </c>
      <c r="O1309" s="11">
        <v>180534</v>
      </c>
      <c r="P1309" s="11">
        <v>8781.11</v>
      </c>
      <c r="Q1309" s="11">
        <v>3519.41</v>
      </c>
      <c r="R1309" s="5">
        <v>44061</v>
      </c>
      <c r="S1309" s="5" t="str">
        <f t="shared" si="82"/>
        <v>Tuesday</v>
      </c>
      <c r="T1309" s="5" t="str">
        <f t="shared" si="83"/>
        <v>Q3</v>
      </c>
      <c r="U1309" s="14" t="str">
        <f t="shared" si="84"/>
        <v>Aug</v>
      </c>
    </row>
    <row r="1310" spans="1:21" x14ac:dyDescent="0.25">
      <c r="A1310" s="13" t="s">
        <v>74</v>
      </c>
      <c r="B1310" s="6" t="s">
        <v>75</v>
      </c>
      <c r="C1310" s="6" t="s">
        <v>19</v>
      </c>
      <c r="D1310" s="6" t="s">
        <v>20</v>
      </c>
      <c r="E1310" s="6" t="s">
        <v>45</v>
      </c>
      <c r="F1310" s="6" t="s">
        <v>5343</v>
      </c>
      <c r="G1310" s="6" t="s">
        <v>5344</v>
      </c>
      <c r="H1310" s="6" t="s">
        <v>109</v>
      </c>
      <c r="I1310" s="6" t="s">
        <v>5345</v>
      </c>
      <c r="J1310" s="6" t="s">
        <v>5346</v>
      </c>
      <c r="K1310" s="7">
        <v>4</v>
      </c>
      <c r="L1310" s="4">
        <v>2020</v>
      </c>
      <c r="M1310" s="9">
        <v>16943.080000000002</v>
      </c>
      <c r="N1310" s="9" t="str">
        <f t="shared" si="81"/>
        <v>Normal</v>
      </c>
      <c r="O1310" s="11">
        <v>159248.79999999999</v>
      </c>
      <c r="P1310" s="11">
        <v>15837.53</v>
      </c>
      <c r="Q1310" s="11">
        <v>1105.55</v>
      </c>
      <c r="R1310" s="8">
        <v>45603</v>
      </c>
      <c r="S1310" s="5" t="str">
        <f t="shared" si="82"/>
        <v>Thursday</v>
      </c>
      <c r="T1310" s="5" t="str">
        <f t="shared" si="83"/>
        <v>Q4</v>
      </c>
      <c r="U1310" s="14" t="str">
        <f t="shared" si="84"/>
        <v>Nov</v>
      </c>
    </row>
    <row r="1311" spans="1:21" x14ac:dyDescent="0.25">
      <c r="A1311" s="12" t="s">
        <v>54</v>
      </c>
      <c r="B1311" s="2" t="s">
        <v>99</v>
      </c>
      <c r="C1311" s="2" t="s">
        <v>19</v>
      </c>
      <c r="D1311" s="2" t="s">
        <v>20</v>
      </c>
      <c r="E1311" s="2" t="s">
        <v>45</v>
      </c>
      <c r="F1311" s="2" t="s">
        <v>5347</v>
      </c>
      <c r="G1311" s="2" t="s">
        <v>5348</v>
      </c>
      <c r="H1311" s="2" t="s">
        <v>66</v>
      </c>
      <c r="I1311" s="2" t="s">
        <v>5349</v>
      </c>
      <c r="J1311" s="2" t="s">
        <v>5350</v>
      </c>
      <c r="K1311" s="3">
        <v>16</v>
      </c>
      <c r="L1311" s="4">
        <v>2004</v>
      </c>
      <c r="M1311" s="9">
        <v>37876.080000000002</v>
      </c>
      <c r="N1311" s="9" t="str">
        <f t="shared" si="81"/>
        <v>Normal</v>
      </c>
      <c r="O1311" s="11">
        <v>143674.4</v>
      </c>
      <c r="P1311" s="11">
        <v>32499.93</v>
      </c>
      <c r="Q1311" s="11">
        <v>5376.15</v>
      </c>
      <c r="R1311" s="5">
        <v>44128</v>
      </c>
      <c r="S1311" s="5" t="str">
        <f t="shared" si="82"/>
        <v>Saturday</v>
      </c>
      <c r="T1311" s="5" t="str">
        <f t="shared" si="83"/>
        <v>Q4</v>
      </c>
      <c r="U1311" s="14" t="str">
        <f t="shared" si="84"/>
        <v>Oct</v>
      </c>
    </row>
    <row r="1312" spans="1:21" x14ac:dyDescent="0.25">
      <c r="A1312" s="13" t="s">
        <v>40</v>
      </c>
      <c r="B1312" s="6" t="s">
        <v>59</v>
      </c>
      <c r="C1312" s="6" t="s">
        <v>19</v>
      </c>
      <c r="D1312" s="6" t="s">
        <v>20</v>
      </c>
      <c r="E1312" s="6" t="s">
        <v>45</v>
      </c>
      <c r="F1312" s="6" t="s">
        <v>5351</v>
      </c>
      <c r="G1312" s="6" t="s">
        <v>5352</v>
      </c>
      <c r="H1312" s="6" t="s">
        <v>77</v>
      </c>
      <c r="I1312" s="6" t="s">
        <v>5353</v>
      </c>
      <c r="J1312" s="6" t="s">
        <v>5354</v>
      </c>
      <c r="K1312" s="7">
        <v>5</v>
      </c>
      <c r="L1312" s="4">
        <v>2019</v>
      </c>
      <c r="M1312" s="9">
        <v>52660.86</v>
      </c>
      <c r="N1312" s="9" t="str">
        <f t="shared" si="81"/>
        <v>High Value</v>
      </c>
      <c r="O1312" s="11">
        <v>80009.7</v>
      </c>
      <c r="P1312" s="11">
        <v>48657.11</v>
      </c>
      <c r="Q1312" s="11">
        <v>4003.75</v>
      </c>
      <c r="R1312" s="8">
        <v>45555</v>
      </c>
      <c r="S1312" s="5" t="str">
        <f t="shared" si="82"/>
        <v>Friday</v>
      </c>
      <c r="T1312" s="5" t="str">
        <f t="shared" si="83"/>
        <v>Q3</v>
      </c>
      <c r="U1312" s="14" t="str">
        <f t="shared" si="84"/>
        <v>Sep</v>
      </c>
    </row>
    <row r="1313" spans="1:21" x14ac:dyDescent="0.25">
      <c r="A1313" s="12" t="s">
        <v>34</v>
      </c>
      <c r="B1313" s="2" t="s">
        <v>35</v>
      </c>
      <c r="C1313" s="2" t="s">
        <v>19</v>
      </c>
      <c r="D1313" s="2" t="s">
        <v>20</v>
      </c>
      <c r="E1313" s="2" t="s">
        <v>45</v>
      </c>
      <c r="F1313" s="2" t="s">
        <v>5355</v>
      </c>
      <c r="G1313" s="2" t="s">
        <v>5356</v>
      </c>
      <c r="H1313" s="2" t="s">
        <v>118</v>
      </c>
      <c r="I1313" s="2" t="s">
        <v>5357</v>
      </c>
      <c r="J1313" s="2" t="s">
        <v>5358</v>
      </c>
      <c r="K1313" s="3">
        <v>10</v>
      </c>
      <c r="L1313" s="4">
        <v>2010</v>
      </c>
      <c r="M1313" s="9">
        <v>47425.5</v>
      </c>
      <c r="N1313" s="9" t="str">
        <f t="shared" si="81"/>
        <v>High Value</v>
      </c>
      <c r="O1313" s="11">
        <v>166314.5</v>
      </c>
      <c r="P1313" s="11">
        <v>34767.69</v>
      </c>
      <c r="Q1313" s="11">
        <v>12657.81</v>
      </c>
      <c r="R1313" s="5">
        <v>44022</v>
      </c>
      <c r="S1313" s="5" t="str">
        <f t="shared" si="82"/>
        <v>Friday</v>
      </c>
      <c r="T1313" s="5" t="str">
        <f t="shared" si="83"/>
        <v>Q3</v>
      </c>
      <c r="U1313" s="14" t="str">
        <f t="shared" si="84"/>
        <v>Jul</v>
      </c>
    </row>
    <row r="1314" spans="1:21" x14ac:dyDescent="0.25">
      <c r="A1314" s="13" t="s">
        <v>62</v>
      </c>
      <c r="B1314" s="6" t="s">
        <v>63</v>
      </c>
      <c r="C1314" s="6" t="s">
        <v>19</v>
      </c>
      <c r="D1314" s="6" t="s">
        <v>20</v>
      </c>
      <c r="E1314" s="6" t="s">
        <v>45</v>
      </c>
      <c r="F1314" s="6" t="s">
        <v>5359</v>
      </c>
      <c r="G1314" s="6" t="s">
        <v>5360</v>
      </c>
      <c r="H1314" s="6" t="s">
        <v>111</v>
      </c>
      <c r="I1314" s="6" t="s">
        <v>5361</v>
      </c>
      <c r="J1314" s="6" t="s">
        <v>5362</v>
      </c>
      <c r="K1314" s="7">
        <v>18</v>
      </c>
      <c r="L1314" s="4">
        <v>2002</v>
      </c>
      <c r="M1314" s="9">
        <v>11062.25</v>
      </c>
      <c r="N1314" s="9" t="str">
        <f t="shared" si="81"/>
        <v>Normal</v>
      </c>
      <c r="O1314" s="11">
        <v>7249.9</v>
      </c>
      <c r="P1314" s="11">
        <v>8185.03</v>
      </c>
      <c r="Q1314" s="11">
        <v>2877.22</v>
      </c>
      <c r="R1314" s="8">
        <v>44122</v>
      </c>
      <c r="S1314" s="5" t="str">
        <f t="shared" si="82"/>
        <v>Sunday</v>
      </c>
      <c r="T1314" s="5" t="str">
        <f t="shared" si="83"/>
        <v>Q4</v>
      </c>
      <c r="U1314" s="14" t="str">
        <f t="shared" si="84"/>
        <v>Oct</v>
      </c>
    </row>
    <row r="1315" spans="1:21" x14ac:dyDescent="0.25">
      <c r="A1315" s="12" t="s">
        <v>62</v>
      </c>
      <c r="B1315" s="2" t="s">
        <v>138</v>
      </c>
      <c r="C1315" s="2" t="s">
        <v>19</v>
      </c>
      <c r="D1315" s="2" t="s">
        <v>20</v>
      </c>
      <c r="E1315" s="2" t="s">
        <v>45</v>
      </c>
      <c r="F1315" s="2" t="s">
        <v>5363</v>
      </c>
      <c r="G1315" s="2" t="s">
        <v>5364</v>
      </c>
      <c r="H1315" s="2" t="s">
        <v>109</v>
      </c>
      <c r="I1315" s="2" t="s">
        <v>5365</v>
      </c>
      <c r="J1315" s="2" t="s">
        <v>5366</v>
      </c>
      <c r="K1315" s="3">
        <v>7</v>
      </c>
      <c r="L1315" s="4">
        <v>2013</v>
      </c>
      <c r="M1315" s="9">
        <v>9640.56</v>
      </c>
      <c r="N1315" s="9" t="str">
        <f t="shared" si="81"/>
        <v>Normal</v>
      </c>
      <c r="O1315" s="11">
        <v>175791.4</v>
      </c>
      <c r="P1315" s="11">
        <v>7016.25</v>
      </c>
      <c r="Q1315" s="11">
        <v>2624.31</v>
      </c>
      <c r="R1315" s="5">
        <v>44016</v>
      </c>
      <c r="S1315" s="5" t="str">
        <f t="shared" si="82"/>
        <v>Saturday</v>
      </c>
      <c r="T1315" s="5" t="str">
        <f t="shared" si="83"/>
        <v>Q3</v>
      </c>
      <c r="U1315" s="14" t="str">
        <f t="shared" si="84"/>
        <v>Jul</v>
      </c>
    </row>
    <row r="1316" spans="1:21" x14ac:dyDescent="0.25">
      <c r="A1316" s="13" t="s">
        <v>30</v>
      </c>
      <c r="B1316" s="6" t="s">
        <v>94</v>
      </c>
      <c r="C1316" s="6" t="s">
        <v>19</v>
      </c>
      <c r="D1316" s="6" t="s">
        <v>20</v>
      </c>
      <c r="E1316" s="6" t="s">
        <v>45</v>
      </c>
      <c r="F1316" s="6" t="s">
        <v>5367</v>
      </c>
      <c r="G1316" s="6" t="s">
        <v>5368</v>
      </c>
      <c r="H1316" s="6" t="s">
        <v>42</v>
      </c>
      <c r="I1316" s="6" t="s">
        <v>5369</v>
      </c>
      <c r="J1316" s="6" t="s">
        <v>5370</v>
      </c>
      <c r="K1316" s="7">
        <v>0</v>
      </c>
      <c r="L1316" s="4">
        <v>2022</v>
      </c>
      <c r="M1316" s="9">
        <v>61257.9</v>
      </c>
      <c r="N1316" s="9" t="str">
        <f t="shared" si="81"/>
        <v>High Value</v>
      </c>
      <c r="O1316" s="11">
        <v>152899.6</v>
      </c>
      <c r="P1316" s="11">
        <v>55366.06</v>
      </c>
      <c r="Q1316" s="11">
        <v>5891.84</v>
      </c>
      <c r="R1316" s="8">
        <v>44630</v>
      </c>
      <c r="S1316" s="5" t="str">
        <f t="shared" si="82"/>
        <v>Thursday</v>
      </c>
      <c r="T1316" s="5" t="str">
        <f t="shared" si="83"/>
        <v>Q1</v>
      </c>
      <c r="U1316" s="14" t="str">
        <f t="shared" si="84"/>
        <v>Mar</v>
      </c>
    </row>
    <row r="1317" spans="1:21" x14ac:dyDescent="0.25">
      <c r="A1317" s="12" t="s">
        <v>40</v>
      </c>
      <c r="B1317" s="2" t="s">
        <v>41</v>
      </c>
      <c r="C1317" s="2" t="s">
        <v>19</v>
      </c>
      <c r="D1317" s="2" t="s">
        <v>20</v>
      </c>
      <c r="E1317" s="2" t="s">
        <v>45</v>
      </c>
      <c r="F1317" s="2" t="s">
        <v>5371</v>
      </c>
      <c r="G1317" s="2" t="s">
        <v>5372</v>
      </c>
      <c r="H1317" s="2" t="s">
        <v>104</v>
      </c>
      <c r="I1317" s="2" t="s">
        <v>5373</v>
      </c>
      <c r="J1317" s="2" t="s">
        <v>5374</v>
      </c>
      <c r="K1317" s="3">
        <v>9</v>
      </c>
      <c r="L1317" s="4">
        <v>2012</v>
      </c>
      <c r="M1317" s="9">
        <v>10313.32</v>
      </c>
      <c r="N1317" s="9" t="str">
        <f t="shared" si="81"/>
        <v>Normal</v>
      </c>
      <c r="O1317" s="11">
        <v>176741</v>
      </c>
      <c r="P1317" s="11">
        <v>7647.46</v>
      </c>
      <c r="Q1317" s="11">
        <v>2665.86</v>
      </c>
      <c r="R1317" s="5">
        <v>44382</v>
      </c>
      <c r="S1317" s="5" t="str">
        <f t="shared" si="82"/>
        <v>Monday</v>
      </c>
      <c r="T1317" s="5" t="str">
        <f t="shared" si="83"/>
        <v>Q3</v>
      </c>
      <c r="U1317" s="14" t="str">
        <f t="shared" si="84"/>
        <v>Jul</v>
      </c>
    </row>
    <row r="1318" spans="1:21" x14ac:dyDescent="0.25">
      <c r="A1318" s="13" t="s">
        <v>30</v>
      </c>
      <c r="B1318" s="6" t="s">
        <v>31</v>
      </c>
      <c r="C1318" s="6" t="s">
        <v>19</v>
      </c>
      <c r="D1318" s="6" t="s">
        <v>20</v>
      </c>
      <c r="E1318" s="6" t="s">
        <v>45</v>
      </c>
      <c r="F1318" s="6" t="s">
        <v>5375</v>
      </c>
      <c r="G1318" s="6" t="s">
        <v>150</v>
      </c>
      <c r="H1318" s="6" t="s">
        <v>119</v>
      </c>
      <c r="I1318" s="6" t="s">
        <v>5376</v>
      </c>
      <c r="J1318" s="6" t="s">
        <v>5377</v>
      </c>
      <c r="K1318" s="7">
        <v>3</v>
      </c>
      <c r="L1318" s="4">
        <v>2017</v>
      </c>
      <c r="M1318" s="9">
        <v>35566.14</v>
      </c>
      <c r="N1318" s="9" t="str">
        <f t="shared" si="81"/>
        <v>Normal</v>
      </c>
      <c r="O1318" s="11">
        <v>179509.8</v>
      </c>
      <c r="P1318" s="11">
        <v>29608.55</v>
      </c>
      <c r="Q1318" s="11">
        <v>5957.59</v>
      </c>
      <c r="R1318" s="8">
        <v>44102</v>
      </c>
      <c r="S1318" s="5" t="str">
        <f t="shared" si="82"/>
        <v>Monday</v>
      </c>
      <c r="T1318" s="5" t="str">
        <f t="shared" si="83"/>
        <v>Q3</v>
      </c>
      <c r="U1318" s="14" t="str">
        <f t="shared" si="84"/>
        <v>Sep</v>
      </c>
    </row>
    <row r="1319" spans="1:21" x14ac:dyDescent="0.25">
      <c r="A1319" s="12" t="s">
        <v>40</v>
      </c>
      <c r="B1319" s="2" t="s">
        <v>125</v>
      </c>
      <c r="C1319" s="2" t="s">
        <v>19</v>
      </c>
      <c r="D1319" s="2" t="s">
        <v>20</v>
      </c>
      <c r="E1319" s="2" t="s">
        <v>45</v>
      </c>
      <c r="F1319" s="2" t="s">
        <v>5378</v>
      </c>
      <c r="G1319" s="2" t="s">
        <v>5379</v>
      </c>
      <c r="H1319" s="2" t="s">
        <v>96</v>
      </c>
      <c r="I1319" s="2" t="s">
        <v>5380</v>
      </c>
      <c r="J1319" s="2" t="s">
        <v>5381</v>
      </c>
      <c r="K1319" s="3">
        <v>23</v>
      </c>
      <c r="L1319" s="4">
        <v>2001</v>
      </c>
      <c r="M1319" s="9">
        <v>18322.36</v>
      </c>
      <c r="N1319" s="9" t="str">
        <f t="shared" si="81"/>
        <v>Normal</v>
      </c>
      <c r="O1319" s="11">
        <v>109321.2</v>
      </c>
      <c r="P1319" s="11">
        <v>14865.79</v>
      </c>
      <c r="Q1319" s="11">
        <v>3456.57</v>
      </c>
      <c r="R1319" s="5">
        <v>45428</v>
      </c>
      <c r="S1319" s="5" t="str">
        <f t="shared" si="82"/>
        <v>Thursday</v>
      </c>
      <c r="T1319" s="5" t="str">
        <f t="shared" si="83"/>
        <v>Q2</v>
      </c>
      <c r="U1319" s="14" t="str">
        <f t="shared" si="84"/>
        <v>May</v>
      </c>
    </row>
    <row r="1320" spans="1:21" x14ac:dyDescent="0.25">
      <c r="A1320" s="13" t="s">
        <v>71</v>
      </c>
      <c r="B1320" s="6" t="s">
        <v>72</v>
      </c>
      <c r="C1320" s="6" t="s">
        <v>19</v>
      </c>
      <c r="D1320" s="6" t="s">
        <v>20</v>
      </c>
      <c r="E1320" s="6" t="s">
        <v>45</v>
      </c>
      <c r="F1320" s="6" t="s">
        <v>5382</v>
      </c>
      <c r="G1320" s="6" t="s">
        <v>5383</v>
      </c>
      <c r="H1320" s="6" t="s">
        <v>124</v>
      </c>
      <c r="I1320" s="6" t="s">
        <v>5384</v>
      </c>
      <c r="J1320" s="6" t="s">
        <v>5385</v>
      </c>
      <c r="K1320" s="7">
        <v>15</v>
      </c>
      <c r="L1320" s="4">
        <v>2007</v>
      </c>
      <c r="M1320" s="9">
        <v>56922.239999999998</v>
      </c>
      <c r="N1320" s="9" t="str">
        <f t="shared" si="81"/>
        <v>High Value</v>
      </c>
      <c r="O1320" s="11">
        <v>171054.1</v>
      </c>
      <c r="P1320" s="11">
        <v>48633.35</v>
      </c>
      <c r="Q1320" s="11">
        <v>8288.89</v>
      </c>
      <c r="R1320" s="8">
        <v>44914</v>
      </c>
      <c r="S1320" s="5" t="str">
        <f t="shared" si="82"/>
        <v>Monday</v>
      </c>
      <c r="T1320" s="5" t="str">
        <f t="shared" si="83"/>
        <v>Q4</v>
      </c>
      <c r="U1320" s="14" t="str">
        <f t="shared" si="84"/>
        <v>Dec</v>
      </c>
    </row>
    <row r="1321" spans="1:21" x14ac:dyDescent="0.25">
      <c r="A1321" s="12" t="s">
        <v>30</v>
      </c>
      <c r="B1321" s="2" t="s">
        <v>65</v>
      </c>
      <c r="C1321" s="2" t="s">
        <v>19</v>
      </c>
      <c r="D1321" s="2" t="s">
        <v>20</v>
      </c>
      <c r="E1321" s="2" t="s">
        <v>45</v>
      </c>
      <c r="F1321" s="2" t="s">
        <v>3888</v>
      </c>
      <c r="G1321" s="2" t="s">
        <v>5386</v>
      </c>
      <c r="H1321" s="2" t="s">
        <v>73</v>
      </c>
      <c r="I1321" s="2" t="s">
        <v>5387</v>
      </c>
      <c r="J1321" s="2" t="s">
        <v>5388</v>
      </c>
      <c r="K1321" s="3">
        <v>0</v>
      </c>
      <c r="L1321" s="4">
        <v>2021</v>
      </c>
      <c r="M1321" s="9">
        <v>65059.19</v>
      </c>
      <c r="N1321" s="9" t="str">
        <f t="shared" si="81"/>
        <v>High Value</v>
      </c>
      <c r="O1321" s="11">
        <v>84971.7</v>
      </c>
      <c r="P1321" s="11">
        <v>46647</v>
      </c>
      <c r="Q1321" s="11">
        <v>18412.189999999999</v>
      </c>
      <c r="R1321" s="5">
        <v>44331</v>
      </c>
      <c r="S1321" s="5" t="str">
        <f t="shared" si="82"/>
        <v>Saturday</v>
      </c>
      <c r="T1321" s="5" t="str">
        <f t="shared" si="83"/>
        <v>Q2</v>
      </c>
      <c r="U1321" s="14" t="str">
        <f t="shared" si="84"/>
        <v>May</v>
      </c>
    </row>
    <row r="1322" spans="1:21" x14ac:dyDescent="0.25">
      <c r="A1322" s="13" t="s">
        <v>56</v>
      </c>
      <c r="B1322" s="6" t="s">
        <v>78</v>
      </c>
      <c r="C1322" s="6" t="s">
        <v>19</v>
      </c>
      <c r="D1322" s="6" t="s">
        <v>20</v>
      </c>
      <c r="E1322" s="6" t="s">
        <v>45</v>
      </c>
      <c r="F1322" s="6" t="s">
        <v>5389</v>
      </c>
      <c r="G1322" s="6" t="s">
        <v>5390</v>
      </c>
      <c r="H1322" s="6" t="s">
        <v>93</v>
      </c>
      <c r="I1322" s="6" t="s">
        <v>5391</v>
      </c>
      <c r="J1322" s="6" t="s">
        <v>5392</v>
      </c>
      <c r="K1322" s="7">
        <v>6</v>
      </c>
      <c r="L1322" s="4">
        <v>2016</v>
      </c>
      <c r="M1322" s="9">
        <v>30086.09</v>
      </c>
      <c r="N1322" s="9" t="str">
        <f t="shared" si="81"/>
        <v>Normal</v>
      </c>
      <c r="O1322" s="11">
        <v>78983.5</v>
      </c>
      <c r="P1322" s="11">
        <v>25889.73</v>
      </c>
      <c r="Q1322" s="11">
        <v>4196.3599999999997</v>
      </c>
      <c r="R1322" s="8">
        <v>44649</v>
      </c>
      <c r="S1322" s="5" t="str">
        <f t="shared" si="82"/>
        <v>Tuesday</v>
      </c>
      <c r="T1322" s="5" t="str">
        <f t="shared" si="83"/>
        <v>Q1</v>
      </c>
      <c r="U1322" s="14" t="str">
        <f t="shared" si="84"/>
        <v>Mar</v>
      </c>
    </row>
    <row r="1323" spans="1:21" x14ac:dyDescent="0.25">
      <c r="A1323" s="12" t="s">
        <v>30</v>
      </c>
      <c r="B1323" s="2" t="s">
        <v>31</v>
      </c>
      <c r="C1323" s="2" t="s">
        <v>19</v>
      </c>
      <c r="D1323" s="2" t="s">
        <v>20</v>
      </c>
      <c r="E1323" s="2" t="s">
        <v>45</v>
      </c>
      <c r="F1323" s="2" t="s">
        <v>5393</v>
      </c>
      <c r="G1323" s="2" t="s">
        <v>5394</v>
      </c>
      <c r="H1323" s="2" t="s">
        <v>22</v>
      </c>
      <c r="I1323" s="2" t="s">
        <v>5395</v>
      </c>
      <c r="J1323" s="2" t="s">
        <v>5396</v>
      </c>
      <c r="K1323" s="3">
        <v>15</v>
      </c>
      <c r="L1323" s="4">
        <v>2005</v>
      </c>
      <c r="M1323" s="9">
        <v>23581.49</v>
      </c>
      <c r="N1323" s="9" t="str">
        <f t="shared" si="81"/>
        <v>Normal</v>
      </c>
      <c r="O1323" s="11">
        <v>109761.60000000001</v>
      </c>
      <c r="P1323" s="11">
        <v>21268.84</v>
      </c>
      <c r="Q1323" s="11">
        <v>2312.65</v>
      </c>
      <c r="R1323" s="5">
        <v>44147</v>
      </c>
      <c r="S1323" s="5" t="str">
        <f t="shared" si="82"/>
        <v>Thursday</v>
      </c>
      <c r="T1323" s="5" t="str">
        <f t="shared" si="83"/>
        <v>Q4</v>
      </c>
      <c r="U1323" s="14" t="str">
        <f t="shared" si="84"/>
        <v>Nov</v>
      </c>
    </row>
    <row r="1324" spans="1:21" x14ac:dyDescent="0.25">
      <c r="A1324" s="13" t="s">
        <v>34</v>
      </c>
      <c r="B1324" s="6" t="s">
        <v>43</v>
      </c>
      <c r="C1324" s="6" t="s">
        <v>19</v>
      </c>
      <c r="D1324" s="6" t="s">
        <v>20</v>
      </c>
      <c r="E1324" s="6" t="s">
        <v>45</v>
      </c>
      <c r="F1324" s="6" t="s">
        <v>5397</v>
      </c>
      <c r="G1324" s="6" t="s">
        <v>5398</v>
      </c>
      <c r="H1324" s="6" t="s">
        <v>88</v>
      </c>
      <c r="I1324" s="6" t="s">
        <v>5399</v>
      </c>
      <c r="J1324" s="6" t="s">
        <v>5400</v>
      </c>
      <c r="K1324" s="7">
        <v>2</v>
      </c>
      <c r="L1324" s="4">
        <v>2022</v>
      </c>
      <c r="M1324" s="9">
        <v>49897.57</v>
      </c>
      <c r="N1324" s="9" t="str">
        <f t="shared" si="81"/>
        <v>High Value</v>
      </c>
      <c r="O1324" s="11">
        <v>113422.5</v>
      </c>
      <c r="P1324" s="11">
        <v>38916.9</v>
      </c>
      <c r="Q1324" s="11">
        <v>10980.67</v>
      </c>
      <c r="R1324" s="8">
        <v>45339</v>
      </c>
      <c r="S1324" s="5" t="str">
        <f t="shared" si="82"/>
        <v>Saturday</v>
      </c>
      <c r="T1324" s="5" t="str">
        <f t="shared" si="83"/>
        <v>Q1</v>
      </c>
      <c r="U1324" s="14" t="str">
        <f t="shared" si="84"/>
        <v>Feb</v>
      </c>
    </row>
    <row r="1325" spans="1:21" x14ac:dyDescent="0.25">
      <c r="A1325" s="12" t="s">
        <v>74</v>
      </c>
      <c r="B1325" s="2" t="s">
        <v>153</v>
      </c>
      <c r="C1325" s="2" t="s">
        <v>19</v>
      </c>
      <c r="D1325" s="2" t="s">
        <v>20</v>
      </c>
      <c r="E1325" s="2" t="s">
        <v>45</v>
      </c>
      <c r="F1325" s="2" t="s">
        <v>5401</v>
      </c>
      <c r="G1325" s="2" t="s">
        <v>5402</v>
      </c>
      <c r="H1325" s="2" t="s">
        <v>61</v>
      </c>
      <c r="I1325" s="2" t="s">
        <v>5403</v>
      </c>
      <c r="J1325" s="2" t="s">
        <v>5404</v>
      </c>
      <c r="K1325" s="3">
        <v>16</v>
      </c>
      <c r="L1325" s="4">
        <v>2007</v>
      </c>
      <c r="M1325" s="9">
        <v>61886.92</v>
      </c>
      <c r="N1325" s="9" t="str">
        <f t="shared" si="81"/>
        <v>High Value</v>
      </c>
      <c r="O1325" s="11">
        <v>84915.199999999997</v>
      </c>
      <c r="P1325" s="11">
        <v>56016.21</v>
      </c>
      <c r="Q1325" s="11">
        <v>5870.71</v>
      </c>
      <c r="R1325" s="5">
        <v>45041</v>
      </c>
      <c r="S1325" s="5" t="str">
        <f t="shared" si="82"/>
        <v>Tuesday</v>
      </c>
      <c r="T1325" s="5" t="str">
        <f t="shared" si="83"/>
        <v>Q2</v>
      </c>
      <c r="U1325" s="14" t="str">
        <f t="shared" si="84"/>
        <v>Apr</v>
      </c>
    </row>
    <row r="1326" spans="1:21" x14ac:dyDescent="0.25">
      <c r="A1326" s="13" t="s">
        <v>54</v>
      </c>
      <c r="B1326" s="6" t="s">
        <v>55</v>
      </c>
      <c r="C1326" s="6" t="s">
        <v>19</v>
      </c>
      <c r="D1326" s="6" t="s">
        <v>20</v>
      </c>
      <c r="E1326" s="6" t="s">
        <v>45</v>
      </c>
      <c r="F1326" s="6" t="s">
        <v>5405</v>
      </c>
      <c r="G1326" s="6" t="s">
        <v>5406</v>
      </c>
      <c r="H1326" s="6" t="s">
        <v>58</v>
      </c>
      <c r="I1326" s="6" t="s">
        <v>5407</v>
      </c>
      <c r="J1326" s="6" t="s">
        <v>5408</v>
      </c>
      <c r="K1326" s="7">
        <v>6</v>
      </c>
      <c r="L1326" s="4">
        <v>2018</v>
      </c>
      <c r="M1326" s="9">
        <v>8366.11</v>
      </c>
      <c r="N1326" s="9" t="str">
        <f t="shared" si="81"/>
        <v>Normal</v>
      </c>
      <c r="O1326" s="11">
        <v>183226.2</v>
      </c>
      <c r="P1326" s="11">
        <v>6496.91</v>
      </c>
      <c r="Q1326" s="11">
        <v>1869.2</v>
      </c>
      <c r="R1326" s="8">
        <v>45479</v>
      </c>
      <c r="S1326" s="5" t="str">
        <f t="shared" si="82"/>
        <v>Saturday</v>
      </c>
      <c r="T1326" s="5" t="str">
        <f t="shared" si="83"/>
        <v>Q3</v>
      </c>
      <c r="U1326" s="14" t="str">
        <f t="shared" si="84"/>
        <v>Jul</v>
      </c>
    </row>
    <row r="1327" spans="1:21" x14ac:dyDescent="0.25">
      <c r="A1327" s="12" t="s">
        <v>62</v>
      </c>
      <c r="B1327" s="2" t="s">
        <v>138</v>
      </c>
      <c r="C1327" s="2" t="s">
        <v>19</v>
      </c>
      <c r="D1327" s="2" t="s">
        <v>20</v>
      </c>
      <c r="E1327" s="2" t="s">
        <v>45</v>
      </c>
      <c r="F1327" s="2" t="s">
        <v>5409</v>
      </c>
      <c r="G1327" s="2" t="s">
        <v>5410</v>
      </c>
      <c r="H1327" s="2" t="s">
        <v>93</v>
      </c>
      <c r="I1327" s="2" t="s">
        <v>5411</v>
      </c>
      <c r="J1327" s="2" t="s">
        <v>5412</v>
      </c>
      <c r="K1327" s="3">
        <v>8</v>
      </c>
      <c r="L1327" s="4">
        <v>2017</v>
      </c>
      <c r="M1327" s="9">
        <v>27799.11</v>
      </c>
      <c r="N1327" s="9" t="str">
        <f t="shared" si="81"/>
        <v>Normal</v>
      </c>
      <c r="O1327" s="11">
        <v>12225.8</v>
      </c>
      <c r="P1327" s="11">
        <v>21415</v>
      </c>
      <c r="Q1327" s="11">
        <v>6384.11</v>
      </c>
      <c r="R1327" s="5">
        <v>45800</v>
      </c>
      <c r="S1327" s="5" t="str">
        <f t="shared" si="82"/>
        <v>Friday</v>
      </c>
      <c r="T1327" s="5" t="str">
        <f t="shared" si="83"/>
        <v>Q2</v>
      </c>
      <c r="U1327" s="14" t="str">
        <f t="shared" si="84"/>
        <v>May</v>
      </c>
    </row>
    <row r="1328" spans="1:21" x14ac:dyDescent="0.25">
      <c r="A1328" s="13" t="s">
        <v>47</v>
      </c>
      <c r="B1328" s="6" t="s">
        <v>48</v>
      </c>
      <c r="C1328" s="6" t="s">
        <v>19</v>
      </c>
      <c r="D1328" s="6" t="s">
        <v>20</v>
      </c>
      <c r="E1328" s="6" t="s">
        <v>45</v>
      </c>
      <c r="F1328" s="6" t="s">
        <v>5413</v>
      </c>
      <c r="G1328" s="6" t="s">
        <v>5414</v>
      </c>
      <c r="H1328" s="6" t="s">
        <v>111</v>
      </c>
      <c r="I1328" s="6" t="s">
        <v>5415</v>
      </c>
      <c r="J1328" s="6" t="s">
        <v>5416</v>
      </c>
      <c r="K1328" s="7">
        <v>15</v>
      </c>
      <c r="L1328" s="4">
        <v>2008</v>
      </c>
      <c r="M1328" s="9">
        <v>61109.96</v>
      </c>
      <c r="N1328" s="9" t="str">
        <f t="shared" si="81"/>
        <v>High Value</v>
      </c>
      <c r="O1328" s="11">
        <v>91115.3</v>
      </c>
      <c r="P1328" s="11">
        <v>46359.54</v>
      </c>
      <c r="Q1328" s="11">
        <v>14750.42</v>
      </c>
      <c r="R1328" s="8">
        <v>45218</v>
      </c>
      <c r="S1328" s="5" t="str">
        <f t="shared" si="82"/>
        <v>Thursday</v>
      </c>
      <c r="T1328" s="5" t="str">
        <f t="shared" si="83"/>
        <v>Q4</v>
      </c>
      <c r="U1328" s="14" t="str">
        <f t="shared" si="84"/>
        <v>Oct</v>
      </c>
    </row>
    <row r="1329" spans="1:21" x14ac:dyDescent="0.25">
      <c r="A1329" s="12" t="s">
        <v>62</v>
      </c>
      <c r="B1329" s="2" t="s">
        <v>138</v>
      </c>
      <c r="C1329" s="2" t="s">
        <v>19</v>
      </c>
      <c r="D1329" s="2" t="s">
        <v>20</v>
      </c>
      <c r="E1329" s="2" t="s">
        <v>45</v>
      </c>
      <c r="F1329" s="2" t="s">
        <v>5417</v>
      </c>
      <c r="G1329" s="2" t="s">
        <v>5418</v>
      </c>
      <c r="H1329" s="2" t="s">
        <v>122</v>
      </c>
      <c r="I1329" s="2" t="s">
        <v>5419</v>
      </c>
      <c r="J1329" s="2" t="s">
        <v>5420</v>
      </c>
      <c r="K1329" s="3">
        <v>24</v>
      </c>
      <c r="L1329" s="4">
        <v>2000</v>
      </c>
      <c r="M1329" s="9">
        <v>23646.21</v>
      </c>
      <c r="N1329" s="9" t="str">
        <f t="shared" si="81"/>
        <v>Normal</v>
      </c>
      <c r="O1329" s="11">
        <v>27312.3</v>
      </c>
      <c r="P1329" s="11">
        <v>17927.59</v>
      </c>
      <c r="Q1329" s="11">
        <v>5718.62</v>
      </c>
      <c r="R1329" s="5">
        <v>45600</v>
      </c>
      <c r="S1329" s="5" t="str">
        <f t="shared" si="82"/>
        <v>Monday</v>
      </c>
      <c r="T1329" s="5" t="str">
        <f t="shared" si="83"/>
        <v>Q4</v>
      </c>
      <c r="U1329" s="14" t="str">
        <f t="shared" si="84"/>
        <v>Nov</v>
      </c>
    </row>
    <row r="1330" spans="1:21" x14ac:dyDescent="0.25">
      <c r="A1330" s="13" t="s">
        <v>34</v>
      </c>
      <c r="B1330" s="6" t="s">
        <v>43</v>
      </c>
      <c r="C1330" s="6" t="s">
        <v>19</v>
      </c>
      <c r="D1330" s="6" t="s">
        <v>20</v>
      </c>
      <c r="E1330" s="6" t="s">
        <v>45</v>
      </c>
      <c r="F1330" s="6" t="s">
        <v>5421</v>
      </c>
      <c r="G1330" s="6" t="s">
        <v>5422</v>
      </c>
      <c r="H1330" s="6" t="s">
        <v>61</v>
      </c>
      <c r="I1330" s="6" t="s">
        <v>5423</v>
      </c>
      <c r="J1330" s="6" t="s">
        <v>5424</v>
      </c>
      <c r="K1330" s="7">
        <v>2</v>
      </c>
      <c r="L1330" s="4">
        <v>2022</v>
      </c>
      <c r="M1330" s="9">
        <v>5161.71</v>
      </c>
      <c r="N1330" s="9" t="str">
        <f t="shared" si="81"/>
        <v>Normal</v>
      </c>
      <c r="O1330" s="11">
        <v>40449.699999999997</v>
      </c>
      <c r="P1330" s="11">
        <v>3725.61</v>
      </c>
      <c r="Q1330" s="11">
        <v>1436.1</v>
      </c>
      <c r="R1330" s="8">
        <v>45654</v>
      </c>
      <c r="S1330" s="5" t="str">
        <f t="shared" si="82"/>
        <v>Saturday</v>
      </c>
      <c r="T1330" s="5" t="str">
        <f t="shared" si="83"/>
        <v>Q4</v>
      </c>
      <c r="U1330" s="14" t="str">
        <f t="shared" si="84"/>
        <v>Dec</v>
      </c>
    </row>
    <row r="1331" spans="1:21" x14ac:dyDescent="0.25">
      <c r="A1331" s="12" t="s">
        <v>17</v>
      </c>
      <c r="B1331" s="2" t="s">
        <v>80</v>
      </c>
      <c r="C1331" s="2" t="s">
        <v>19</v>
      </c>
      <c r="D1331" s="2" t="s">
        <v>20</v>
      </c>
      <c r="E1331" s="2" t="s">
        <v>45</v>
      </c>
      <c r="F1331" s="2" t="s">
        <v>5425</v>
      </c>
      <c r="G1331" s="2" t="s">
        <v>5426</v>
      </c>
      <c r="H1331" s="2" t="s">
        <v>98</v>
      </c>
      <c r="I1331" s="2" t="s">
        <v>5427</v>
      </c>
      <c r="J1331" s="2" t="s">
        <v>5428</v>
      </c>
      <c r="K1331" s="3">
        <v>0</v>
      </c>
      <c r="L1331" s="4">
        <v>2024</v>
      </c>
      <c r="M1331" s="9">
        <v>33653.089999999997</v>
      </c>
      <c r="N1331" s="9" t="str">
        <f t="shared" si="81"/>
        <v>Normal</v>
      </c>
      <c r="O1331" s="11">
        <v>69284</v>
      </c>
      <c r="P1331" s="11">
        <v>24518.27</v>
      </c>
      <c r="Q1331" s="11">
        <v>9134.82</v>
      </c>
      <c r="R1331" s="5">
        <v>45295</v>
      </c>
      <c r="S1331" s="5" t="str">
        <f t="shared" si="82"/>
        <v>Thursday</v>
      </c>
      <c r="T1331" s="5" t="str">
        <f t="shared" si="83"/>
        <v>Q1</v>
      </c>
      <c r="U1331" s="14" t="str">
        <f t="shared" si="84"/>
        <v>Jan</v>
      </c>
    </row>
    <row r="1332" spans="1:21" x14ac:dyDescent="0.25">
      <c r="A1332" s="13" t="s">
        <v>56</v>
      </c>
      <c r="B1332" s="6" t="s">
        <v>57</v>
      </c>
      <c r="C1332" s="6" t="s">
        <v>19</v>
      </c>
      <c r="D1332" s="6" t="s">
        <v>20</v>
      </c>
      <c r="E1332" s="6" t="s">
        <v>45</v>
      </c>
      <c r="F1332" s="6" t="s">
        <v>5429</v>
      </c>
      <c r="G1332" s="6" t="s">
        <v>5430</v>
      </c>
      <c r="H1332" s="6" t="s">
        <v>152</v>
      </c>
      <c r="I1332" s="6" t="s">
        <v>5431</v>
      </c>
      <c r="J1332" s="6" t="s">
        <v>5432</v>
      </c>
      <c r="K1332" s="7">
        <v>4</v>
      </c>
      <c r="L1332" s="4">
        <v>2019</v>
      </c>
      <c r="M1332" s="9">
        <v>24830.74</v>
      </c>
      <c r="N1332" s="9" t="str">
        <f t="shared" si="81"/>
        <v>Normal</v>
      </c>
      <c r="O1332" s="11">
        <v>47494.1</v>
      </c>
      <c r="P1332" s="11">
        <v>21695.35</v>
      </c>
      <c r="Q1332" s="11">
        <v>3135.39</v>
      </c>
      <c r="R1332" s="8">
        <v>44991</v>
      </c>
      <c r="S1332" s="5" t="str">
        <f t="shared" si="82"/>
        <v>Monday</v>
      </c>
      <c r="T1332" s="5" t="str">
        <f t="shared" si="83"/>
        <v>Q1</v>
      </c>
      <c r="U1332" s="14" t="str">
        <f t="shared" si="84"/>
        <v>Mar</v>
      </c>
    </row>
    <row r="1333" spans="1:21" x14ac:dyDescent="0.25">
      <c r="A1333" s="12" t="s">
        <v>74</v>
      </c>
      <c r="B1333" s="2" t="s">
        <v>75</v>
      </c>
      <c r="C1333" s="2" t="s">
        <v>19</v>
      </c>
      <c r="D1333" s="2" t="s">
        <v>20</v>
      </c>
      <c r="E1333" s="2" t="s">
        <v>45</v>
      </c>
      <c r="F1333" s="2" t="s">
        <v>5433</v>
      </c>
      <c r="G1333" s="2" t="s">
        <v>5434</v>
      </c>
      <c r="H1333" s="2" t="s">
        <v>50</v>
      </c>
      <c r="I1333" s="2" t="s">
        <v>5435</v>
      </c>
      <c r="J1333" s="2" t="s">
        <v>5436</v>
      </c>
      <c r="K1333" s="3">
        <v>4</v>
      </c>
      <c r="L1333" s="4">
        <v>2019</v>
      </c>
      <c r="M1333" s="9">
        <v>24997.27</v>
      </c>
      <c r="N1333" s="9" t="str">
        <f t="shared" si="81"/>
        <v>Normal</v>
      </c>
      <c r="O1333" s="11">
        <v>73452.3</v>
      </c>
      <c r="P1333" s="11">
        <v>22778.58</v>
      </c>
      <c r="Q1333" s="11">
        <v>2218.69</v>
      </c>
      <c r="R1333" s="5">
        <v>44946</v>
      </c>
      <c r="S1333" s="5" t="str">
        <f t="shared" si="82"/>
        <v>Friday</v>
      </c>
      <c r="T1333" s="5" t="str">
        <f t="shared" si="83"/>
        <v>Q1</v>
      </c>
      <c r="U1333" s="14" t="str">
        <f t="shared" si="84"/>
        <v>Jan</v>
      </c>
    </row>
    <row r="1334" spans="1:21" x14ac:dyDescent="0.25">
      <c r="A1334" s="13" t="s">
        <v>54</v>
      </c>
      <c r="B1334" s="6" t="s">
        <v>99</v>
      </c>
      <c r="C1334" s="6" t="s">
        <v>19</v>
      </c>
      <c r="D1334" s="6" t="s">
        <v>20</v>
      </c>
      <c r="E1334" s="6" t="s">
        <v>45</v>
      </c>
      <c r="F1334" s="6" t="s">
        <v>5437</v>
      </c>
      <c r="G1334" s="6" t="s">
        <v>5438</v>
      </c>
      <c r="H1334" s="6" t="s">
        <v>142</v>
      </c>
      <c r="I1334" s="6" t="s">
        <v>5439</v>
      </c>
      <c r="J1334" s="6" t="s">
        <v>5440</v>
      </c>
      <c r="K1334" s="7">
        <v>15</v>
      </c>
      <c r="L1334" s="4">
        <v>2009</v>
      </c>
      <c r="M1334" s="9">
        <v>36495.980000000003</v>
      </c>
      <c r="N1334" s="9" t="str">
        <f t="shared" si="81"/>
        <v>Normal</v>
      </c>
      <c r="O1334" s="11">
        <v>174184.9</v>
      </c>
      <c r="P1334" s="11">
        <v>30000.77</v>
      </c>
      <c r="Q1334" s="11">
        <v>6495.21</v>
      </c>
      <c r="R1334" s="8">
        <v>45602</v>
      </c>
      <c r="S1334" s="5" t="str">
        <f t="shared" si="82"/>
        <v>Wednesday</v>
      </c>
      <c r="T1334" s="5" t="str">
        <f t="shared" si="83"/>
        <v>Q4</v>
      </c>
      <c r="U1334" s="14" t="str">
        <f t="shared" si="84"/>
        <v>Nov</v>
      </c>
    </row>
    <row r="1335" spans="1:21" x14ac:dyDescent="0.25">
      <c r="A1335" s="12" t="s">
        <v>34</v>
      </c>
      <c r="B1335" s="2" t="s">
        <v>43</v>
      </c>
      <c r="C1335" s="2" t="s">
        <v>19</v>
      </c>
      <c r="D1335" s="2" t="s">
        <v>20</v>
      </c>
      <c r="E1335" s="2" t="s">
        <v>45</v>
      </c>
      <c r="F1335" s="2" t="s">
        <v>5441</v>
      </c>
      <c r="G1335" s="2" t="s">
        <v>5442</v>
      </c>
      <c r="H1335" s="2" t="s">
        <v>122</v>
      </c>
      <c r="I1335" s="2" t="s">
        <v>5443</v>
      </c>
      <c r="J1335" s="2" t="s">
        <v>5444</v>
      </c>
      <c r="K1335" s="3">
        <v>17</v>
      </c>
      <c r="L1335" s="4">
        <v>2007</v>
      </c>
      <c r="M1335" s="9">
        <v>9890.7000000000007</v>
      </c>
      <c r="N1335" s="9" t="str">
        <f t="shared" si="81"/>
        <v>Normal</v>
      </c>
      <c r="O1335" s="11">
        <v>152401</v>
      </c>
      <c r="P1335" s="11">
        <v>9055.4599999999991</v>
      </c>
      <c r="Q1335" s="11">
        <v>835.24</v>
      </c>
      <c r="R1335" s="5">
        <v>45311</v>
      </c>
      <c r="S1335" s="5" t="str">
        <f t="shared" si="82"/>
        <v>Saturday</v>
      </c>
      <c r="T1335" s="5" t="str">
        <f t="shared" si="83"/>
        <v>Q1</v>
      </c>
      <c r="U1335" s="14" t="str">
        <f t="shared" si="84"/>
        <v>Jan</v>
      </c>
    </row>
    <row r="1336" spans="1:21" x14ac:dyDescent="0.25">
      <c r="A1336" s="13" t="s">
        <v>40</v>
      </c>
      <c r="B1336" s="6" t="s">
        <v>41</v>
      </c>
      <c r="C1336" s="6" t="s">
        <v>19</v>
      </c>
      <c r="D1336" s="6" t="s">
        <v>20</v>
      </c>
      <c r="E1336" s="6" t="s">
        <v>45</v>
      </c>
      <c r="F1336" s="6" t="s">
        <v>5445</v>
      </c>
      <c r="G1336" s="6" t="s">
        <v>5446</v>
      </c>
      <c r="H1336" s="6" t="s">
        <v>22</v>
      </c>
      <c r="I1336" s="6" t="s">
        <v>5447</v>
      </c>
      <c r="J1336" s="6" t="s">
        <v>5448</v>
      </c>
      <c r="K1336" s="7">
        <v>10</v>
      </c>
      <c r="L1336" s="4">
        <v>2012</v>
      </c>
      <c r="M1336" s="9">
        <v>56991.02</v>
      </c>
      <c r="N1336" s="9" t="str">
        <f t="shared" si="81"/>
        <v>High Value</v>
      </c>
      <c r="O1336" s="11">
        <v>181883.9</v>
      </c>
      <c r="P1336" s="11">
        <v>47278.04</v>
      </c>
      <c r="Q1336" s="11">
        <v>9712.98</v>
      </c>
      <c r="R1336" s="8">
        <v>44567</v>
      </c>
      <c r="S1336" s="5" t="str">
        <f t="shared" si="82"/>
        <v>Thursday</v>
      </c>
      <c r="T1336" s="5" t="str">
        <f t="shared" si="83"/>
        <v>Q1</v>
      </c>
      <c r="U1336" s="14" t="str">
        <f t="shared" si="84"/>
        <v>Jan</v>
      </c>
    </row>
    <row r="1337" spans="1:21" x14ac:dyDescent="0.25">
      <c r="A1337" s="12" t="s">
        <v>71</v>
      </c>
      <c r="B1337" s="2" t="s">
        <v>86</v>
      </c>
      <c r="C1337" s="2" t="s">
        <v>19</v>
      </c>
      <c r="D1337" s="2" t="s">
        <v>20</v>
      </c>
      <c r="E1337" s="2" t="s">
        <v>45</v>
      </c>
      <c r="F1337" s="2" t="s">
        <v>5449</v>
      </c>
      <c r="G1337" s="2" t="s">
        <v>3087</v>
      </c>
      <c r="H1337" s="2" t="s">
        <v>132</v>
      </c>
      <c r="I1337" s="2" t="s">
        <v>5450</v>
      </c>
      <c r="J1337" s="2" t="s">
        <v>5451</v>
      </c>
      <c r="K1337" s="3">
        <v>16</v>
      </c>
      <c r="L1337" s="4">
        <v>2006</v>
      </c>
      <c r="M1337" s="9">
        <v>61654.33</v>
      </c>
      <c r="N1337" s="9" t="str">
        <f t="shared" si="81"/>
        <v>High Value</v>
      </c>
      <c r="O1337" s="11">
        <v>163525.6</v>
      </c>
      <c r="P1337" s="11">
        <v>51587.43</v>
      </c>
      <c r="Q1337" s="11">
        <v>10066.9</v>
      </c>
      <c r="R1337" s="5">
        <v>44701</v>
      </c>
      <c r="S1337" s="5" t="str">
        <f t="shared" si="82"/>
        <v>Friday</v>
      </c>
      <c r="T1337" s="5" t="str">
        <f t="shared" si="83"/>
        <v>Q2</v>
      </c>
      <c r="U1337" s="14" t="str">
        <f t="shared" si="84"/>
        <v>May</v>
      </c>
    </row>
    <row r="1338" spans="1:21" x14ac:dyDescent="0.25">
      <c r="A1338" s="13" t="s">
        <v>74</v>
      </c>
      <c r="B1338" s="6" t="s">
        <v>153</v>
      </c>
      <c r="C1338" s="6" t="s">
        <v>19</v>
      </c>
      <c r="D1338" s="6" t="s">
        <v>20</v>
      </c>
      <c r="E1338" s="6" t="s">
        <v>45</v>
      </c>
      <c r="F1338" s="6" t="s">
        <v>5452</v>
      </c>
      <c r="G1338" s="6" t="s">
        <v>5453</v>
      </c>
      <c r="H1338" s="6" t="s">
        <v>124</v>
      </c>
      <c r="I1338" s="6" t="s">
        <v>5454</v>
      </c>
      <c r="J1338" s="6" t="s">
        <v>5455</v>
      </c>
      <c r="K1338" s="7">
        <v>10</v>
      </c>
      <c r="L1338" s="4">
        <v>2013</v>
      </c>
      <c r="M1338" s="9">
        <v>68372.960000000006</v>
      </c>
      <c r="N1338" s="9" t="str">
        <f t="shared" si="81"/>
        <v>High Value</v>
      </c>
      <c r="O1338" s="11">
        <v>124234</v>
      </c>
      <c r="P1338" s="11">
        <v>55359</v>
      </c>
      <c r="Q1338" s="11">
        <v>13013.96</v>
      </c>
      <c r="R1338" s="8">
        <v>45251</v>
      </c>
      <c r="S1338" s="5" t="str">
        <f t="shared" si="82"/>
        <v>Tuesday</v>
      </c>
      <c r="T1338" s="5" t="str">
        <f t="shared" si="83"/>
        <v>Q4</v>
      </c>
      <c r="U1338" s="14" t="str">
        <f t="shared" si="84"/>
        <v>Nov</v>
      </c>
    </row>
    <row r="1339" spans="1:21" x14ac:dyDescent="0.25">
      <c r="A1339" s="12" t="s">
        <v>30</v>
      </c>
      <c r="B1339" s="2" t="s">
        <v>65</v>
      </c>
      <c r="C1339" s="2" t="s">
        <v>19</v>
      </c>
      <c r="D1339" s="2" t="s">
        <v>20</v>
      </c>
      <c r="E1339" s="2" t="s">
        <v>45</v>
      </c>
      <c r="F1339" s="2" t="s">
        <v>5456</v>
      </c>
      <c r="G1339" s="2" t="s">
        <v>5457</v>
      </c>
      <c r="H1339" s="2" t="s">
        <v>82</v>
      </c>
      <c r="I1339" s="2" t="s">
        <v>5458</v>
      </c>
      <c r="J1339" s="2" t="s">
        <v>5459</v>
      </c>
      <c r="K1339" s="3">
        <v>9</v>
      </c>
      <c r="L1339" s="4">
        <v>2015</v>
      </c>
      <c r="M1339" s="9">
        <v>14589.14</v>
      </c>
      <c r="N1339" s="9" t="str">
        <f t="shared" si="81"/>
        <v>Normal</v>
      </c>
      <c r="O1339" s="11">
        <v>82473.7</v>
      </c>
      <c r="P1339" s="11">
        <v>10952.26</v>
      </c>
      <c r="Q1339" s="11">
        <v>3636.88</v>
      </c>
      <c r="R1339" s="5">
        <v>45474</v>
      </c>
      <c r="S1339" s="5" t="str">
        <f t="shared" si="82"/>
        <v>Monday</v>
      </c>
      <c r="T1339" s="5" t="str">
        <f t="shared" si="83"/>
        <v>Q3</v>
      </c>
      <c r="U1339" s="14" t="str">
        <f t="shared" si="84"/>
        <v>Jul</v>
      </c>
    </row>
    <row r="1340" spans="1:21" x14ac:dyDescent="0.25">
      <c r="A1340" s="13" t="s">
        <v>30</v>
      </c>
      <c r="B1340" s="6" t="s">
        <v>94</v>
      </c>
      <c r="C1340" s="6" t="s">
        <v>19</v>
      </c>
      <c r="D1340" s="6" t="s">
        <v>20</v>
      </c>
      <c r="E1340" s="6" t="s">
        <v>45</v>
      </c>
      <c r="F1340" s="6" t="s">
        <v>5460</v>
      </c>
      <c r="G1340" s="6" t="s">
        <v>5461</v>
      </c>
      <c r="H1340" s="6" t="s">
        <v>124</v>
      </c>
      <c r="I1340" s="6" t="s">
        <v>5462</v>
      </c>
      <c r="J1340" s="6" t="s">
        <v>5463</v>
      </c>
      <c r="K1340" s="7">
        <v>15</v>
      </c>
      <c r="L1340" s="4">
        <v>2007</v>
      </c>
      <c r="M1340" s="9">
        <v>27898.32</v>
      </c>
      <c r="N1340" s="9" t="str">
        <f t="shared" si="81"/>
        <v>Normal</v>
      </c>
      <c r="O1340" s="11">
        <v>155788.20000000001</v>
      </c>
      <c r="P1340" s="11">
        <v>22482.43</v>
      </c>
      <c r="Q1340" s="11">
        <v>5415.89</v>
      </c>
      <c r="R1340" s="8">
        <v>44869</v>
      </c>
      <c r="S1340" s="5" t="str">
        <f t="shared" si="82"/>
        <v>Friday</v>
      </c>
      <c r="T1340" s="5" t="str">
        <f t="shared" si="83"/>
        <v>Q4</v>
      </c>
      <c r="U1340" s="14" t="str">
        <f t="shared" si="84"/>
        <v>Nov</v>
      </c>
    </row>
    <row r="1341" spans="1:21" x14ac:dyDescent="0.25">
      <c r="A1341" s="12" t="s">
        <v>71</v>
      </c>
      <c r="B1341" s="2" t="s">
        <v>83</v>
      </c>
      <c r="C1341" s="2" t="s">
        <v>19</v>
      </c>
      <c r="D1341" s="2" t="s">
        <v>20</v>
      </c>
      <c r="E1341" s="2" t="s">
        <v>45</v>
      </c>
      <c r="F1341" s="2" t="s">
        <v>5464</v>
      </c>
      <c r="G1341" s="2" t="s">
        <v>5465</v>
      </c>
      <c r="H1341" s="2" t="s">
        <v>124</v>
      </c>
      <c r="I1341" s="2" t="s">
        <v>5466</v>
      </c>
      <c r="J1341" s="2" t="s">
        <v>5467</v>
      </c>
      <c r="K1341" s="3">
        <v>16</v>
      </c>
      <c r="L1341" s="4">
        <v>2009</v>
      </c>
      <c r="M1341" s="9">
        <v>9923.26</v>
      </c>
      <c r="N1341" s="9" t="str">
        <f t="shared" si="81"/>
        <v>Normal</v>
      </c>
      <c r="O1341" s="11">
        <v>98995.8</v>
      </c>
      <c r="P1341" s="11">
        <v>8593.6299999999992</v>
      </c>
      <c r="Q1341" s="11">
        <v>1329.63</v>
      </c>
      <c r="R1341" s="5">
        <v>45693</v>
      </c>
      <c r="S1341" s="5" t="str">
        <f t="shared" si="82"/>
        <v>Wednesday</v>
      </c>
      <c r="T1341" s="5" t="str">
        <f t="shared" si="83"/>
        <v>Q1</v>
      </c>
      <c r="U1341" s="14" t="str">
        <f t="shared" si="84"/>
        <v>Feb</v>
      </c>
    </row>
    <row r="1342" spans="1:21" x14ac:dyDescent="0.25">
      <c r="A1342" s="13" t="s">
        <v>40</v>
      </c>
      <c r="B1342" s="6" t="s">
        <v>41</v>
      </c>
      <c r="C1342" s="6" t="s">
        <v>19</v>
      </c>
      <c r="D1342" s="6" t="s">
        <v>20</v>
      </c>
      <c r="E1342" s="6" t="s">
        <v>45</v>
      </c>
      <c r="F1342" s="6" t="s">
        <v>5468</v>
      </c>
      <c r="G1342" s="6" t="s">
        <v>1129</v>
      </c>
      <c r="H1342" s="6" t="s">
        <v>33</v>
      </c>
      <c r="I1342" s="6" t="s">
        <v>5469</v>
      </c>
      <c r="J1342" s="6" t="s">
        <v>5470</v>
      </c>
      <c r="K1342" s="7">
        <v>-2</v>
      </c>
      <c r="L1342" s="4">
        <v>2023</v>
      </c>
      <c r="M1342" s="9">
        <v>47286.21</v>
      </c>
      <c r="N1342" s="9" t="str">
        <f t="shared" si="81"/>
        <v>High Value</v>
      </c>
      <c r="O1342" s="11">
        <v>81329.600000000006</v>
      </c>
      <c r="P1342" s="11">
        <v>43733.98</v>
      </c>
      <c r="Q1342" s="11">
        <v>3552.23</v>
      </c>
      <c r="R1342" s="8">
        <v>44558</v>
      </c>
      <c r="S1342" s="5" t="str">
        <f t="shared" si="82"/>
        <v>Tuesday</v>
      </c>
      <c r="T1342" s="5" t="str">
        <f t="shared" si="83"/>
        <v>Q4</v>
      </c>
      <c r="U1342" s="14" t="str">
        <f t="shared" si="84"/>
        <v>Dec</v>
      </c>
    </row>
    <row r="1343" spans="1:21" x14ac:dyDescent="0.25">
      <c r="A1343" s="12" t="s">
        <v>17</v>
      </c>
      <c r="B1343" s="2" t="s">
        <v>38</v>
      </c>
      <c r="C1343" s="2" t="s">
        <v>19</v>
      </c>
      <c r="D1343" s="2" t="s">
        <v>20</v>
      </c>
      <c r="E1343" s="2" t="s">
        <v>45</v>
      </c>
      <c r="F1343" s="2" t="s">
        <v>206</v>
      </c>
      <c r="G1343" s="2" t="s">
        <v>5471</v>
      </c>
      <c r="H1343" s="2" t="s">
        <v>90</v>
      </c>
      <c r="I1343" s="2" t="s">
        <v>5472</v>
      </c>
      <c r="J1343" s="2" t="s">
        <v>5473</v>
      </c>
      <c r="K1343" s="3">
        <v>7</v>
      </c>
      <c r="L1343" s="4">
        <v>2017</v>
      </c>
      <c r="M1343" s="9">
        <v>56236.14</v>
      </c>
      <c r="N1343" s="9" t="str">
        <f t="shared" si="81"/>
        <v>High Value</v>
      </c>
      <c r="O1343" s="11">
        <v>93611.3</v>
      </c>
      <c r="P1343" s="11">
        <v>51858.75</v>
      </c>
      <c r="Q1343" s="11">
        <v>4377.3900000000003</v>
      </c>
      <c r="R1343" s="5">
        <v>45312</v>
      </c>
      <c r="S1343" s="5" t="str">
        <f t="shared" si="82"/>
        <v>Sunday</v>
      </c>
      <c r="T1343" s="5" t="str">
        <f t="shared" si="83"/>
        <v>Q1</v>
      </c>
      <c r="U1343" s="14" t="str">
        <f t="shared" si="84"/>
        <v>Jan</v>
      </c>
    </row>
    <row r="1344" spans="1:21" x14ac:dyDescent="0.25">
      <c r="A1344" s="12" t="s">
        <v>56</v>
      </c>
      <c r="B1344" s="2" t="s">
        <v>69</v>
      </c>
      <c r="C1344" s="2" t="s">
        <v>19</v>
      </c>
      <c r="D1344" s="2" t="s">
        <v>20</v>
      </c>
      <c r="E1344" s="2" t="s">
        <v>45</v>
      </c>
      <c r="F1344" s="2" t="s">
        <v>5474</v>
      </c>
      <c r="G1344" s="2" t="s">
        <v>5475</v>
      </c>
      <c r="H1344" s="2" t="s">
        <v>33</v>
      </c>
      <c r="I1344" s="2" t="s">
        <v>5476</v>
      </c>
      <c r="J1344" s="2" t="s">
        <v>5477</v>
      </c>
      <c r="K1344" s="3">
        <v>17</v>
      </c>
      <c r="L1344" s="4">
        <v>2008</v>
      </c>
      <c r="M1344" s="9">
        <v>53295.18</v>
      </c>
      <c r="N1344" s="9" t="str">
        <f t="shared" si="81"/>
        <v>High Value</v>
      </c>
      <c r="O1344" s="11">
        <v>87146</v>
      </c>
      <c r="P1344" s="11">
        <v>49110.47</v>
      </c>
      <c r="Q1344" s="11">
        <v>4184.71</v>
      </c>
      <c r="R1344" s="5">
        <v>45725</v>
      </c>
      <c r="S1344" s="5" t="str">
        <f t="shared" si="82"/>
        <v>Sunday</v>
      </c>
      <c r="T1344" s="5" t="str">
        <f t="shared" si="83"/>
        <v>Q1</v>
      </c>
      <c r="U1344" s="14" t="str">
        <f t="shared" si="84"/>
        <v>Mar</v>
      </c>
    </row>
    <row r="1345" spans="1:21" x14ac:dyDescent="0.25">
      <c r="A1345" s="13" t="s">
        <v>40</v>
      </c>
      <c r="B1345" s="6" t="s">
        <v>41</v>
      </c>
      <c r="C1345" s="6" t="s">
        <v>19</v>
      </c>
      <c r="D1345" s="6" t="s">
        <v>20</v>
      </c>
      <c r="E1345" s="6" t="s">
        <v>45</v>
      </c>
      <c r="F1345" s="6" t="s">
        <v>5478</v>
      </c>
      <c r="G1345" s="6" t="s">
        <v>5479</v>
      </c>
      <c r="H1345" s="6" t="s">
        <v>112</v>
      </c>
      <c r="I1345" s="6" t="s">
        <v>5480</v>
      </c>
      <c r="J1345" s="6" t="s">
        <v>5481</v>
      </c>
      <c r="K1345" s="7">
        <v>17</v>
      </c>
      <c r="L1345" s="4">
        <v>2008</v>
      </c>
      <c r="M1345" s="9">
        <v>29505.7</v>
      </c>
      <c r="N1345" s="9" t="str">
        <f t="shared" si="81"/>
        <v>Normal</v>
      </c>
      <c r="O1345" s="11">
        <v>122521.3</v>
      </c>
      <c r="P1345" s="11">
        <v>23885.02</v>
      </c>
      <c r="Q1345" s="11">
        <v>5620.68</v>
      </c>
      <c r="R1345" s="8">
        <v>45735</v>
      </c>
      <c r="S1345" s="5" t="str">
        <f t="shared" si="82"/>
        <v>Wednesday</v>
      </c>
      <c r="T1345" s="5" t="str">
        <f t="shared" si="83"/>
        <v>Q1</v>
      </c>
      <c r="U1345" s="14" t="str">
        <f t="shared" si="84"/>
        <v>Mar</v>
      </c>
    </row>
    <row r="1346" spans="1:21" x14ac:dyDescent="0.25">
      <c r="A1346" s="12" t="s">
        <v>47</v>
      </c>
      <c r="B1346" s="2" t="s">
        <v>110</v>
      </c>
      <c r="C1346" s="2" t="s">
        <v>19</v>
      </c>
      <c r="D1346" s="2" t="s">
        <v>20</v>
      </c>
      <c r="E1346" s="2" t="s">
        <v>45</v>
      </c>
      <c r="F1346" s="2" t="s">
        <v>5482</v>
      </c>
      <c r="G1346" s="2" t="s">
        <v>5483</v>
      </c>
      <c r="H1346" s="2" t="s">
        <v>61</v>
      </c>
      <c r="I1346" s="2" t="s">
        <v>5484</v>
      </c>
      <c r="J1346" s="2" t="s">
        <v>5485</v>
      </c>
      <c r="K1346" s="3">
        <v>20</v>
      </c>
      <c r="L1346" s="4">
        <v>2003</v>
      </c>
      <c r="M1346" s="9">
        <v>63896.58</v>
      </c>
      <c r="N1346" s="9" t="str">
        <f t="shared" si="81"/>
        <v>High Value</v>
      </c>
      <c r="O1346" s="11">
        <v>60706</v>
      </c>
      <c r="P1346" s="11">
        <v>52853.4</v>
      </c>
      <c r="Q1346" s="11">
        <v>11043.18</v>
      </c>
      <c r="R1346" s="5">
        <v>44933</v>
      </c>
      <c r="S1346" s="5" t="str">
        <f t="shared" si="82"/>
        <v>Saturday</v>
      </c>
      <c r="T1346" s="5" t="str">
        <f t="shared" si="83"/>
        <v>Q1</v>
      </c>
      <c r="U1346" s="14" t="str">
        <f t="shared" si="84"/>
        <v>Jan</v>
      </c>
    </row>
    <row r="1347" spans="1:21" x14ac:dyDescent="0.25">
      <c r="A1347" s="13" t="s">
        <v>34</v>
      </c>
      <c r="B1347" s="6" t="s">
        <v>35</v>
      </c>
      <c r="C1347" s="6" t="s">
        <v>19</v>
      </c>
      <c r="D1347" s="6" t="s">
        <v>20</v>
      </c>
      <c r="E1347" s="6" t="s">
        <v>45</v>
      </c>
      <c r="F1347" s="6" t="s">
        <v>5486</v>
      </c>
      <c r="G1347" s="6" t="s">
        <v>2091</v>
      </c>
      <c r="H1347" s="6" t="s">
        <v>135</v>
      </c>
      <c r="I1347" s="6" t="s">
        <v>5487</v>
      </c>
      <c r="J1347" s="6" t="s">
        <v>5488</v>
      </c>
      <c r="K1347" s="7">
        <v>5</v>
      </c>
      <c r="L1347" s="4">
        <v>2019</v>
      </c>
      <c r="M1347" s="9">
        <v>38680.519999999997</v>
      </c>
      <c r="N1347" s="9" t="str">
        <f t="shared" ref="N1347:N1410" si="85">IF(M1347&gt;40000,"High Value","Normal")</f>
        <v>Normal</v>
      </c>
      <c r="O1347" s="11">
        <v>169402.1</v>
      </c>
      <c r="P1347" s="11">
        <v>34385.879999999997</v>
      </c>
      <c r="Q1347" s="11">
        <v>4294.6400000000003</v>
      </c>
      <c r="R1347" s="8">
        <v>45300</v>
      </c>
      <c r="S1347" s="5" t="str">
        <f t="shared" ref="S1347:S1410" si="86">TEXT(R1347,"dddd")</f>
        <v>Tuesday</v>
      </c>
      <c r="T1347" s="5" t="str">
        <f t="shared" ref="T1347:T1410" si="87">"Q" &amp; ROUNDUP(MONTH(R1347)/3,0)</f>
        <v>Q1</v>
      </c>
      <c r="U1347" s="14" t="str">
        <f t="shared" si="84"/>
        <v>Jan</v>
      </c>
    </row>
    <row r="1348" spans="1:21" x14ac:dyDescent="0.25">
      <c r="A1348" s="12" t="s">
        <v>40</v>
      </c>
      <c r="B1348" s="2" t="s">
        <v>59</v>
      </c>
      <c r="C1348" s="2" t="s">
        <v>19</v>
      </c>
      <c r="D1348" s="2" t="s">
        <v>20</v>
      </c>
      <c r="E1348" s="2" t="s">
        <v>45</v>
      </c>
      <c r="F1348" s="2" t="s">
        <v>5489</v>
      </c>
      <c r="G1348" s="2" t="s">
        <v>5490</v>
      </c>
      <c r="H1348" s="2" t="s">
        <v>95</v>
      </c>
      <c r="I1348" s="2" t="s">
        <v>5491</v>
      </c>
      <c r="J1348" s="2" t="s">
        <v>5492</v>
      </c>
      <c r="K1348" s="3">
        <v>12</v>
      </c>
      <c r="L1348" s="4">
        <v>2012</v>
      </c>
      <c r="M1348" s="9">
        <v>57640.41</v>
      </c>
      <c r="N1348" s="9" t="str">
        <f t="shared" si="85"/>
        <v>High Value</v>
      </c>
      <c r="O1348" s="11">
        <v>148634.79999999999</v>
      </c>
      <c r="P1348" s="11">
        <v>49692.59</v>
      </c>
      <c r="Q1348" s="11">
        <v>7947.82</v>
      </c>
      <c r="R1348" s="5">
        <v>45335</v>
      </c>
      <c r="S1348" s="5" t="str">
        <f t="shared" si="86"/>
        <v>Tuesday</v>
      </c>
      <c r="T1348" s="5" t="str">
        <f t="shared" si="87"/>
        <v>Q1</v>
      </c>
      <c r="U1348" s="14" t="str">
        <f t="shared" si="84"/>
        <v>Feb</v>
      </c>
    </row>
    <row r="1349" spans="1:21" x14ac:dyDescent="0.25">
      <c r="A1349" s="13" t="s">
        <v>30</v>
      </c>
      <c r="B1349" s="6" t="s">
        <v>94</v>
      </c>
      <c r="C1349" s="6" t="s">
        <v>19</v>
      </c>
      <c r="D1349" s="6" t="s">
        <v>20</v>
      </c>
      <c r="E1349" s="6" t="s">
        <v>45</v>
      </c>
      <c r="F1349" s="6" t="s">
        <v>5493</v>
      </c>
      <c r="G1349" s="6" t="s">
        <v>5494</v>
      </c>
      <c r="H1349" s="6" t="s">
        <v>29</v>
      </c>
      <c r="I1349" s="6" t="s">
        <v>5495</v>
      </c>
      <c r="J1349" s="6" t="s">
        <v>5496</v>
      </c>
      <c r="K1349" s="7">
        <v>-1</v>
      </c>
      <c r="L1349" s="4">
        <v>2024</v>
      </c>
      <c r="M1349" s="9">
        <v>41906.9</v>
      </c>
      <c r="N1349" s="9" t="str">
        <f t="shared" si="85"/>
        <v>High Value</v>
      </c>
      <c r="O1349" s="11">
        <v>100728.2</v>
      </c>
      <c r="P1349" s="11">
        <v>39486.44</v>
      </c>
      <c r="Q1349" s="11">
        <v>2420.46</v>
      </c>
      <c r="R1349" s="8">
        <v>45177</v>
      </c>
      <c r="S1349" s="5" t="str">
        <f t="shared" si="86"/>
        <v>Friday</v>
      </c>
      <c r="T1349" s="5" t="str">
        <f t="shared" si="87"/>
        <v>Q3</v>
      </c>
      <c r="U1349" s="14" t="str">
        <f t="shared" ref="U1349:U1412" si="88">TEXT(R1349,"MMM")</f>
        <v>Sep</v>
      </c>
    </row>
    <row r="1350" spans="1:21" x14ac:dyDescent="0.25">
      <c r="A1350" s="12" t="s">
        <v>17</v>
      </c>
      <c r="B1350" s="2" t="s">
        <v>38</v>
      </c>
      <c r="C1350" s="2" t="s">
        <v>19</v>
      </c>
      <c r="D1350" s="2" t="s">
        <v>20</v>
      </c>
      <c r="E1350" s="2" t="s">
        <v>45</v>
      </c>
      <c r="F1350" s="2" t="s">
        <v>5497</v>
      </c>
      <c r="G1350" s="2" t="s">
        <v>5498</v>
      </c>
      <c r="H1350" s="2" t="s">
        <v>64</v>
      </c>
      <c r="I1350" s="2" t="s">
        <v>5499</v>
      </c>
      <c r="J1350" s="2" t="s">
        <v>5500</v>
      </c>
      <c r="K1350" s="3">
        <v>7</v>
      </c>
      <c r="L1350" s="4">
        <v>2015</v>
      </c>
      <c r="M1350" s="9">
        <v>50836.28</v>
      </c>
      <c r="N1350" s="9" t="str">
        <f t="shared" si="85"/>
        <v>High Value</v>
      </c>
      <c r="O1350" s="11">
        <v>177930.8</v>
      </c>
      <c r="P1350" s="11">
        <v>37713.79</v>
      </c>
      <c r="Q1350" s="11">
        <v>13122.49</v>
      </c>
      <c r="R1350" s="5">
        <v>44831</v>
      </c>
      <c r="S1350" s="5" t="str">
        <f t="shared" si="86"/>
        <v>Tuesday</v>
      </c>
      <c r="T1350" s="5" t="str">
        <f t="shared" si="87"/>
        <v>Q3</v>
      </c>
      <c r="U1350" s="14" t="str">
        <f t="shared" si="88"/>
        <v>Sep</v>
      </c>
    </row>
    <row r="1351" spans="1:21" x14ac:dyDescent="0.25">
      <c r="A1351" s="13" t="s">
        <v>47</v>
      </c>
      <c r="B1351" s="6" t="s">
        <v>51</v>
      </c>
      <c r="C1351" s="6" t="s">
        <v>19</v>
      </c>
      <c r="D1351" s="6" t="s">
        <v>20</v>
      </c>
      <c r="E1351" s="6" t="s">
        <v>45</v>
      </c>
      <c r="F1351" s="6" t="s">
        <v>5501</v>
      </c>
      <c r="G1351" s="6" t="s">
        <v>238</v>
      </c>
      <c r="H1351" s="6" t="s">
        <v>77</v>
      </c>
      <c r="I1351" s="6" t="s">
        <v>5502</v>
      </c>
      <c r="J1351" s="6" t="s">
        <v>5503</v>
      </c>
      <c r="K1351" s="7">
        <v>-1</v>
      </c>
      <c r="L1351" s="4">
        <v>2024</v>
      </c>
      <c r="M1351" s="9">
        <v>63035.67</v>
      </c>
      <c r="N1351" s="9" t="str">
        <f t="shared" si="85"/>
        <v>High Value</v>
      </c>
      <c r="O1351" s="11">
        <v>140289.79999999999</v>
      </c>
      <c r="P1351" s="11">
        <v>58249.4</v>
      </c>
      <c r="Q1351" s="11">
        <v>4786.2700000000004</v>
      </c>
      <c r="R1351" s="8">
        <v>45148</v>
      </c>
      <c r="S1351" s="5" t="str">
        <f t="shared" si="86"/>
        <v>Thursday</v>
      </c>
      <c r="T1351" s="5" t="str">
        <f t="shared" si="87"/>
        <v>Q3</v>
      </c>
      <c r="U1351" s="14" t="str">
        <f t="shared" si="88"/>
        <v>Aug</v>
      </c>
    </row>
    <row r="1352" spans="1:21" x14ac:dyDescent="0.25">
      <c r="A1352" s="12" t="s">
        <v>40</v>
      </c>
      <c r="B1352" s="2" t="s">
        <v>125</v>
      </c>
      <c r="C1352" s="2" t="s">
        <v>19</v>
      </c>
      <c r="D1352" s="2" t="s">
        <v>20</v>
      </c>
      <c r="E1352" s="2" t="s">
        <v>45</v>
      </c>
      <c r="F1352" s="2" t="s">
        <v>5504</v>
      </c>
      <c r="G1352" s="2" t="s">
        <v>5505</v>
      </c>
      <c r="H1352" s="2" t="s">
        <v>42</v>
      </c>
      <c r="I1352" s="2" t="s">
        <v>5506</v>
      </c>
      <c r="J1352" s="2" t="s">
        <v>5507</v>
      </c>
      <c r="K1352" s="3">
        <v>11</v>
      </c>
      <c r="L1352" s="4">
        <v>2010</v>
      </c>
      <c r="M1352" s="9">
        <v>45367.47</v>
      </c>
      <c r="N1352" s="9" t="str">
        <f t="shared" si="85"/>
        <v>High Value</v>
      </c>
      <c r="O1352" s="11">
        <v>65366</v>
      </c>
      <c r="P1352" s="11">
        <v>42135.98</v>
      </c>
      <c r="Q1352" s="11">
        <v>3231.49</v>
      </c>
      <c r="R1352" s="5">
        <v>44511</v>
      </c>
      <c r="S1352" s="5" t="str">
        <f t="shared" si="86"/>
        <v>Thursday</v>
      </c>
      <c r="T1352" s="5" t="str">
        <f t="shared" si="87"/>
        <v>Q4</v>
      </c>
      <c r="U1352" s="14" t="str">
        <f t="shared" si="88"/>
        <v>Nov</v>
      </c>
    </row>
    <row r="1353" spans="1:21" x14ac:dyDescent="0.25">
      <c r="A1353" s="13" t="s">
        <v>40</v>
      </c>
      <c r="B1353" s="6" t="s">
        <v>59</v>
      </c>
      <c r="C1353" s="6" t="s">
        <v>19</v>
      </c>
      <c r="D1353" s="6" t="s">
        <v>20</v>
      </c>
      <c r="E1353" s="6" t="s">
        <v>45</v>
      </c>
      <c r="F1353" s="6" t="s">
        <v>5508</v>
      </c>
      <c r="G1353" s="6" t="s">
        <v>5509</v>
      </c>
      <c r="H1353" s="6" t="s">
        <v>115</v>
      </c>
      <c r="I1353" s="6" t="s">
        <v>5510</v>
      </c>
      <c r="J1353" s="6" t="s">
        <v>5511</v>
      </c>
      <c r="K1353" s="7">
        <v>18</v>
      </c>
      <c r="L1353" s="4">
        <v>2003</v>
      </c>
      <c r="M1353" s="9">
        <v>29192.05</v>
      </c>
      <c r="N1353" s="9" t="str">
        <f t="shared" si="85"/>
        <v>Normal</v>
      </c>
      <c r="O1353" s="11">
        <v>87650</v>
      </c>
      <c r="P1353" s="11">
        <v>21218.35</v>
      </c>
      <c r="Q1353" s="11">
        <v>7973.7</v>
      </c>
      <c r="R1353" s="8">
        <v>44532</v>
      </c>
      <c r="S1353" s="5" t="str">
        <f t="shared" si="86"/>
        <v>Thursday</v>
      </c>
      <c r="T1353" s="5" t="str">
        <f t="shared" si="87"/>
        <v>Q4</v>
      </c>
      <c r="U1353" s="14" t="str">
        <f t="shared" si="88"/>
        <v>Dec</v>
      </c>
    </row>
    <row r="1354" spans="1:21" x14ac:dyDescent="0.25">
      <c r="A1354" s="12" t="s">
        <v>30</v>
      </c>
      <c r="B1354" s="2" t="s">
        <v>65</v>
      </c>
      <c r="C1354" s="2" t="s">
        <v>19</v>
      </c>
      <c r="D1354" s="2" t="s">
        <v>20</v>
      </c>
      <c r="E1354" s="2" t="s">
        <v>45</v>
      </c>
      <c r="F1354" s="2" t="s">
        <v>5512</v>
      </c>
      <c r="G1354" s="2" t="s">
        <v>5513</v>
      </c>
      <c r="H1354" s="2" t="s">
        <v>101</v>
      </c>
      <c r="I1354" s="2" t="s">
        <v>5514</v>
      </c>
      <c r="J1354" s="2" t="s">
        <v>5515</v>
      </c>
      <c r="K1354" s="3">
        <v>3</v>
      </c>
      <c r="L1354" s="4">
        <v>2020</v>
      </c>
      <c r="M1354" s="9">
        <v>60907.43</v>
      </c>
      <c r="N1354" s="9" t="str">
        <f t="shared" si="85"/>
        <v>High Value</v>
      </c>
      <c r="O1354" s="11">
        <v>183695.1</v>
      </c>
      <c r="P1354" s="11">
        <v>50787.22</v>
      </c>
      <c r="Q1354" s="11">
        <v>10120.209999999999</v>
      </c>
      <c r="R1354" s="5">
        <v>44982</v>
      </c>
      <c r="S1354" s="5" t="str">
        <f t="shared" si="86"/>
        <v>Saturday</v>
      </c>
      <c r="T1354" s="5" t="str">
        <f t="shared" si="87"/>
        <v>Q1</v>
      </c>
      <c r="U1354" s="14" t="str">
        <f t="shared" si="88"/>
        <v>Feb</v>
      </c>
    </row>
    <row r="1355" spans="1:21" x14ac:dyDescent="0.25">
      <c r="A1355" s="13" t="s">
        <v>62</v>
      </c>
      <c r="B1355" s="6" t="s">
        <v>63</v>
      </c>
      <c r="C1355" s="6" t="s">
        <v>19</v>
      </c>
      <c r="D1355" s="6" t="s">
        <v>20</v>
      </c>
      <c r="E1355" s="6" t="s">
        <v>45</v>
      </c>
      <c r="F1355" s="6" t="s">
        <v>5516</v>
      </c>
      <c r="G1355" s="6" t="s">
        <v>5517</v>
      </c>
      <c r="H1355" s="6" t="s">
        <v>29</v>
      </c>
      <c r="I1355" s="6" t="s">
        <v>5518</v>
      </c>
      <c r="J1355" s="6" t="s">
        <v>5519</v>
      </c>
      <c r="K1355" s="7">
        <v>3</v>
      </c>
      <c r="L1355" s="4">
        <v>2019</v>
      </c>
      <c r="M1355" s="9">
        <v>45466.83</v>
      </c>
      <c r="N1355" s="9" t="str">
        <f t="shared" si="85"/>
        <v>High Value</v>
      </c>
      <c r="O1355" s="11">
        <v>127242</v>
      </c>
      <c r="P1355" s="11">
        <v>42371.39</v>
      </c>
      <c r="Q1355" s="11">
        <v>3095.44</v>
      </c>
      <c r="R1355" s="8">
        <v>44610</v>
      </c>
      <c r="S1355" s="5" t="str">
        <f t="shared" si="86"/>
        <v>Friday</v>
      </c>
      <c r="T1355" s="5" t="str">
        <f t="shared" si="87"/>
        <v>Q1</v>
      </c>
      <c r="U1355" s="14" t="str">
        <f t="shared" si="88"/>
        <v>Feb</v>
      </c>
    </row>
    <row r="1356" spans="1:21" x14ac:dyDescent="0.25">
      <c r="A1356" s="12" t="s">
        <v>74</v>
      </c>
      <c r="B1356" s="2" t="s">
        <v>153</v>
      </c>
      <c r="C1356" s="2" t="s">
        <v>19</v>
      </c>
      <c r="D1356" s="2" t="s">
        <v>20</v>
      </c>
      <c r="E1356" s="2" t="s">
        <v>45</v>
      </c>
      <c r="F1356" s="2" t="s">
        <v>5520</v>
      </c>
      <c r="G1356" s="2" t="s">
        <v>5521</v>
      </c>
      <c r="H1356" s="2" t="s">
        <v>136</v>
      </c>
      <c r="I1356" s="2" t="s">
        <v>5522</v>
      </c>
      <c r="J1356" s="2" t="s">
        <v>5523</v>
      </c>
      <c r="K1356" s="3">
        <v>3</v>
      </c>
      <c r="L1356" s="4">
        <v>2021</v>
      </c>
      <c r="M1356" s="9">
        <v>8149.34</v>
      </c>
      <c r="N1356" s="9" t="str">
        <f t="shared" si="85"/>
        <v>Normal</v>
      </c>
      <c r="O1356" s="11">
        <v>177128.2</v>
      </c>
      <c r="P1356" s="11">
        <v>7109.56</v>
      </c>
      <c r="Q1356" s="11">
        <v>1039.78</v>
      </c>
      <c r="R1356" s="5">
        <v>45511</v>
      </c>
      <c r="S1356" s="5" t="str">
        <f t="shared" si="86"/>
        <v>Wednesday</v>
      </c>
      <c r="T1356" s="5" t="str">
        <f t="shared" si="87"/>
        <v>Q3</v>
      </c>
      <c r="U1356" s="14" t="str">
        <f t="shared" si="88"/>
        <v>Aug</v>
      </c>
    </row>
    <row r="1357" spans="1:21" x14ac:dyDescent="0.25">
      <c r="A1357" s="13" t="s">
        <v>71</v>
      </c>
      <c r="B1357" s="6" t="s">
        <v>86</v>
      </c>
      <c r="C1357" s="6" t="s">
        <v>19</v>
      </c>
      <c r="D1357" s="6" t="s">
        <v>20</v>
      </c>
      <c r="E1357" s="6" t="s">
        <v>45</v>
      </c>
      <c r="F1357" s="6" t="s">
        <v>170</v>
      </c>
      <c r="G1357" s="6" t="s">
        <v>5524</v>
      </c>
      <c r="H1357" s="6" t="s">
        <v>162</v>
      </c>
      <c r="I1357" s="6" t="s">
        <v>5525</v>
      </c>
      <c r="J1357" s="6" t="s">
        <v>5526</v>
      </c>
      <c r="K1357" s="7">
        <v>17</v>
      </c>
      <c r="L1357" s="4">
        <v>2006</v>
      </c>
      <c r="M1357" s="9">
        <v>13525.1</v>
      </c>
      <c r="N1357" s="9" t="str">
        <f t="shared" si="85"/>
        <v>Normal</v>
      </c>
      <c r="O1357" s="11">
        <v>17345.599999999999</v>
      </c>
      <c r="P1357" s="11">
        <v>12793.84</v>
      </c>
      <c r="Q1357" s="11">
        <v>731.26</v>
      </c>
      <c r="R1357" s="8">
        <v>44945</v>
      </c>
      <c r="S1357" s="5" t="str">
        <f t="shared" si="86"/>
        <v>Thursday</v>
      </c>
      <c r="T1357" s="5" t="str">
        <f t="shared" si="87"/>
        <v>Q1</v>
      </c>
      <c r="U1357" s="14" t="str">
        <f t="shared" si="88"/>
        <v>Jan</v>
      </c>
    </row>
    <row r="1358" spans="1:21" x14ac:dyDescent="0.25">
      <c r="A1358" s="12" t="s">
        <v>34</v>
      </c>
      <c r="B1358" s="2" t="s">
        <v>43</v>
      </c>
      <c r="C1358" s="2" t="s">
        <v>19</v>
      </c>
      <c r="D1358" s="2" t="s">
        <v>20</v>
      </c>
      <c r="E1358" s="2" t="s">
        <v>45</v>
      </c>
      <c r="F1358" s="2" t="s">
        <v>5527</v>
      </c>
      <c r="G1358" s="2" t="s">
        <v>1057</v>
      </c>
      <c r="H1358" s="2" t="s">
        <v>95</v>
      </c>
      <c r="I1358" s="2" t="s">
        <v>5528</v>
      </c>
      <c r="J1358" s="2" t="s">
        <v>5529</v>
      </c>
      <c r="K1358" s="3">
        <v>-1</v>
      </c>
      <c r="L1358" s="4">
        <v>2021</v>
      </c>
      <c r="M1358" s="9">
        <v>45773.65</v>
      </c>
      <c r="N1358" s="9" t="str">
        <f t="shared" si="85"/>
        <v>High Value</v>
      </c>
      <c r="O1358" s="11">
        <v>48095.3</v>
      </c>
      <c r="P1358" s="11">
        <v>34281.56</v>
      </c>
      <c r="Q1358" s="11">
        <v>11492.09</v>
      </c>
      <c r="R1358" s="5">
        <v>44168</v>
      </c>
      <c r="S1358" s="5" t="str">
        <f t="shared" si="86"/>
        <v>Thursday</v>
      </c>
      <c r="T1358" s="5" t="str">
        <f t="shared" si="87"/>
        <v>Q4</v>
      </c>
      <c r="U1358" s="14" t="str">
        <f t="shared" si="88"/>
        <v>Dec</v>
      </c>
    </row>
    <row r="1359" spans="1:21" x14ac:dyDescent="0.25">
      <c r="A1359" s="13" t="s">
        <v>56</v>
      </c>
      <c r="B1359" s="6" t="s">
        <v>69</v>
      </c>
      <c r="C1359" s="6" t="s">
        <v>19</v>
      </c>
      <c r="D1359" s="6" t="s">
        <v>20</v>
      </c>
      <c r="E1359" s="6" t="s">
        <v>45</v>
      </c>
      <c r="F1359" s="6" t="s">
        <v>5530</v>
      </c>
      <c r="G1359" s="6" t="s">
        <v>5531</v>
      </c>
      <c r="H1359" s="6" t="s">
        <v>98</v>
      </c>
      <c r="I1359" s="6" t="s">
        <v>5532</v>
      </c>
      <c r="J1359" s="6" t="s">
        <v>5533</v>
      </c>
      <c r="K1359" s="7">
        <v>3</v>
      </c>
      <c r="L1359" s="4">
        <v>2021</v>
      </c>
      <c r="M1359" s="9">
        <v>49932.74</v>
      </c>
      <c r="N1359" s="9" t="str">
        <f t="shared" si="85"/>
        <v>High Value</v>
      </c>
      <c r="O1359" s="11">
        <v>167234.4</v>
      </c>
      <c r="P1359" s="11">
        <v>43942.080000000002</v>
      </c>
      <c r="Q1359" s="11">
        <v>5990.66</v>
      </c>
      <c r="R1359" s="8">
        <v>45451</v>
      </c>
      <c r="S1359" s="5" t="str">
        <f t="shared" si="86"/>
        <v>Saturday</v>
      </c>
      <c r="T1359" s="5" t="str">
        <f t="shared" si="87"/>
        <v>Q2</v>
      </c>
      <c r="U1359" s="14" t="str">
        <f t="shared" si="88"/>
        <v>Jun</v>
      </c>
    </row>
    <row r="1360" spans="1:21" x14ac:dyDescent="0.25">
      <c r="A1360" s="12" t="s">
        <v>54</v>
      </c>
      <c r="B1360" s="2" t="s">
        <v>123</v>
      </c>
      <c r="C1360" s="2" t="s">
        <v>19</v>
      </c>
      <c r="D1360" s="2" t="s">
        <v>20</v>
      </c>
      <c r="E1360" s="2" t="s">
        <v>45</v>
      </c>
      <c r="F1360" s="2" t="s">
        <v>5534</v>
      </c>
      <c r="G1360" s="2" t="s">
        <v>5535</v>
      </c>
      <c r="H1360" s="2" t="s">
        <v>33</v>
      </c>
      <c r="I1360" s="2" t="s">
        <v>5536</v>
      </c>
      <c r="J1360" s="2" t="s">
        <v>5537</v>
      </c>
      <c r="K1360" s="3">
        <v>4</v>
      </c>
      <c r="L1360" s="4">
        <v>2020</v>
      </c>
      <c r="M1360" s="9">
        <v>60111.23</v>
      </c>
      <c r="N1360" s="9" t="str">
        <f t="shared" si="85"/>
        <v>High Value</v>
      </c>
      <c r="O1360" s="11">
        <v>15069.6</v>
      </c>
      <c r="P1360" s="11">
        <v>48983.17</v>
      </c>
      <c r="Q1360" s="11">
        <v>11128.06</v>
      </c>
      <c r="R1360" s="5">
        <v>45457</v>
      </c>
      <c r="S1360" s="5" t="str">
        <f t="shared" si="86"/>
        <v>Friday</v>
      </c>
      <c r="T1360" s="5" t="str">
        <f t="shared" si="87"/>
        <v>Q2</v>
      </c>
      <c r="U1360" s="14" t="str">
        <f t="shared" si="88"/>
        <v>Jun</v>
      </c>
    </row>
    <row r="1361" spans="1:21" x14ac:dyDescent="0.25">
      <c r="A1361" s="13" t="s">
        <v>30</v>
      </c>
      <c r="B1361" s="6" t="s">
        <v>65</v>
      </c>
      <c r="C1361" s="6" t="s">
        <v>19</v>
      </c>
      <c r="D1361" s="6" t="s">
        <v>20</v>
      </c>
      <c r="E1361" s="6" t="s">
        <v>45</v>
      </c>
      <c r="F1361" s="6" t="s">
        <v>5538</v>
      </c>
      <c r="G1361" s="6" t="s">
        <v>5539</v>
      </c>
      <c r="H1361" s="6" t="s">
        <v>102</v>
      </c>
      <c r="I1361" s="6" t="s">
        <v>5540</v>
      </c>
      <c r="J1361" s="6" t="s">
        <v>5541</v>
      </c>
      <c r="K1361" s="7">
        <v>4</v>
      </c>
      <c r="L1361" s="4">
        <v>2016</v>
      </c>
      <c r="M1361" s="9">
        <v>28966.080000000002</v>
      </c>
      <c r="N1361" s="9" t="str">
        <f t="shared" si="85"/>
        <v>Normal</v>
      </c>
      <c r="O1361" s="11">
        <v>158862.6</v>
      </c>
      <c r="P1361" s="11">
        <v>24193.82</v>
      </c>
      <c r="Q1361" s="11">
        <v>4772.26</v>
      </c>
      <c r="R1361" s="8">
        <v>44145</v>
      </c>
      <c r="S1361" s="5" t="str">
        <f t="shared" si="86"/>
        <v>Tuesday</v>
      </c>
      <c r="T1361" s="5" t="str">
        <f t="shared" si="87"/>
        <v>Q4</v>
      </c>
      <c r="U1361" s="14" t="str">
        <f t="shared" si="88"/>
        <v>Nov</v>
      </c>
    </row>
    <row r="1362" spans="1:21" x14ac:dyDescent="0.25">
      <c r="A1362" s="12" t="s">
        <v>17</v>
      </c>
      <c r="B1362" s="2" t="s">
        <v>80</v>
      </c>
      <c r="C1362" s="2" t="s">
        <v>19</v>
      </c>
      <c r="D1362" s="2" t="s">
        <v>20</v>
      </c>
      <c r="E1362" s="2" t="s">
        <v>45</v>
      </c>
      <c r="F1362" s="2" t="s">
        <v>5542</v>
      </c>
      <c r="G1362" s="2" t="s">
        <v>5543</v>
      </c>
      <c r="H1362" s="2" t="s">
        <v>66</v>
      </c>
      <c r="I1362" s="2" t="s">
        <v>5544</v>
      </c>
      <c r="J1362" s="2" t="s">
        <v>5545</v>
      </c>
      <c r="K1362" s="3">
        <v>14</v>
      </c>
      <c r="L1362" s="4">
        <v>2008</v>
      </c>
      <c r="M1362" s="9">
        <v>64962.04</v>
      </c>
      <c r="N1362" s="9" t="str">
        <f t="shared" si="85"/>
        <v>High Value</v>
      </c>
      <c r="O1362" s="11">
        <v>23008.400000000001</v>
      </c>
      <c r="P1362" s="11">
        <v>56520.84</v>
      </c>
      <c r="Q1362" s="11">
        <v>8441.2000000000007</v>
      </c>
      <c r="R1362" s="5">
        <v>44574</v>
      </c>
      <c r="S1362" s="5" t="str">
        <f t="shared" si="86"/>
        <v>Thursday</v>
      </c>
      <c r="T1362" s="5" t="str">
        <f t="shared" si="87"/>
        <v>Q1</v>
      </c>
      <c r="U1362" s="14" t="str">
        <f t="shared" si="88"/>
        <v>Jan</v>
      </c>
    </row>
    <row r="1363" spans="1:21" x14ac:dyDescent="0.25">
      <c r="A1363" s="13" t="s">
        <v>17</v>
      </c>
      <c r="B1363" s="6" t="s">
        <v>18</v>
      </c>
      <c r="C1363" s="6" t="s">
        <v>19</v>
      </c>
      <c r="D1363" s="6" t="s">
        <v>20</v>
      </c>
      <c r="E1363" s="6" t="s">
        <v>45</v>
      </c>
      <c r="F1363" s="6" t="s">
        <v>5546</v>
      </c>
      <c r="G1363" s="6" t="s">
        <v>5547</v>
      </c>
      <c r="H1363" s="6" t="s">
        <v>122</v>
      </c>
      <c r="I1363" s="6" t="s">
        <v>5548</v>
      </c>
      <c r="J1363" s="6" t="s">
        <v>5549</v>
      </c>
      <c r="K1363" s="7">
        <v>8</v>
      </c>
      <c r="L1363" s="4">
        <v>2014</v>
      </c>
      <c r="M1363" s="9">
        <v>57683.85</v>
      </c>
      <c r="N1363" s="9" t="str">
        <f t="shared" si="85"/>
        <v>High Value</v>
      </c>
      <c r="O1363" s="11">
        <v>145975.20000000001</v>
      </c>
      <c r="P1363" s="11">
        <v>52943.17</v>
      </c>
      <c r="Q1363" s="11">
        <v>4740.68</v>
      </c>
      <c r="R1363" s="8">
        <v>44715</v>
      </c>
      <c r="S1363" s="5" t="str">
        <f t="shared" si="86"/>
        <v>Friday</v>
      </c>
      <c r="T1363" s="5" t="str">
        <f t="shared" si="87"/>
        <v>Q2</v>
      </c>
      <c r="U1363" s="14" t="str">
        <f t="shared" si="88"/>
        <v>Jun</v>
      </c>
    </row>
    <row r="1364" spans="1:21" x14ac:dyDescent="0.25">
      <c r="A1364" s="12" t="s">
        <v>56</v>
      </c>
      <c r="B1364" s="2" t="s">
        <v>69</v>
      </c>
      <c r="C1364" s="2" t="s">
        <v>19</v>
      </c>
      <c r="D1364" s="2" t="s">
        <v>20</v>
      </c>
      <c r="E1364" s="2" t="s">
        <v>45</v>
      </c>
      <c r="F1364" s="2" t="s">
        <v>5550</v>
      </c>
      <c r="G1364" s="2" t="s">
        <v>5551</v>
      </c>
      <c r="H1364" s="2" t="s">
        <v>142</v>
      </c>
      <c r="I1364" s="2" t="s">
        <v>5552</v>
      </c>
      <c r="J1364" s="2" t="s">
        <v>5553</v>
      </c>
      <c r="K1364" s="3">
        <v>0</v>
      </c>
      <c r="L1364" s="4">
        <v>2023</v>
      </c>
      <c r="M1364" s="9">
        <v>60727.45</v>
      </c>
      <c r="N1364" s="9" t="str">
        <f t="shared" si="85"/>
        <v>High Value</v>
      </c>
      <c r="O1364" s="11">
        <v>109222.39999999999</v>
      </c>
      <c r="P1364" s="11">
        <v>46687.81</v>
      </c>
      <c r="Q1364" s="11">
        <v>14039.64</v>
      </c>
      <c r="R1364" s="5">
        <v>45107</v>
      </c>
      <c r="S1364" s="5" t="str">
        <f t="shared" si="86"/>
        <v>Friday</v>
      </c>
      <c r="T1364" s="5" t="str">
        <f t="shared" si="87"/>
        <v>Q2</v>
      </c>
      <c r="U1364" s="14" t="str">
        <f t="shared" si="88"/>
        <v>Jun</v>
      </c>
    </row>
    <row r="1365" spans="1:21" x14ac:dyDescent="0.25">
      <c r="A1365" s="13" t="s">
        <v>17</v>
      </c>
      <c r="B1365" s="6" t="s">
        <v>38</v>
      </c>
      <c r="C1365" s="6" t="s">
        <v>19</v>
      </c>
      <c r="D1365" s="6" t="s">
        <v>20</v>
      </c>
      <c r="E1365" s="6" t="s">
        <v>45</v>
      </c>
      <c r="F1365" s="6" t="s">
        <v>5554</v>
      </c>
      <c r="G1365" s="6" t="s">
        <v>1623</v>
      </c>
      <c r="H1365" s="6" t="s">
        <v>58</v>
      </c>
      <c r="I1365" s="6" t="s">
        <v>5555</v>
      </c>
      <c r="J1365" s="6" t="s">
        <v>5556</v>
      </c>
      <c r="K1365" s="7">
        <v>-2</v>
      </c>
      <c r="L1365" s="4">
        <v>2023</v>
      </c>
      <c r="M1365" s="9">
        <v>46607.65</v>
      </c>
      <c r="N1365" s="9" t="str">
        <f t="shared" si="85"/>
        <v>High Value</v>
      </c>
      <c r="O1365" s="11">
        <v>49521.5</v>
      </c>
      <c r="P1365" s="11">
        <v>40173.72</v>
      </c>
      <c r="Q1365" s="11">
        <v>6433.93</v>
      </c>
      <c r="R1365" s="8">
        <v>44543</v>
      </c>
      <c r="S1365" s="5" t="str">
        <f t="shared" si="86"/>
        <v>Monday</v>
      </c>
      <c r="T1365" s="5" t="str">
        <f t="shared" si="87"/>
        <v>Q4</v>
      </c>
      <c r="U1365" s="14" t="str">
        <f t="shared" si="88"/>
        <v>Dec</v>
      </c>
    </row>
    <row r="1366" spans="1:21" x14ac:dyDescent="0.25">
      <c r="A1366" s="12" t="s">
        <v>40</v>
      </c>
      <c r="B1366" s="2" t="s">
        <v>125</v>
      </c>
      <c r="C1366" s="2" t="s">
        <v>19</v>
      </c>
      <c r="D1366" s="2" t="s">
        <v>20</v>
      </c>
      <c r="E1366" s="2" t="s">
        <v>45</v>
      </c>
      <c r="F1366" s="2" t="s">
        <v>5557</v>
      </c>
      <c r="G1366" s="2" t="s">
        <v>5558</v>
      </c>
      <c r="H1366" s="2" t="s">
        <v>87</v>
      </c>
      <c r="I1366" s="2" t="s">
        <v>5559</v>
      </c>
      <c r="J1366" s="2" t="s">
        <v>5560</v>
      </c>
      <c r="K1366" s="3">
        <v>15</v>
      </c>
      <c r="L1366" s="4">
        <v>2006</v>
      </c>
      <c r="M1366" s="9">
        <v>20554.41</v>
      </c>
      <c r="N1366" s="9" t="str">
        <f t="shared" si="85"/>
        <v>Normal</v>
      </c>
      <c r="O1366" s="11">
        <v>22245</v>
      </c>
      <c r="P1366" s="11">
        <v>19035.34</v>
      </c>
      <c r="Q1366" s="11">
        <v>1519.07</v>
      </c>
      <c r="R1366" s="5">
        <v>44384</v>
      </c>
      <c r="S1366" s="5" t="str">
        <f t="shared" si="86"/>
        <v>Wednesday</v>
      </c>
      <c r="T1366" s="5" t="str">
        <f t="shared" si="87"/>
        <v>Q3</v>
      </c>
      <c r="U1366" s="14" t="str">
        <f t="shared" si="88"/>
        <v>Jul</v>
      </c>
    </row>
    <row r="1367" spans="1:21" x14ac:dyDescent="0.25">
      <c r="A1367" s="13" t="s">
        <v>30</v>
      </c>
      <c r="B1367" s="6" t="s">
        <v>65</v>
      </c>
      <c r="C1367" s="6" t="s">
        <v>19</v>
      </c>
      <c r="D1367" s="6" t="s">
        <v>20</v>
      </c>
      <c r="E1367" s="6" t="s">
        <v>45</v>
      </c>
      <c r="F1367" s="6" t="s">
        <v>5561</v>
      </c>
      <c r="G1367" s="6" t="s">
        <v>5562</v>
      </c>
      <c r="H1367" s="6" t="s">
        <v>90</v>
      </c>
      <c r="I1367" s="6" t="s">
        <v>5563</v>
      </c>
      <c r="J1367" s="6" t="s">
        <v>5564</v>
      </c>
      <c r="K1367" s="7">
        <v>2</v>
      </c>
      <c r="L1367" s="4">
        <v>2023</v>
      </c>
      <c r="M1367" s="9">
        <v>32360.15</v>
      </c>
      <c r="N1367" s="9" t="str">
        <f t="shared" si="85"/>
        <v>Normal</v>
      </c>
      <c r="O1367" s="11">
        <v>11485</v>
      </c>
      <c r="P1367" s="11">
        <v>25666.49</v>
      </c>
      <c r="Q1367" s="11">
        <v>6693.66</v>
      </c>
      <c r="R1367" s="8">
        <v>45805</v>
      </c>
      <c r="S1367" s="5" t="str">
        <f t="shared" si="86"/>
        <v>Wednesday</v>
      </c>
      <c r="T1367" s="5" t="str">
        <f t="shared" si="87"/>
        <v>Q2</v>
      </c>
      <c r="U1367" s="14" t="str">
        <f t="shared" si="88"/>
        <v>May</v>
      </c>
    </row>
    <row r="1368" spans="1:21" x14ac:dyDescent="0.25">
      <c r="A1368" s="12" t="s">
        <v>34</v>
      </c>
      <c r="B1368" s="2" t="s">
        <v>97</v>
      </c>
      <c r="C1368" s="2" t="s">
        <v>19</v>
      </c>
      <c r="D1368" s="2" t="s">
        <v>20</v>
      </c>
      <c r="E1368" s="2" t="s">
        <v>45</v>
      </c>
      <c r="F1368" s="2" t="s">
        <v>5565</v>
      </c>
      <c r="G1368" s="2" t="s">
        <v>141</v>
      </c>
      <c r="H1368" s="2" t="s">
        <v>73</v>
      </c>
      <c r="I1368" s="2" t="s">
        <v>5566</v>
      </c>
      <c r="J1368" s="2" t="s">
        <v>5567</v>
      </c>
      <c r="K1368" s="3">
        <v>4</v>
      </c>
      <c r="L1368" s="4">
        <v>2019</v>
      </c>
      <c r="M1368" s="9">
        <v>5917.26</v>
      </c>
      <c r="N1368" s="9" t="str">
        <f t="shared" si="85"/>
        <v>Normal</v>
      </c>
      <c r="O1368" s="11">
        <v>130579.4</v>
      </c>
      <c r="P1368" s="11">
        <v>5365.19</v>
      </c>
      <c r="Q1368" s="11">
        <v>552.07000000000005</v>
      </c>
      <c r="R1368" s="5">
        <v>45204</v>
      </c>
      <c r="S1368" s="5" t="str">
        <f t="shared" si="86"/>
        <v>Thursday</v>
      </c>
      <c r="T1368" s="5" t="str">
        <f t="shared" si="87"/>
        <v>Q4</v>
      </c>
      <c r="U1368" s="14" t="str">
        <f t="shared" si="88"/>
        <v>Oct</v>
      </c>
    </row>
    <row r="1369" spans="1:21" x14ac:dyDescent="0.25">
      <c r="A1369" s="13" t="s">
        <v>34</v>
      </c>
      <c r="B1369" s="6" t="s">
        <v>43</v>
      </c>
      <c r="C1369" s="6" t="s">
        <v>19</v>
      </c>
      <c r="D1369" s="6" t="s">
        <v>20</v>
      </c>
      <c r="E1369" s="6" t="s">
        <v>45</v>
      </c>
      <c r="F1369" s="6" t="s">
        <v>106</v>
      </c>
      <c r="G1369" s="6" t="s">
        <v>107</v>
      </c>
      <c r="H1369" s="6" t="s">
        <v>89</v>
      </c>
      <c r="I1369" s="6" t="s">
        <v>5568</v>
      </c>
      <c r="J1369" s="6" t="s">
        <v>5569</v>
      </c>
      <c r="K1369" s="7">
        <v>20</v>
      </c>
      <c r="L1369" s="4">
        <v>2003</v>
      </c>
      <c r="M1369" s="9">
        <v>21294.84</v>
      </c>
      <c r="N1369" s="9" t="str">
        <f t="shared" si="85"/>
        <v>Normal</v>
      </c>
      <c r="O1369" s="11">
        <v>50010.2</v>
      </c>
      <c r="P1369" s="11">
        <v>18549.560000000001</v>
      </c>
      <c r="Q1369" s="11">
        <v>2745.28</v>
      </c>
      <c r="R1369" s="8">
        <v>44950</v>
      </c>
      <c r="S1369" s="5" t="str">
        <f t="shared" si="86"/>
        <v>Tuesday</v>
      </c>
      <c r="T1369" s="5" t="str">
        <f t="shared" si="87"/>
        <v>Q1</v>
      </c>
      <c r="U1369" s="14" t="str">
        <f t="shared" si="88"/>
        <v>Jan</v>
      </c>
    </row>
    <row r="1370" spans="1:21" x14ac:dyDescent="0.25">
      <c r="A1370" s="12" t="s">
        <v>47</v>
      </c>
      <c r="B1370" s="2" t="s">
        <v>110</v>
      </c>
      <c r="C1370" s="2" t="s">
        <v>19</v>
      </c>
      <c r="D1370" s="2" t="s">
        <v>20</v>
      </c>
      <c r="E1370" s="2" t="s">
        <v>45</v>
      </c>
      <c r="F1370" s="2" t="s">
        <v>5482</v>
      </c>
      <c r="G1370" s="2" t="s">
        <v>5483</v>
      </c>
      <c r="H1370" s="2" t="s">
        <v>61</v>
      </c>
      <c r="I1370" s="2" t="s">
        <v>5570</v>
      </c>
      <c r="J1370" s="2" t="s">
        <v>5571</v>
      </c>
      <c r="K1370" s="3">
        <v>20</v>
      </c>
      <c r="L1370" s="4">
        <v>2003</v>
      </c>
      <c r="M1370" s="9">
        <v>63896.58</v>
      </c>
      <c r="N1370" s="9" t="str">
        <f t="shared" si="85"/>
        <v>High Value</v>
      </c>
      <c r="O1370" s="11">
        <v>60706</v>
      </c>
      <c r="P1370" s="11">
        <v>46378.98</v>
      </c>
      <c r="Q1370" s="11">
        <v>17517.599999999999</v>
      </c>
      <c r="R1370" s="5">
        <v>44933</v>
      </c>
      <c r="S1370" s="5" t="str">
        <f t="shared" si="86"/>
        <v>Saturday</v>
      </c>
      <c r="T1370" s="5" t="str">
        <f t="shared" si="87"/>
        <v>Q1</v>
      </c>
      <c r="U1370" s="14" t="str">
        <f t="shared" si="88"/>
        <v>Jan</v>
      </c>
    </row>
    <row r="1371" spans="1:21" x14ac:dyDescent="0.25">
      <c r="A1371" s="13" t="s">
        <v>74</v>
      </c>
      <c r="B1371" s="6" t="s">
        <v>153</v>
      </c>
      <c r="C1371" s="6" t="s">
        <v>19</v>
      </c>
      <c r="D1371" s="6" t="s">
        <v>20</v>
      </c>
      <c r="E1371" s="6" t="s">
        <v>45</v>
      </c>
      <c r="F1371" s="6" t="s">
        <v>5520</v>
      </c>
      <c r="G1371" s="6" t="s">
        <v>5521</v>
      </c>
      <c r="H1371" s="6" t="s">
        <v>136</v>
      </c>
      <c r="I1371" s="6" t="s">
        <v>5572</v>
      </c>
      <c r="J1371" s="6" t="s">
        <v>5573</v>
      </c>
      <c r="K1371" s="7">
        <v>3</v>
      </c>
      <c r="L1371" s="4">
        <v>2021</v>
      </c>
      <c r="M1371" s="9">
        <v>8149.34</v>
      </c>
      <c r="N1371" s="9" t="str">
        <f t="shared" si="85"/>
        <v>Normal</v>
      </c>
      <c r="O1371" s="11">
        <v>177128.2</v>
      </c>
      <c r="P1371" s="11">
        <v>7127.15</v>
      </c>
      <c r="Q1371" s="11">
        <v>1022.19</v>
      </c>
      <c r="R1371" s="8">
        <v>45511</v>
      </c>
      <c r="S1371" s="5" t="str">
        <f t="shared" si="86"/>
        <v>Wednesday</v>
      </c>
      <c r="T1371" s="5" t="str">
        <f t="shared" si="87"/>
        <v>Q3</v>
      </c>
      <c r="U1371" s="14" t="str">
        <f t="shared" si="88"/>
        <v>Aug</v>
      </c>
    </row>
    <row r="1372" spans="1:21" x14ac:dyDescent="0.25">
      <c r="A1372" s="12" t="s">
        <v>71</v>
      </c>
      <c r="B1372" s="2" t="s">
        <v>83</v>
      </c>
      <c r="C1372" s="2" t="s">
        <v>23</v>
      </c>
      <c r="D1372" s="2" t="s">
        <v>20</v>
      </c>
      <c r="E1372" s="2" t="s">
        <v>45</v>
      </c>
      <c r="F1372" s="2" t="s">
        <v>5574</v>
      </c>
      <c r="G1372" s="2" t="s">
        <v>5575</v>
      </c>
      <c r="H1372" s="2" t="s">
        <v>104</v>
      </c>
      <c r="I1372" s="2" t="s">
        <v>5576</v>
      </c>
      <c r="J1372" s="2" t="s">
        <v>5577</v>
      </c>
      <c r="K1372" s="3">
        <v>0</v>
      </c>
      <c r="L1372" s="4">
        <v>2023</v>
      </c>
      <c r="M1372" s="9">
        <v>40108.15</v>
      </c>
      <c r="N1372" s="9" t="str">
        <f t="shared" si="85"/>
        <v>High Value</v>
      </c>
      <c r="O1372" s="11">
        <v>59897</v>
      </c>
      <c r="P1372" s="11">
        <v>31709.82</v>
      </c>
      <c r="Q1372" s="11">
        <v>8398.33</v>
      </c>
      <c r="R1372" s="5">
        <v>45049</v>
      </c>
      <c r="S1372" s="5" t="str">
        <f t="shared" si="86"/>
        <v>Wednesday</v>
      </c>
      <c r="T1372" s="5" t="str">
        <f t="shared" si="87"/>
        <v>Q2</v>
      </c>
      <c r="U1372" s="14" t="str">
        <f t="shared" si="88"/>
        <v>May</v>
      </c>
    </row>
    <row r="1373" spans="1:21" x14ac:dyDescent="0.25">
      <c r="A1373" s="13" t="s">
        <v>62</v>
      </c>
      <c r="B1373" s="6" t="s">
        <v>63</v>
      </c>
      <c r="C1373" s="6" t="s">
        <v>23</v>
      </c>
      <c r="D1373" s="6" t="s">
        <v>20</v>
      </c>
      <c r="E1373" s="6" t="s">
        <v>45</v>
      </c>
      <c r="F1373" s="6" t="s">
        <v>5578</v>
      </c>
      <c r="G1373" s="6" t="s">
        <v>5579</v>
      </c>
      <c r="H1373" s="6" t="s">
        <v>102</v>
      </c>
      <c r="I1373" s="6" t="s">
        <v>5580</v>
      </c>
      <c r="J1373" s="6" t="s">
        <v>5581</v>
      </c>
      <c r="K1373" s="7">
        <v>-3</v>
      </c>
      <c r="L1373" s="4">
        <v>2024</v>
      </c>
      <c r="M1373" s="9">
        <v>58426.09</v>
      </c>
      <c r="N1373" s="9" t="str">
        <f t="shared" si="85"/>
        <v>High Value</v>
      </c>
      <c r="O1373" s="11">
        <v>165355.79999999999</v>
      </c>
      <c r="P1373" s="11">
        <v>48533.97</v>
      </c>
      <c r="Q1373" s="11">
        <v>9892.1200000000008</v>
      </c>
      <c r="R1373" s="8">
        <v>44389</v>
      </c>
      <c r="S1373" s="5" t="str">
        <f t="shared" si="86"/>
        <v>Monday</v>
      </c>
      <c r="T1373" s="5" t="str">
        <f t="shared" si="87"/>
        <v>Q3</v>
      </c>
      <c r="U1373" s="14" t="str">
        <f t="shared" si="88"/>
        <v>Jul</v>
      </c>
    </row>
    <row r="1374" spans="1:21" x14ac:dyDescent="0.25">
      <c r="A1374" s="12" t="s">
        <v>40</v>
      </c>
      <c r="B1374" s="2" t="s">
        <v>125</v>
      </c>
      <c r="C1374" s="2" t="s">
        <v>23</v>
      </c>
      <c r="D1374" s="2" t="s">
        <v>20</v>
      </c>
      <c r="E1374" s="2" t="s">
        <v>45</v>
      </c>
      <c r="F1374" s="2" t="s">
        <v>5582</v>
      </c>
      <c r="G1374" s="2" t="s">
        <v>5583</v>
      </c>
      <c r="H1374" s="2" t="s">
        <v>33</v>
      </c>
      <c r="I1374" s="2" t="s">
        <v>5584</v>
      </c>
      <c r="J1374" s="2" t="s">
        <v>5585</v>
      </c>
      <c r="K1374" s="3">
        <v>19</v>
      </c>
      <c r="L1374" s="4">
        <v>2004</v>
      </c>
      <c r="M1374" s="9">
        <v>18639.669999999998</v>
      </c>
      <c r="N1374" s="9" t="str">
        <f t="shared" si="85"/>
        <v>Normal</v>
      </c>
      <c r="O1374" s="11">
        <v>87837</v>
      </c>
      <c r="P1374" s="11">
        <v>14365.6</v>
      </c>
      <c r="Q1374" s="11">
        <v>4274.07</v>
      </c>
      <c r="R1374" s="5">
        <v>45150</v>
      </c>
      <c r="S1374" s="5" t="str">
        <f t="shared" si="86"/>
        <v>Saturday</v>
      </c>
      <c r="T1374" s="5" t="str">
        <f t="shared" si="87"/>
        <v>Q3</v>
      </c>
      <c r="U1374" s="14" t="str">
        <f t="shared" si="88"/>
        <v>Aug</v>
      </c>
    </row>
    <row r="1375" spans="1:21" x14ac:dyDescent="0.25">
      <c r="A1375" s="13" t="s">
        <v>47</v>
      </c>
      <c r="B1375" s="6" t="s">
        <v>110</v>
      </c>
      <c r="C1375" s="6" t="s">
        <v>23</v>
      </c>
      <c r="D1375" s="6" t="s">
        <v>20</v>
      </c>
      <c r="E1375" s="6" t="s">
        <v>45</v>
      </c>
      <c r="F1375" s="6" t="s">
        <v>5586</v>
      </c>
      <c r="G1375" s="6" t="s">
        <v>5587</v>
      </c>
      <c r="H1375" s="6" t="s">
        <v>109</v>
      </c>
      <c r="I1375" s="6" t="s">
        <v>5588</v>
      </c>
      <c r="J1375" s="6" t="s">
        <v>5589</v>
      </c>
      <c r="K1375" s="7">
        <v>4</v>
      </c>
      <c r="L1375" s="4">
        <v>2017</v>
      </c>
      <c r="M1375" s="9">
        <v>8844.5</v>
      </c>
      <c r="N1375" s="9" t="str">
        <f t="shared" si="85"/>
        <v>Normal</v>
      </c>
      <c r="O1375" s="11">
        <v>23620.6</v>
      </c>
      <c r="P1375" s="11">
        <v>6898.77</v>
      </c>
      <c r="Q1375" s="11">
        <v>1945.73</v>
      </c>
      <c r="R1375" s="8">
        <v>44353</v>
      </c>
      <c r="S1375" s="5" t="str">
        <f t="shared" si="86"/>
        <v>Sunday</v>
      </c>
      <c r="T1375" s="5" t="str">
        <f t="shared" si="87"/>
        <v>Q2</v>
      </c>
      <c r="U1375" s="14" t="str">
        <f t="shared" si="88"/>
        <v>Jun</v>
      </c>
    </row>
    <row r="1376" spans="1:21" x14ac:dyDescent="0.25">
      <c r="A1376" s="12" t="s">
        <v>47</v>
      </c>
      <c r="B1376" s="2" t="s">
        <v>48</v>
      </c>
      <c r="C1376" s="2" t="s">
        <v>23</v>
      </c>
      <c r="D1376" s="2" t="s">
        <v>20</v>
      </c>
      <c r="E1376" s="2" t="s">
        <v>45</v>
      </c>
      <c r="F1376" s="2" t="s">
        <v>5590</v>
      </c>
      <c r="G1376" s="2" t="s">
        <v>251</v>
      </c>
      <c r="H1376" s="2" t="s">
        <v>115</v>
      </c>
      <c r="I1376" s="2" t="s">
        <v>5591</v>
      </c>
      <c r="J1376" s="2" t="s">
        <v>5592</v>
      </c>
      <c r="K1376" s="3">
        <v>5</v>
      </c>
      <c r="L1376" s="4">
        <v>2018</v>
      </c>
      <c r="M1376" s="9">
        <v>40281.160000000003</v>
      </c>
      <c r="N1376" s="9" t="str">
        <f t="shared" si="85"/>
        <v>High Value</v>
      </c>
      <c r="O1376" s="11">
        <v>66162.5</v>
      </c>
      <c r="P1376" s="11">
        <v>31869.15</v>
      </c>
      <c r="Q1376" s="11">
        <v>8412.01</v>
      </c>
      <c r="R1376" s="5">
        <v>45082</v>
      </c>
      <c r="S1376" s="5" t="str">
        <f t="shared" si="86"/>
        <v>Monday</v>
      </c>
      <c r="T1376" s="5" t="str">
        <f t="shared" si="87"/>
        <v>Q2</v>
      </c>
      <c r="U1376" s="14" t="str">
        <f t="shared" si="88"/>
        <v>Jun</v>
      </c>
    </row>
    <row r="1377" spans="1:21" x14ac:dyDescent="0.25">
      <c r="A1377" s="13" t="s">
        <v>74</v>
      </c>
      <c r="B1377" s="6" t="s">
        <v>153</v>
      </c>
      <c r="C1377" s="6" t="s">
        <v>23</v>
      </c>
      <c r="D1377" s="6" t="s">
        <v>20</v>
      </c>
      <c r="E1377" s="6" t="s">
        <v>45</v>
      </c>
      <c r="F1377" s="6" t="s">
        <v>5593</v>
      </c>
      <c r="G1377" s="6" t="s">
        <v>5594</v>
      </c>
      <c r="H1377" s="6" t="s">
        <v>66</v>
      </c>
      <c r="I1377" s="6" t="s">
        <v>5595</v>
      </c>
      <c r="J1377" s="6" t="s">
        <v>5596</v>
      </c>
      <c r="K1377" s="7">
        <v>7</v>
      </c>
      <c r="L1377" s="4">
        <v>2017</v>
      </c>
      <c r="M1377" s="9">
        <v>32855.269999999997</v>
      </c>
      <c r="N1377" s="9" t="str">
        <f t="shared" si="85"/>
        <v>Normal</v>
      </c>
      <c r="O1377" s="11">
        <v>187203</v>
      </c>
      <c r="P1377" s="11">
        <v>25520.1</v>
      </c>
      <c r="Q1377" s="11">
        <v>7335.17</v>
      </c>
      <c r="R1377" s="8">
        <v>45494</v>
      </c>
      <c r="S1377" s="5" t="str">
        <f t="shared" si="86"/>
        <v>Sunday</v>
      </c>
      <c r="T1377" s="5" t="str">
        <f t="shared" si="87"/>
        <v>Q3</v>
      </c>
      <c r="U1377" s="14" t="str">
        <f t="shared" si="88"/>
        <v>Jul</v>
      </c>
    </row>
    <row r="1378" spans="1:21" x14ac:dyDescent="0.25">
      <c r="A1378" s="12" t="s">
        <v>56</v>
      </c>
      <c r="B1378" s="2" t="s">
        <v>69</v>
      </c>
      <c r="C1378" s="2" t="s">
        <v>23</v>
      </c>
      <c r="D1378" s="2" t="s">
        <v>20</v>
      </c>
      <c r="E1378" s="2" t="s">
        <v>45</v>
      </c>
      <c r="F1378" s="2" t="s">
        <v>5597</v>
      </c>
      <c r="G1378" s="2" t="s">
        <v>5598</v>
      </c>
      <c r="H1378" s="2" t="s">
        <v>79</v>
      </c>
      <c r="I1378" s="2" t="s">
        <v>5599</v>
      </c>
      <c r="J1378" s="2" t="s">
        <v>5600</v>
      </c>
      <c r="K1378" s="3">
        <v>-1</v>
      </c>
      <c r="L1378" s="4">
        <v>2022</v>
      </c>
      <c r="M1378" s="9">
        <v>32826.97</v>
      </c>
      <c r="N1378" s="9" t="str">
        <f t="shared" si="85"/>
        <v>Normal</v>
      </c>
      <c r="O1378" s="11">
        <v>9952.2000000000007</v>
      </c>
      <c r="P1378" s="11">
        <v>29393.54</v>
      </c>
      <c r="Q1378" s="11">
        <v>3433.43</v>
      </c>
      <c r="R1378" s="5">
        <v>44463</v>
      </c>
      <c r="S1378" s="5" t="str">
        <f t="shared" si="86"/>
        <v>Friday</v>
      </c>
      <c r="T1378" s="5" t="str">
        <f t="shared" si="87"/>
        <v>Q3</v>
      </c>
      <c r="U1378" s="14" t="str">
        <f t="shared" si="88"/>
        <v>Sep</v>
      </c>
    </row>
    <row r="1379" spans="1:21" x14ac:dyDescent="0.25">
      <c r="A1379" s="13" t="s">
        <v>17</v>
      </c>
      <c r="B1379" s="6" t="s">
        <v>38</v>
      </c>
      <c r="C1379" s="6" t="s">
        <v>23</v>
      </c>
      <c r="D1379" s="6" t="s">
        <v>20</v>
      </c>
      <c r="E1379" s="6" t="s">
        <v>45</v>
      </c>
      <c r="F1379" s="6" t="s">
        <v>5601</v>
      </c>
      <c r="G1379" s="6" t="s">
        <v>5602</v>
      </c>
      <c r="H1379" s="6" t="s">
        <v>37</v>
      </c>
      <c r="I1379" s="6" t="s">
        <v>5603</v>
      </c>
      <c r="J1379" s="6" t="s">
        <v>5604</v>
      </c>
      <c r="K1379" s="7">
        <v>21</v>
      </c>
      <c r="L1379" s="4">
        <v>2003</v>
      </c>
      <c r="M1379" s="9">
        <v>13895.85</v>
      </c>
      <c r="N1379" s="9" t="str">
        <f t="shared" si="85"/>
        <v>Normal</v>
      </c>
      <c r="O1379" s="11">
        <v>95040.4</v>
      </c>
      <c r="P1379" s="11">
        <v>11925.43</v>
      </c>
      <c r="Q1379" s="11">
        <v>1970.42</v>
      </c>
      <c r="R1379" s="8">
        <v>45499</v>
      </c>
      <c r="S1379" s="5" t="str">
        <f t="shared" si="86"/>
        <v>Friday</v>
      </c>
      <c r="T1379" s="5" t="str">
        <f t="shared" si="87"/>
        <v>Q3</v>
      </c>
      <c r="U1379" s="14" t="str">
        <f t="shared" si="88"/>
        <v>Jul</v>
      </c>
    </row>
    <row r="1380" spans="1:21" x14ac:dyDescent="0.25">
      <c r="A1380" s="12" t="s">
        <v>54</v>
      </c>
      <c r="B1380" s="2" t="s">
        <v>99</v>
      </c>
      <c r="C1380" s="2" t="s">
        <v>23</v>
      </c>
      <c r="D1380" s="2" t="s">
        <v>20</v>
      </c>
      <c r="E1380" s="2" t="s">
        <v>45</v>
      </c>
      <c r="F1380" s="2" t="s">
        <v>5605</v>
      </c>
      <c r="G1380" s="2" t="s">
        <v>5606</v>
      </c>
      <c r="H1380" s="2" t="s">
        <v>37</v>
      </c>
      <c r="I1380" s="2" t="s">
        <v>5607</v>
      </c>
      <c r="J1380" s="2" t="s">
        <v>5608</v>
      </c>
      <c r="K1380" s="3">
        <v>22</v>
      </c>
      <c r="L1380" s="4">
        <v>2000</v>
      </c>
      <c r="M1380" s="9">
        <v>14709.53</v>
      </c>
      <c r="N1380" s="9" t="str">
        <f t="shared" si="85"/>
        <v>Normal</v>
      </c>
      <c r="O1380" s="11">
        <v>158719</v>
      </c>
      <c r="P1380" s="11">
        <v>10808.73</v>
      </c>
      <c r="Q1380" s="11">
        <v>3900.8</v>
      </c>
      <c r="R1380" s="5">
        <v>44674</v>
      </c>
      <c r="S1380" s="5" t="str">
        <f t="shared" si="86"/>
        <v>Saturday</v>
      </c>
      <c r="T1380" s="5" t="str">
        <f t="shared" si="87"/>
        <v>Q2</v>
      </c>
      <c r="U1380" s="14" t="str">
        <f t="shared" si="88"/>
        <v>Apr</v>
      </c>
    </row>
    <row r="1381" spans="1:21" x14ac:dyDescent="0.25">
      <c r="A1381" s="13" t="s">
        <v>54</v>
      </c>
      <c r="B1381" s="6" t="s">
        <v>99</v>
      </c>
      <c r="C1381" s="6" t="s">
        <v>23</v>
      </c>
      <c r="D1381" s="6" t="s">
        <v>20</v>
      </c>
      <c r="E1381" s="6" t="s">
        <v>45</v>
      </c>
      <c r="F1381" s="6" t="s">
        <v>5609</v>
      </c>
      <c r="G1381" s="6" t="s">
        <v>5610</v>
      </c>
      <c r="H1381" s="6" t="s">
        <v>82</v>
      </c>
      <c r="I1381" s="6" t="s">
        <v>5611</v>
      </c>
      <c r="J1381" s="6" t="s">
        <v>5612</v>
      </c>
      <c r="K1381" s="7">
        <v>4</v>
      </c>
      <c r="L1381" s="4">
        <v>2018</v>
      </c>
      <c r="M1381" s="9">
        <v>8839.6</v>
      </c>
      <c r="N1381" s="9" t="str">
        <f t="shared" si="85"/>
        <v>Normal</v>
      </c>
      <c r="O1381" s="11">
        <v>68977.600000000006</v>
      </c>
      <c r="P1381" s="11">
        <v>7235.23</v>
      </c>
      <c r="Q1381" s="11">
        <v>1604.37</v>
      </c>
      <c r="R1381" s="8">
        <v>44818</v>
      </c>
      <c r="S1381" s="5" t="str">
        <f t="shared" si="86"/>
        <v>Wednesday</v>
      </c>
      <c r="T1381" s="5" t="str">
        <f t="shared" si="87"/>
        <v>Q3</v>
      </c>
      <c r="U1381" s="14" t="str">
        <f t="shared" si="88"/>
        <v>Sep</v>
      </c>
    </row>
    <row r="1382" spans="1:21" x14ac:dyDescent="0.25">
      <c r="A1382" s="12" t="s">
        <v>30</v>
      </c>
      <c r="B1382" s="2" t="s">
        <v>94</v>
      </c>
      <c r="C1382" s="2" t="s">
        <v>23</v>
      </c>
      <c r="D1382" s="2" t="s">
        <v>20</v>
      </c>
      <c r="E1382" s="2" t="s">
        <v>45</v>
      </c>
      <c r="F1382" s="2" t="s">
        <v>5613</v>
      </c>
      <c r="G1382" s="2" t="s">
        <v>5614</v>
      </c>
      <c r="H1382" s="2" t="s">
        <v>115</v>
      </c>
      <c r="I1382" s="2" t="s">
        <v>5615</v>
      </c>
      <c r="J1382" s="2" t="s">
        <v>5616</v>
      </c>
      <c r="K1382" s="3">
        <v>9</v>
      </c>
      <c r="L1382" s="4">
        <v>2012</v>
      </c>
      <c r="M1382" s="9">
        <v>34162.300000000003</v>
      </c>
      <c r="N1382" s="9" t="str">
        <f t="shared" si="85"/>
        <v>Normal</v>
      </c>
      <c r="O1382" s="11">
        <v>38117.9</v>
      </c>
      <c r="P1382" s="11">
        <v>23927.65</v>
      </c>
      <c r="Q1382" s="11">
        <v>10234.65</v>
      </c>
      <c r="R1382" s="5">
        <v>44298</v>
      </c>
      <c r="S1382" s="5" t="str">
        <f t="shared" si="86"/>
        <v>Monday</v>
      </c>
      <c r="T1382" s="5" t="str">
        <f t="shared" si="87"/>
        <v>Q2</v>
      </c>
      <c r="U1382" s="14" t="str">
        <f t="shared" si="88"/>
        <v>Apr</v>
      </c>
    </row>
    <row r="1383" spans="1:21" x14ac:dyDescent="0.25">
      <c r="A1383" s="13" t="s">
        <v>17</v>
      </c>
      <c r="B1383" s="6" t="s">
        <v>18</v>
      </c>
      <c r="C1383" s="6" t="s">
        <v>23</v>
      </c>
      <c r="D1383" s="6" t="s">
        <v>20</v>
      </c>
      <c r="E1383" s="6" t="s">
        <v>45</v>
      </c>
      <c r="F1383" s="6" t="s">
        <v>5617</v>
      </c>
      <c r="G1383" s="6" t="s">
        <v>5618</v>
      </c>
      <c r="H1383" s="6" t="s">
        <v>29</v>
      </c>
      <c r="I1383" s="6" t="s">
        <v>5619</v>
      </c>
      <c r="J1383" s="6" t="s">
        <v>5620</v>
      </c>
      <c r="K1383" s="7">
        <v>2</v>
      </c>
      <c r="L1383" s="4">
        <v>2022</v>
      </c>
      <c r="M1383" s="9">
        <v>69614.16</v>
      </c>
      <c r="N1383" s="9" t="str">
        <f t="shared" si="85"/>
        <v>High Value</v>
      </c>
      <c r="O1383" s="11">
        <v>51658.2</v>
      </c>
      <c r="P1383" s="11">
        <v>61009.2</v>
      </c>
      <c r="Q1383" s="11">
        <v>8604.9599999999991</v>
      </c>
      <c r="R1383" s="8">
        <v>45382</v>
      </c>
      <c r="S1383" s="5" t="str">
        <f t="shared" si="86"/>
        <v>Sunday</v>
      </c>
      <c r="T1383" s="5" t="str">
        <f t="shared" si="87"/>
        <v>Q1</v>
      </c>
      <c r="U1383" s="14" t="str">
        <f t="shared" si="88"/>
        <v>Mar</v>
      </c>
    </row>
    <row r="1384" spans="1:21" x14ac:dyDescent="0.25">
      <c r="A1384" s="12" t="s">
        <v>47</v>
      </c>
      <c r="B1384" s="2" t="s">
        <v>48</v>
      </c>
      <c r="C1384" s="2" t="s">
        <v>23</v>
      </c>
      <c r="D1384" s="2" t="s">
        <v>20</v>
      </c>
      <c r="E1384" s="2" t="s">
        <v>45</v>
      </c>
      <c r="F1384" s="2" t="s">
        <v>5621</v>
      </c>
      <c r="G1384" s="2" t="s">
        <v>5622</v>
      </c>
      <c r="H1384" s="2" t="s">
        <v>95</v>
      </c>
      <c r="I1384" s="2" t="s">
        <v>5623</v>
      </c>
      <c r="J1384" s="2" t="s">
        <v>5624</v>
      </c>
      <c r="K1384" s="3">
        <v>7</v>
      </c>
      <c r="L1384" s="4">
        <v>2015</v>
      </c>
      <c r="M1384" s="9">
        <v>65253.22</v>
      </c>
      <c r="N1384" s="9" t="str">
        <f t="shared" si="85"/>
        <v>High Value</v>
      </c>
      <c r="O1384" s="11">
        <v>78593.899999999994</v>
      </c>
      <c r="P1384" s="11">
        <v>54083.58</v>
      </c>
      <c r="Q1384" s="11">
        <v>11169.64</v>
      </c>
      <c r="R1384" s="5">
        <v>44732</v>
      </c>
      <c r="S1384" s="5" t="str">
        <f t="shared" si="86"/>
        <v>Monday</v>
      </c>
      <c r="T1384" s="5" t="str">
        <f t="shared" si="87"/>
        <v>Q2</v>
      </c>
      <c r="U1384" s="14" t="str">
        <f t="shared" si="88"/>
        <v>Jun</v>
      </c>
    </row>
    <row r="1385" spans="1:21" x14ac:dyDescent="0.25">
      <c r="A1385" s="13" t="s">
        <v>47</v>
      </c>
      <c r="B1385" s="6" t="s">
        <v>110</v>
      </c>
      <c r="C1385" s="6" t="s">
        <v>23</v>
      </c>
      <c r="D1385" s="6" t="s">
        <v>20</v>
      </c>
      <c r="E1385" s="6" t="s">
        <v>45</v>
      </c>
      <c r="F1385" s="6" t="s">
        <v>5625</v>
      </c>
      <c r="G1385" s="6" t="s">
        <v>5626</v>
      </c>
      <c r="H1385" s="6" t="s">
        <v>132</v>
      </c>
      <c r="I1385" s="6" t="s">
        <v>5627</v>
      </c>
      <c r="J1385" s="6" t="s">
        <v>5628</v>
      </c>
      <c r="K1385" s="7">
        <v>8</v>
      </c>
      <c r="L1385" s="4">
        <v>2016</v>
      </c>
      <c r="M1385" s="9">
        <v>64104.4</v>
      </c>
      <c r="N1385" s="9" t="str">
        <f t="shared" si="85"/>
        <v>High Value</v>
      </c>
      <c r="O1385" s="11">
        <v>80181</v>
      </c>
      <c r="P1385" s="11">
        <v>55606.63</v>
      </c>
      <c r="Q1385" s="11">
        <v>8497.77</v>
      </c>
      <c r="R1385" s="8">
        <v>45457</v>
      </c>
      <c r="S1385" s="5" t="str">
        <f t="shared" si="86"/>
        <v>Friday</v>
      </c>
      <c r="T1385" s="5" t="str">
        <f t="shared" si="87"/>
        <v>Q2</v>
      </c>
      <c r="U1385" s="14" t="str">
        <f t="shared" si="88"/>
        <v>Jun</v>
      </c>
    </row>
    <row r="1386" spans="1:21" x14ac:dyDescent="0.25">
      <c r="A1386" s="12" t="s">
        <v>62</v>
      </c>
      <c r="B1386" s="2" t="s">
        <v>91</v>
      </c>
      <c r="C1386" s="2" t="s">
        <v>23</v>
      </c>
      <c r="D1386" s="2" t="s">
        <v>20</v>
      </c>
      <c r="E1386" s="2" t="s">
        <v>45</v>
      </c>
      <c r="F1386" s="2" t="s">
        <v>5629</v>
      </c>
      <c r="G1386" s="2" t="s">
        <v>5630</v>
      </c>
      <c r="H1386" s="2" t="s">
        <v>22</v>
      </c>
      <c r="I1386" s="2" t="s">
        <v>5631</v>
      </c>
      <c r="J1386" s="2" t="s">
        <v>5632</v>
      </c>
      <c r="K1386" s="3">
        <v>0</v>
      </c>
      <c r="L1386" s="4">
        <v>2024</v>
      </c>
      <c r="M1386" s="9">
        <v>41192.28</v>
      </c>
      <c r="N1386" s="9" t="str">
        <f t="shared" si="85"/>
        <v>High Value</v>
      </c>
      <c r="O1386" s="11">
        <v>79137.7</v>
      </c>
      <c r="P1386" s="11">
        <v>31540.11</v>
      </c>
      <c r="Q1386" s="11">
        <v>9652.17</v>
      </c>
      <c r="R1386" s="5">
        <v>45576</v>
      </c>
      <c r="S1386" s="5" t="str">
        <f t="shared" si="86"/>
        <v>Friday</v>
      </c>
      <c r="T1386" s="5" t="str">
        <f t="shared" si="87"/>
        <v>Q4</v>
      </c>
      <c r="U1386" s="14" t="str">
        <f t="shared" si="88"/>
        <v>Oct</v>
      </c>
    </row>
    <row r="1387" spans="1:21" x14ac:dyDescent="0.25">
      <c r="A1387" s="13" t="s">
        <v>74</v>
      </c>
      <c r="B1387" s="6" t="s">
        <v>153</v>
      </c>
      <c r="C1387" s="6" t="s">
        <v>23</v>
      </c>
      <c r="D1387" s="6" t="s">
        <v>20</v>
      </c>
      <c r="E1387" s="6" t="s">
        <v>45</v>
      </c>
      <c r="F1387" s="6" t="s">
        <v>5633</v>
      </c>
      <c r="G1387" s="6" t="s">
        <v>5634</v>
      </c>
      <c r="H1387" s="6" t="s">
        <v>118</v>
      </c>
      <c r="I1387" s="6" t="s">
        <v>5635</v>
      </c>
      <c r="J1387" s="6" t="s">
        <v>5636</v>
      </c>
      <c r="K1387" s="7">
        <v>-1</v>
      </c>
      <c r="L1387" s="4">
        <v>2024</v>
      </c>
      <c r="M1387" s="9">
        <v>23336.400000000001</v>
      </c>
      <c r="N1387" s="9" t="str">
        <f t="shared" si="85"/>
        <v>Normal</v>
      </c>
      <c r="O1387" s="11">
        <v>47853</v>
      </c>
      <c r="P1387" s="11">
        <v>18946.54</v>
      </c>
      <c r="Q1387" s="11">
        <v>4389.8599999999997</v>
      </c>
      <c r="R1387" s="8">
        <v>45058</v>
      </c>
      <c r="S1387" s="5" t="str">
        <f t="shared" si="86"/>
        <v>Friday</v>
      </c>
      <c r="T1387" s="5" t="str">
        <f t="shared" si="87"/>
        <v>Q2</v>
      </c>
      <c r="U1387" s="14" t="str">
        <f t="shared" si="88"/>
        <v>May</v>
      </c>
    </row>
    <row r="1388" spans="1:21" x14ac:dyDescent="0.25">
      <c r="A1388" s="12" t="s">
        <v>17</v>
      </c>
      <c r="B1388" s="2" t="s">
        <v>18</v>
      </c>
      <c r="C1388" s="2" t="s">
        <v>23</v>
      </c>
      <c r="D1388" s="2" t="s">
        <v>20</v>
      </c>
      <c r="E1388" s="2" t="s">
        <v>45</v>
      </c>
      <c r="F1388" s="2" t="s">
        <v>5637</v>
      </c>
      <c r="G1388" s="2" t="s">
        <v>5638</v>
      </c>
      <c r="H1388" s="2" t="s">
        <v>79</v>
      </c>
      <c r="I1388" s="2" t="s">
        <v>5639</v>
      </c>
      <c r="J1388" s="2" t="s">
        <v>5640</v>
      </c>
      <c r="K1388" s="3">
        <v>3</v>
      </c>
      <c r="L1388" s="4">
        <v>2017</v>
      </c>
      <c r="M1388" s="9">
        <v>14055.5</v>
      </c>
      <c r="N1388" s="9" t="str">
        <f t="shared" si="85"/>
        <v>Normal</v>
      </c>
      <c r="O1388" s="11">
        <v>48518.5</v>
      </c>
      <c r="P1388" s="11">
        <v>10680.94</v>
      </c>
      <c r="Q1388" s="11">
        <v>3374.56</v>
      </c>
      <c r="R1388" s="5">
        <v>44164</v>
      </c>
      <c r="S1388" s="5" t="str">
        <f t="shared" si="86"/>
        <v>Sunday</v>
      </c>
      <c r="T1388" s="5" t="str">
        <f t="shared" si="87"/>
        <v>Q4</v>
      </c>
      <c r="U1388" s="14" t="str">
        <f t="shared" si="88"/>
        <v>Nov</v>
      </c>
    </row>
    <row r="1389" spans="1:21" x14ac:dyDescent="0.25">
      <c r="A1389" s="13" t="s">
        <v>54</v>
      </c>
      <c r="B1389" s="6" t="s">
        <v>123</v>
      </c>
      <c r="C1389" s="6" t="s">
        <v>23</v>
      </c>
      <c r="D1389" s="6" t="s">
        <v>20</v>
      </c>
      <c r="E1389" s="6" t="s">
        <v>45</v>
      </c>
      <c r="F1389" s="6" t="s">
        <v>5641</v>
      </c>
      <c r="G1389" s="6" t="s">
        <v>5642</v>
      </c>
      <c r="H1389" s="6" t="s">
        <v>124</v>
      </c>
      <c r="I1389" s="6" t="s">
        <v>5643</v>
      </c>
      <c r="J1389" s="6" t="s">
        <v>5644</v>
      </c>
      <c r="K1389" s="7">
        <v>10</v>
      </c>
      <c r="L1389" s="4">
        <v>2010</v>
      </c>
      <c r="M1389" s="9">
        <v>68637.240000000005</v>
      </c>
      <c r="N1389" s="9" t="str">
        <f t="shared" si="85"/>
        <v>High Value</v>
      </c>
      <c r="O1389" s="11">
        <v>158787</v>
      </c>
      <c r="P1389" s="11">
        <v>51818.75</v>
      </c>
      <c r="Q1389" s="11">
        <v>16818.490000000002</v>
      </c>
      <c r="R1389" s="8">
        <v>44120</v>
      </c>
      <c r="S1389" s="5" t="str">
        <f t="shared" si="86"/>
        <v>Friday</v>
      </c>
      <c r="T1389" s="5" t="str">
        <f t="shared" si="87"/>
        <v>Q4</v>
      </c>
      <c r="U1389" s="14" t="str">
        <f t="shared" si="88"/>
        <v>Oct</v>
      </c>
    </row>
    <row r="1390" spans="1:21" x14ac:dyDescent="0.25">
      <c r="A1390" s="12" t="s">
        <v>17</v>
      </c>
      <c r="B1390" s="2" t="s">
        <v>80</v>
      </c>
      <c r="C1390" s="2" t="s">
        <v>23</v>
      </c>
      <c r="D1390" s="2" t="s">
        <v>20</v>
      </c>
      <c r="E1390" s="2" t="s">
        <v>45</v>
      </c>
      <c r="F1390" s="2" t="s">
        <v>5645</v>
      </c>
      <c r="G1390" s="2" t="s">
        <v>5646</v>
      </c>
      <c r="H1390" s="2" t="s">
        <v>22</v>
      </c>
      <c r="I1390" s="2" t="s">
        <v>5647</v>
      </c>
      <c r="J1390" s="2" t="s">
        <v>5648</v>
      </c>
      <c r="K1390" s="3">
        <v>6</v>
      </c>
      <c r="L1390" s="4">
        <v>2018</v>
      </c>
      <c r="M1390" s="9">
        <v>31875.58</v>
      </c>
      <c r="N1390" s="9" t="str">
        <f t="shared" si="85"/>
        <v>Normal</v>
      </c>
      <c r="O1390" s="11">
        <v>139309.1</v>
      </c>
      <c r="P1390" s="11">
        <v>23004.47</v>
      </c>
      <c r="Q1390" s="11">
        <v>8871.11</v>
      </c>
      <c r="R1390" s="5">
        <v>45487</v>
      </c>
      <c r="S1390" s="5" t="str">
        <f t="shared" si="86"/>
        <v>Sunday</v>
      </c>
      <c r="T1390" s="5" t="str">
        <f t="shared" si="87"/>
        <v>Q3</v>
      </c>
      <c r="U1390" s="14" t="str">
        <f t="shared" si="88"/>
        <v>Jul</v>
      </c>
    </row>
    <row r="1391" spans="1:21" x14ac:dyDescent="0.25">
      <c r="A1391" s="13" t="s">
        <v>47</v>
      </c>
      <c r="B1391" s="6" t="s">
        <v>110</v>
      </c>
      <c r="C1391" s="6" t="s">
        <v>23</v>
      </c>
      <c r="D1391" s="6" t="s">
        <v>20</v>
      </c>
      <c r="E1391" s="6" t="s">
        <v>45</v>
      </c>
      <c r="F1391" s="6" t="s">
        <v>554</v>
      </c>
      <c r="G1391" s="6" t="s">
        <v>5649</v>
      </c>
      <c r="H1391" s="6" t="s">
        <v>101</v>
      </c>
      <c r="I1391" s="6" t="s">
        <v>5650</v>
      </c>
      <c r="J1391" s="6" t="s">
        <v>5651</v>
      </c>
      <c r="K1391" s="7">
        <v>5</v>
      </c>
      <c r="L1391" s="4">
        <v>2018</v>
      </c>
      <c r="M1391" s="9">
        <v>50453.51</v>
      </c>
      <c r="N1391" s="9" t="str">
        <f t="shared" si="85"/>
        <v>High Value</v>
      </c>
      <c r="O1391" s="11">
        <v>24140.2</v>
      </c>
      <c r="P1391" s="11">
        <v>45136.07</v>
      </c>
      <c r="Q1391" s="11">
        <v>5317.44</v>
      </c>
      <c r="R1391" s="8">
        <v>45228</v>
      </c>
      <c r="S1391" s="5" t="str">
        <f t="shared" si="86"/>
        <v>Sunday</v>
      </c>
      <c r="T1391" s="5" t="str">
        <f t="shared" si="87"/>
        <v>Q4</v>
      </c>
      <c r="U1391" s="14" t="str">
        <f t="shared" si="88"/>
        <v>Oct</v>
      </c>
    </row>
    <row r="1392" spans="1:21" x14ac:dyDescent="0.25">
      <c r="A1392" s="12" t="s">
        <v>56</v>
      </c>
      <c r="B1392" s="2" t="s">
        <v>78</v>
      </c>
      <c r="C1392" s="2" t="s">
        <v>23</v>
      </c>
      <c r="D1392" s="2" t="s">
        <v>20</v>
      </c>
      <c r="E1392" s="2" t="s">
        <v>45</v>
      </c>
      <c r="F1392" s="2" t="s">
        <v>5652</v>
      </c>
      <c r="G1392" s="2" t="s">
        <v>5653</v>
      </c>
      <c r="H1392" s="2" t="s">
        <v>115</v>
      </c>
      <c r="I1392" s="2" t="s">
        <v>5654</v>
      </c>
      <c r="J1392" s="2" t="s">
        <v>5655</v>
      </c>
      <c r="K1392" s="3">
        <v>1</v>
      </c>
      <c r="L1392" s="4">
        <v>2021</v>
      </c>
      <c r="M1392" s="9">
        <v>46394.58</v>
      </c>
      <c r="N1392" s="9" t="str">
        <f t="shared" si="85"/>
        <v>High Value</v>
      </c>
      <c r="O1392" s="11">
        <v>10624.1</v>
      </c>
      <c r="P1392" s="11">
        <v>34850.67</v>
      </c>
      <c r="Q1392" s="11">
        <v>11543.91</v>
      </c>
      <c r="R1392" s="5">
        <v>44900</v>
      </c>
      <c r="S1392" s="5" t="str">
        <f t="shared" si="86"/>
        <v>Monday</v>
      </c>
      <c r="T1392" s="5" t="str">
        <f t="shared" si="87"/>
        <v>Q4</v>
      </c>
      <c r="U1392" s="14" t="str">
        <f t="shared" si="88"/>
        <v>Dec</v>
      </c>
    </row>
    <row r="1393" spans="1:21" x14ac:dyDescent="0.25">
      <c r="A1393" s="13" t="s">
        <v>54</v>
      </c>
      <c r="B1393" s="6" t="s">
        <v>99</v>
      </c>
      <c r="C1393" s="6" t="s">
        <v>23</v>
      </c>
      <c r="D1393" s="6" t="s">
        <v>20</v>
      </c>
      <c r="E1393" s="6" t="s">
        <v>45</v>
      </c>
      <c r="F1393" s="6" t="s">
        <v>5656</v>
      </c>
      <c r="G1393" s="6" t="s">
        <v>5657</v>
      </c>
      <c r="H1393" s="6" t="s">
        <v>116</v>
      </c>
      <c r="I1393" s="6" t="s">
        <v>5658</v>
      </c>
      <c r="J1393" s="6" t="s">
        <v>5659</v>
      </c>
      <c r="K1393" s="7">
        <v>22</v>
      </c>
      <c r="L1393" s="4">
        <v>2002</v>
      </c>
      <c r="M1393" s="9">
        <v>49707.77</v>
      </c>
      <c r="N1393" s="9" t="str">
        <f t="shared" si="85"/>
        <v>High Value</v>
      </c>
      <c r="O1393" s="11">
        <v>72833.3</v>
      </c>
      <c r="P1393" s="11">
        <v>46487.7</v>
      </c>
      <c r="Q1393" s="11">
        <v>3220.07</v>
      </c>
      <c r="R1393" s="8">
        <v>45604</v>
      </c>
      <c r="S1393" s="5" t="str">
        <f t="shared" si="86"/>
        <v>Friday</v>
      </c>
      <c r="T1393" s="5" t="str">
        <f t="shared" si="87"/>
        <v>Q4</v>
      </c>
      <c r="U1393" s="14" t="str">
        <f t="shared" si="88"/>
        <v>Nov</v>
      </c>
    </row>
    <row r="1394" spans="1:21" x14ac:dyDescent="0.25">
      <c r="A1394" s="12" t="s">
        <v>54</v>
      </c>
      <c r="B1394" s="2" t="s">
        <v>123</v>
      </c>
      <c r="C1394" s="2" t="s">
        <v>23</v>
      </c>
      <c r="D1394" s="2" t="s">
        <v>20</v>
      </c>
      <c r="E1394" s="2" t="s">
        <v>45</v>
      </c>
      <c r="F1394" s="2" t="s">
        <v>5660</v>
      </c>
      <c r="G1394" s="2" t="s">
        <v>5661</v>
      </c>
      <c r="H1394" s="2" t="s">
        <v>115</v>
      </c>
      <c r="I1394" s="2" t="s">
        <v>5662</v>
      </c>
      <c r="J1394" s="2" t="s">
        <v>5663</v>
      </c>
      <c r="K1394" s="3">
        <v>19</v>
      </c>
      <c r="L1394" s="4">
        <v>2001</v>
      </c>
      <c r="M1394" s="9">
        <v>43055.64</v>
      </c>
      <c r="N1394" s="9" t="str">
        <f t="shared" si="85"/>
        <v>High Value</v>
      </c>
      <c r="O1394" s="11">
        <v>19716.5</v>
      </c>
      <c r="P1394" s="11">
        <v>32232.14</v>
      </c>
      <c r="Q1394" s="11">
        <v>10823.5</v>
      </c>
      <c r="R1394" s="5">
        <v>44161</v>
      </c>
      <c r="S1394" s="5" t="str">
        <f t="shared" si="86"/>
        <v>Thursday</v>
      </c>
      <c r="T1394" s="5" t="str">
        <f t="shared" si="87"/>
        <v>Q4</v>
      </c>
      <c r="U1394" s="14" t="str">
        <f t="shared" si="88"/>
        <v>Nov</v>
      </c>
    </row>
    <row r="1395" spans="1:21" x14ac:dyDescent="0.25">
      <c r="A1395" s="13" t="s">
        <v>71</v>
      </c>
      <c r="B1395" s="6" t="s">
        <v>72</v>
      </c>
      <c r="C1395" s="6" t="s">
        <v>23</v>
      </c>
      <c r="D1395" s="6" t="s">
        <v>20</v>
      </c>
      <c r="E1395" s="6" t="s">
        <v>45</v>
      </c>
      <c r="F1395" s="6" t="s">
        <v>5664</v>
      </c>
      <c r="G1395" s="6" t="s">
        <v>5665</v>
      </c>
      <c r="H1395" s="6" t="s">
        <v>95</v>
      </c>
      <c r="I1395" s="6" t="s">
        <v>5666</v>
      </c>
      <c r="J1395" s="6" t="s">
        <v>5667</v>
      </c>
      <c r="K1395" s="7">
        <v>17</v>
      </c>
      <c r="L1395" s="4">
        <v>2005</v>
      </c>
      <c r="M1395" s="9">
        <v>69701.279999999999</v>
      </c>
      <c r="N1395" s="9" t="str">
        <f t="shared" si="85"/>
        <v>High Value</v>
      </c>
      <c r="O1395" s="11">
        <v>121821.3</v>
      </c>
      <c r="P1395" s="11">
        <v>59515.33</v>
      </c>
      <c r="Q1395" s="11">
        <v>10185.950000000001</v>
      </c>
      <c r="R1395" s="8">
        <v>44653</v>
      </c>
      <c r="S1395" s="5" t="str">
        <f t="shared" si="86"/>
        <v>Saturday</v>
      </c>
      <c r="T1395" s="5" t="str">
        <f t="shared" si="87"/>
        <v>Q2</v>
      </c>
      <c r="U1395" s="14" t="str">
        <f t="shared" si="88"/>
        <v>Apr</v>
      </c>
    </row>
    <row r="1396" spans="1:21" x14ac:dyDescent="0.25">
      <c r="A1396" s="12" t="s">
        <v>47</v>
      </c>
      <c r="B1396" s="2" t="s">
        <v>110</v>
      </c>
      <c r="C1396" s="2" t="s">
        <v>23</v>
      </c>
      <c r="D1396" s="2" t="s">
        <v>20</v>
      </c>
      <c r="E1396" s="2" t="s">
        <v>45</v>
      </c>
      <c r="F1396" s="2" t="s">
        <v>5668</v>
      </c>
      <c r="G1396" s="2" t="s">
        <v>5669</v>
      </c>
      <c r="H1396" s="2" t="s">
        <v>101</v>
      </c>
      <c r="I1396" s="2" t="s">
        <v>5670</v>
      </c>
      <c r="J1396" s="2" t="s">
        <v>5671</v>
      </c>
      <c r="K1396" s="3">
        <v>18</v>
      </c>
      <c r="L1396" s="4">
        <v>2003</v>
      </c>
      <c r="M1396" s="9">
        <v>61663.97</v>
      </c>
      <c r="N1396" s="9" t="str">
        <f t="shared" si="85"/>
        <v>High Value</v>
      </c>
      <c r="O1396" s="11">
        <v>17549.099999999999</v>
      </c>
      <c r="P1396" s="11">
        <v>44062.26</v>
      </c>
      <c r="Q1396" s="11">
        <v>17601.71</v>
      </c>
      <c r="R1396" s="5">
        <v>44445</v>
      </c>
      <c r="S1396" s="5" t="str">
        <f t="shared" si="86"/>
        <v>Monday</v>
      </c>
      <c r="T1396" s="5" t="str">
        <f t="shared" si="87"/>
        <v>Q3</v>
      </c>
      <c r="U1396" s="14" t="str">
        <f t="shared" si="88"/>
        <v>Sep</v>
      </c>
    </row>
    <row r="1397" spans="1:21" x14ac:dyDescent="0.25">
      <c r="A1397" s="13" t="s">
        <v>47</v>
      </c>
      <c r="B1397" s="6" t="s">
        <v>48</v>
      </c>
      <c r="C1397" s="6" t="s">
        <v>23</v>
      </c>
      <c r="D1397" s="6" t="s">
        <v>20</v>
      </c>
      <c r="E1397" s="6" t="s">
        <v>45</v>
      </c>
      <c r="F1397" s="6" t="s">
        <v>5672</v>
      </c>
      <c r="G1397" s="6" t="s">
        <v>5673</v>
      </c>
      <c r="H1397" s="6" t="s">
        <v>77</v>
      </c>
      <c r="I1397" s="6" t="s">
        <v>5674</v>
      </c>
      <c r="J1397" s="6" t="s">
        <v>5675</v>
      </c>
      <c r="K1397" s="7">
        <v>18</v>
      </c>
      <c r="L1397" s="4">
        <v>2004</v>
      </c>
      <c r="M1397" s="9">
        <v>26991.54</v>
      </c>
      <c r="N1397" s="9" t="str">
        <f t="shared" si="85"/>
        <v>Normal</v>
      </c>
      <c r="O1397" s="11">
        <v>108098.2</v>
      </c>
      <c r="P1397" s="11">
        <v>20669.02</v>
      </c>
      <c r="Q1397" s="11">
        <v>6322.52</v>
      </c>
      <c r="R1397" s="8">
        <v>44898</v>
      </c>
      <c r="S1397" s="5" t="str">
        <f t="shared" si="86"/>
        <v>Saturday</v>
      </c>
      <c r="T1397" s="5" t="str">
        <f t="shared" si="87"/>
        <v>Q4</v>
      </c>
      <c r="U1397" s="14" t="str">
        <f t="shared" si="88"/>
        <v>Dec</v>
      </c>
    </row>
    <row r="1398" spans="1:21" x14ac:dyDescent="0.25">
      <c r="A1398" s="12" t="s">
        <v>74</v>
      </c>
      <c r="B1398" s="2" t="s">
        <v>75</v>
      </c>
      <c r="C1398" s="2" t="s">
        <v>23</v>
      </c>
      <c r="D1398" s="2" t="s">
        <v>20</v>
      </c>
      <c r="E1398" s="2" t="s">
        <v>45</v>
      </c>
      <c r="F1398" s="2" t="s">
        <v>5676</v>
      </c>
      <c r="G1398" s="2" t="s">
        <v>5677</v>
      </c>
      <c r="H1398" s="2" t="s">
        <v>109</v>
      </c>
      <c r="I1398" s="2" t="s">
        <v>5678</v>
      </c>
      <c r="J1398" s="2" t="s">
        <v>5679</v>
      </c>
      <c r="K1398" s="3">
        <v>23</v>
      </c>
      <c r="L1398" s="4">
        <v>2000</v>
      </c>
      <c r="M1398" s="9">
        <v>6393.72</v>
      </c>
      <c r="N1398" s="9" t="str">
        <f t="shared" si="85"/>
        <v>Normal</v>
      </c>
      <c r="O1398" s="11">
        <v>186891.9</v>
      </c>
      <c r="P1398" s="11">
        <v>5656.73</v>
      </c>
      <c r="Q1398" s="11">
        <v>736.99</v>
      </c>
      <c r="R1398" s="5">
        <v>45216</v>
      </c>
      <c r="S1398" s="5" t="str">
        <f t="shared" si="86"/>
        <v>Tuesday</v>
      </c>
      <c r="T1398" s="5" t="str">
        <f t="shared" si="87"/>
        <v>Q4</v>
      </c>
      <c r="U1398" s="14" t="str">
        <f t="shared" si="88"/>
        <v>Oct</v>
      </c>
    </row>
    <row r="1399" spans="1:21" x14ac:dyDescent="0.25">
      <c r="A1399" s="13" t="s">
        <v>17</v>
      </c>
      <c r="B1399" s="6" t="s">
        <v>38</v>
      </c>
      <c r="C1399" s="6" t="s">
        <v>23</v>
      </c>
      <c r="D1399" s="6" t="s">
        <v>20</v>
      </c>
      <c r="E1399" s="6" t="s">
        <v>45</v>
      </c>
      <c r="F1399" s="6" t="s">
        <v>5680</v>
      </c>
      <c r="G1399" s="6" t="s">
        <v>5681</v>
      </c>
      <c r="H1399" s="6" t="s">
        <v>64</v>
      </c>
      <c r="I1399" s="6" t="s">
        <v>5682</v>
      </c>
      <c r="J1399" s="6" t="s">
        <v>5683</v>
      </c>
      <c r="K1399" s="7">
        <v>7</v>
      </c>
      <c r="L1399" s="4">
        <v>2017</v>
      </c>
      <c r="M1399" s="9">
        <v>65251.11</v>
      </c>
      <c r="N1399" s="9" t="str">
        <f t="shared" si="85"/>
        <v>High Value</v>
      </c>
      <c r="O1399" s="11">
        <v>50947.7</v>
      </c>
      <c r="P1399" s="11">
        <v>50971.05</v>
      </c>
      <c r="Q1399" s="11">
        <v>14280.06</v>
      </c>
      <c r="R1399" s="8">
        <v>45497</v>
      </c>
      <c r="S1399" s="5" t="str">
        <f t="shared" si="86"/>
        <v>Wednesday</v>
      </c>
      <c r="T1399" s="5" t="str">
        <f t="shared" si="87"/>
        <v>Q3</v>
      </c>
      <c r="U1399" s="14" t="str">
        <f t="shared" si="88"/>
        <v>Jul</v>
      </c>
    </row>
    <row r="1400" spans="1:21" x14ac:dyDescent="0.25">
      <c r="A1400" s="12" t="s">
        <v>54</v>
      </c>
      <c r="B1400" s="2" t="s">
        <v>123</v>
      </c>
      <c r="C1400" s="2" t="s">
        <v>23</v>
      </c>
      <c r="D1400" s="2" t="s">
        <v>20</v>
      </c>
      <c r="E1400" s="2" t="s">
        <v>45</v>
      </c>
      <c r="F1400" s="2" t="s">
        <v>5684</v>
      </c>
      <c r="G1400" s="2" t="s">
        <v>5685</v>
      </c>
      <c r="H1400" s="2" t="s">
        <v>124</v>
      </c>
      <c r="I1400" s="2" t="s">
        <v>5686</v>
      </c>
      <c r="J1400" s="2" t="s">
        <v>5687</v>
      </c>
      <c r="K1400" s="3">
        <v>11</v>
      </c>
      <c r="L1400" s="4">
        <v>2010</v>
      </c>
      <c r="M1400" s="9">
        <v>45206.34</v>
      </c>
      <c r="N1400" s="9" t="str">
        <f t="shared" si="85"/>
        <v>High Value</v>
      </c>
      <c r="O1400" s="11">
        <v>34545.1</v>
      </c>
      <c r="P1400" s="11">
        <v>35858.53</v>
      </c>
      <c r="Q1400" s="11">
        <v>9347.81</v>
      </c>
      <c r="R1400" s="5">
        <v>44525</v>
      </c>
      <c r="S1400" s="5" t="str">
        <f t="shared" si="86"/>
        <v>Thursday</v>
      </c>
      <c r="T1400" s="5" t="str">
        <f t="shared" si="87"/>
        <v>Q4</v>
      </c>
      <c r="U1400" s="14" t="str">
        <f t="shared" si="88"/>
        <v>Nov</v>
      </c>
    </row>
    <row r="1401" spans="1:21" x14ac:dyDescent="0.25">
      <c r="A1401" s="13" t="s">
        <v>30</v>
      </c>
      <c r="B1401" s="6" t="s">
        <v>65</v>
      </c>
      <c r="C1401" s="6" t="s">
        <v>23</v>
      </c>
      <c r="D1401" s="6" t="s">
        <v>20</v>
      </c>
      <c r="E1401" s="6" t="s">
        <v>45</v>
      </c>
      <c r="F1401" s="6" t="s">
        <v>5688</v>
      </c>
      <c r="G1401" s="6" t="s">
        <v>5689</v>
      </c>
      <c r="H1401" s="6" t="s">
        <v>42</v>
      </c>
      <c r="I1401" s="6" t="s">
        <v>5690</v>
      </c>
      <c r="J1401" s="6" t="s">
        <v>5691</v>
      </c>
      <c r="K1401" s="7">
        <v>6</v>
      </c>
      <c r="L1401" s="4">
        <v>2016</v>
      </c>
      <c r="M1401" s="9">
        <v>35487.040000000001</v>
      </c>
      <c r="N1401" s="9" t="str">
        <f t="shared" si="85"/>
        <v>Normal</v>
      </c>
      <c r="O1401" s="11">
        <v>103343.8</v>
      </c>
      <c r="P1401" s="11">
        <v>31752.080000000002</v>
      </c>
      <c r="Q1401" s="11">
        <v>3734.96</v>
      </c>
      <c r="R1401" s="8">
        <v>44800</v>
      </c>
      <c r="S1401" s="5" t="str">
        <f t="shared" si="86"/>
        <v>Saturday</v>
      </c>
      <c r="T1401" s="5" t="str">
        <f t="shared" si="87"/>
        <v>Q3</v>
      </c>
      <c r="U1401" s="14" t="str">
        <f t="shared" si="88"/>
        <v>Aug</v>
      </c>
    </row>
    <row r="1402" spans="1:21" x14ac:dyDescent="0.25">
      <c r="A1402" s="12" t="s">
        <v>71</v>
      </c>
      <c r="B1402" s="2" t="s">
        <v>86</v>
      </c>
      <c r="C1402" s="2" t="s">
        <v>23</v>
      </c>
      <c r="D1402" s="2" t="s">
        <v>20</v>
      </c>
      <c r="E1402" s="2" t="s">
        <v>45</v>
      </c>
      <c r="F1402" s="2" t="s">
        <v>5692</v>
      </c>
      <c r="G1402" s="2" t="s">
        <v>5693</v>
      </c>
      <c r="H1402" s="2" t="s">
        <v>136</v>
      </c>
      <c r="I1402" s="2" t="s">
        <v>5694</v>
      </c>
      <c r="J1402" s="2" t="s">
        <v>5695</v>
      </c>
      <c r="K1402" s="3">
        <v>-3</v>
      </c>
      <c r="L1402" s="4">
        <v>2023</v>
      </c>
      <c r="M1402" s="9">
        <v>5344.45</v>
      </c>
      <c r="N1402" s="9" t="str">
        <f t="shared" si="85"/>
        <v>Normal</v>
      </c>
      <c r="O1402" s="11">
        <v>22505.4</v>
      </c>
      <c r="P1402" s="11">
        <v>4941.1099999999997</v>
      </c>
      <c r="Q1402" s="11">
        <v>403.34</v>
      </c>
      <c r="R1402" s="5">
        <v>44195</v>
      </c>
      <c r="S1402" s="5" t="str">
        <f t="shared" si="86"/>
        <v>Wednesday</v>
      </c>
      <c r="T1402" s="5" t="str">
        <f t="shared" si="87"/>
        <v>Q4</v>
      </c>
      <c r="U1402" s="14" t="str">
        <f t="shared" si="88"/>
        <v>Dec</v>
      </c>
    </row>
    <row r="1403" spans="1:21" x14ac:dyDescent="0.25">
      <c r="A1403" s="13" t="s">
        <v>34</v>
      </c>
      <c r="B1403" s="6" t="s">
        <v>35</v>
      </c>
      <c r="C1403" s="6" t="s">
        <v>36</v>
      </c>
      <c r="D1403" s="6" t="s">
        <v>20</v>
      </c>
      <c r="E1403" s="6" t="s">
        <v>45</v>
      </c>
      <c r="F1403" s="6" t="s">
        <v>5696</v>
      </c>
      <c r="G1403" s="6" t="s">
        <v>5697</v>
      </c>
      <c r="H1403" s="6" t="s">
        <v>89</v>
      </c>
      <c r="I1403" s="6" t="s">
        <v>5698</v>
      </c>
      <c r="J1403" s="6" t="s">
        <v>5699</v>
      </c>
      <c r="K1403" s="7">
        <v>2</v>
      </c>
      <c r="L1403" s="4">
        <v>2020</v>
      </c>
      <c r="M1403" s="9">
        <v>55984.46</v>
      </c>
      <c r="N1403" s="9" t="str">
        <f t="shared" si="85"/>
        <v>High Value</v>
      </c>
      <c r="O1403" s="11">
        <v>195579.2</v>
      </c>
      <c r="P1403" s="11">
        <v>42884.160000000003</v>
      </c>
      <c r="Q1403" s="11">
        <v>13100.3</v>
      </c>
      <c r="R1403" s="8">
        <v>44897</v>
      </c>
      <c r="S1403" s="5" t="str">
        <f t="shared" si="86"/>
        <v>Friday</v>
      </c>
      <c r="T1403" s="5" t="str">
        <f t="shared" si="87"/>
        <v>Q4</v>
      </c>
      <c r="U1403" s="14" t="str">
        <f t="shared" si="88"/>
        <v>Dec</v>
      </c>
    </row>
    <row r="1404" spans="1:21" x14ac:dyDescent="0.25">
      <c r="A1404" s="12" t="s">
        <v>62</v>
      </c>
      <c r="B1404" s="2" t="s">
        <v>91</v>
      </c>
      <c r="C1404" s="2" t="s">
        <v>36</v>
      </c>
      <c r="D1404" s="2" t="s">
        <v>20</v>
      </c>
      <c r="E1404" s="2" t="s">
        <v>45</v>
      </c>
      <c r="F1404" s="2" t="s">
        <v>5700</v>
      </c>
      <c r="G1404" s="2" t="s">
        <v>1547</v>
      </c>
      <c r="H1404" s="2" t="s">
        <v>96</v>
      </c>
      <c r="I1404" s="2" t="s">
        <v>5701</v>
      </c>
      <c r="J1404" s="2" t="s">
        <v>5702</v>
      </c>
      <c r="K1404" s="3">
        <v>18</v>
      </c>
      <c r="L1404" s="4">
        <v>2004</v>
      </c>
      <c r="M1404" s="9">
        <v>11676.03</v>
      </c>
      <c r="N1404" s="9" t="str">
        <f t="shared" si="85"/>
        <v>Normal</v>
      </c>
      <c r="O1404" s="11">
        <v>119790.8</v>
      </c>
      <c r="P1404" s="11">
        <v>10174.790000000001</v>
      </c>
      <c r="Q1404" s="11">
        <v>1501.24</v>
      </c>
      <c r="R1404" s="5">
        <v>44876</v>
      </c>
      <c r="S1404" s="5" t="str">
        <f t="shared" si="86"/>
        <v>Friday</v>
      </c>
      <c r="T1404" s="5" t="str">
        <f t="shared" si="87"/>
        <v>Q4</v>
      </c>
      <c r="U1404" s="14" t="str">
        <f t="shared" si="88"/>
        <v>Nov</v>
      </c>
    </row>
    <row r="1405" spans="1:21" x14ac:dyDescent="0.25">
      <c r="A1405" s="13" t="s">
        <v>71</v>
      </c>
      <c r="B1405" s="6" t="s">
        <v>72</v>
      </c>
      <c r="C1405" s="6" t="s">
        <v>36</v>
      </c>
      <c r="D1405" s="6" t="s">
        <v>20</v>
      </c>
      <c r="E1405" s="6" t="s">
        <v>45</v>
      </c>
      <c r="F1405" s="6" t="s">
        <v>5703</v>
      </c>
      <c r="G1405" s="6" t="s">
        <v>5704</v>
      </c>
      <c r="H1405" s="6" t="s">
        <v>132</v>
      </c>
      <c r="I1405" s="6" t="s">
        <v>5705</v>
      </c>
      <c r="J1405" s="6" t="s">
        <v>5706</v>
      </c>
      <c r="K1405" s="7">
        <v>18</v>
      </c>
      <c r="L1405" s="4">
        <v>2005</v>
      </c>
      <c r="M1405" s="9">
        <v>16959.53</v>
      </c>
      <c r="N1405" s="9" t="str">
        <f t="shared" si="85"/>
        <v>Normal</v>
      </c>
      <c r="O1405" s="11">
        <v>167775.9</v>
      </c>
      <c r="P1405" s="11">
        <v>13550.5</v>
      </c>
      <c r="Q1405" s="11">
        <v>3409.03</v>
      </c>
      <c r="R1405" s="8">
        <v>45114</v>
      </c>
      <c r="S1405" s="5" t="str">
        <f t="shared" si="86"/>
        <v>Friday</v>
      </c>
      <c r="T1405" s="5" t="str">
        <f t="shared" si="87"/>
        <v>Q3</v>
      </c>
      <c r="U1405" s="14" t="str">
        <f t="shared" si="88"/>
        <v>Jul</v>
      </c>
    </row>
    <row r="1406" spans="1:21" x14ac:dyDescent="0.25">
      <c r="A1406" s="12" t="s">
        <v>30</v>
      </c>
      <c r="B1406" s="2" t="s">
        <v>94</v>
      </c>
      <c r="C1406" s="2" t="s">
        <v>36</v>
      </c>
      <c r="D1406" s="2" t="s">
        <v>20</v>
      </c>
      <c r="E1406" s="2" t="s">
        <v>45</v>
      </c>
      <c r="F1406" s="2" t="s">
        <v>5707</v>
      </c>
      <c r="G1406" s="2" t="s">
        <v>5708</v>
      </c>
      <c r="H1406" s="2" t="s">
        <v>87</v>
      </c>
      <c r="I1406" s="2" t="s">
        <v>5709</v>
      </c>
      <c r="J1406" s="2" t="s">
        <v>5710</v>
      </c>
      <c r="K1406" s="3">
        <v>19</v>
      </c>
      <c r="L1406" s="4">
        <v>2003</v>
      </c>
      <c r="M1406" s="9">
        <v>16532.439999999999</v>
      </c>
      <c r="N1406" s="9" t="str">
        <f t="shared" si="85"/>
        <v>Normal</v>
      </c>
      <c r="O1406" s="11">
        <v>121963.7</v>
      </c>
      <c r="P1406" s="11">
        <v>12258.89</v>
      </c>
      <c r="Q1406" s="11">
        <v>4273.55</v>
      </c>
      <c r="R1406" s="5">
        <v>44601</v>
      </c>
      <c r="S1406" s="5" t="str">
        <f t="shared" si="86"/>
        <v>Wednesday</v>
      </c>
      <c r="T1406" s="5" t="str">
        <f t="shared" si="87"/>
        <v>Q1</v>
      </c>
      <c r="U1406" s="14" t="str">
        <f t="shared" si="88"/>
        <v>Feb</v>
      </c>
    </row>
    <row r="1407" spans="1:21" x14ac:dyDescent="0.25">
      <c r="A1407" s="13" t="s">
        <v>54</v>
      </c>
      <c r="B1407" s="6" t="s">
        <v>55</v>
      </c>
      <c r="C1407" s="6" t="s">
        <v>36</v>
      </c>
      <c r="D1407" s="6" t="s">
        <v>20</v>
      </c>
      <c r="E1407" s="6" t="s">
        <v>45</v>
      </c>
      <c r="F1407" s="6" t="s">
        <v>5711</v>
      </c>
      <c r="G1407" s="6" t="s">
        <v>5712</v>
      </c>
      <c r="H1407" s="6" t="s">
        <v>42</v>
      </c>
      <c r="I1407" s="6" t="s">
        <v>5713</v>
      </c>
      <c r="J1407" s="6" t="s">
        <v>5714</v>
      </c>
      <c r="K1407" s="7">
        <v>3</v>
      </c>
      <c r="L1407" s="4">
        <v>2021</v>
      </c>
      <c r="M1407" s="9">
        <v>30684.3</v>
      </c>
      <c r="N1407" s="9" t="str">
        <f t="shared" si="85"/>
        <v>Normal</v>
      </c>
      <c r="O1407" s="11">
        <v>44060.5</v>
      </c>
      <c r="P1407" s="11">
        <v>24283.52</v>
      </c>
      <c r="Q1407" s="11">
        <v>6400.78</v>
      </c>
      <c r="R1407" s="8">
        <v>45304</v>
      </c>
      <c r="S1407" s="5" t="str">
        <f t="shared" si="86"/>
        <v>Saturday</v>
      </c>
      <c r="T1407" s="5" t="str">
        <f t="shared" si="87"/>
        <v>Q1</v>
      </c>
      <c r="U1407" s="14" t="str">
        <f t="shared" si="88"/>
        <v>Jan</v>
      </c>
    </row>
    <row r="1408" spans="1:21" x14ac:dyDescent="0.25">
      <c r="A1408" s="12" t="s">
        <v>47</v>
      </c>
      <c r="B1408" s="2" t="s">
        <v>48</v>
      </c>
      <c r="C1408" s="2" t="s">
        <v>36</v>
      </c>
      <c r="D1408" s="2" t="s">
        <v>20</v>
      </c>
      <c r="E1408" s="2" t="s">
        <v>45</v>
      </c>
      <c r="F1408" s="2" t="s">
        <v>5715</v>
      </c>
      <c r="G1408" s="2" t="s">
        <v>224</v>
      </c>
      <c r="H1408" s="2" t="s">
        <v>89</v>
      </c>
      <c r="I1408" s="2" t="s">
        <v>5716</v>
      </c>
      <c r="J1408" s="2" t="s">
        <v>5717</v>
      </c>
      <c r="K1408" s="3">
        <v>21</v>
      </c>
      <c r="L1408" s="4">
        <v>2000</v>
      </c>
      <c r="M1408" s="9">
        <v>20906.36</v>
      </c>
      <c r="N1408" s="9" t="str">
        <f t="shared" si="85"/>
        <v>Normal</v>
      </c>
      <c r="O1408" s="11">
        <v>59232</v>
      </c>
      <c r="P1408" s="11">
        <v>19099.32</v>
      </c>
      <c r="Q1408" s="11">
        <v>1807.04</v>
      </c>
      <c r="R1408" s="5">
        <v>44416</v>
      </c>
      <c r="S1408" s="5" t="str">
        <f t="shared" si="86"/>
        <v>Sunday</v>
      </c>
      <c r="T1408" s="5" t="str">
        <f t="shared" si="87"/>
        <v>Q3</v>
      </c>
      <c r="U1408" s="14" t="str">
        <f t="shared" si="88"/>
        <v>Aug</v>
      </c>
    </row>
    <row r="1409" spans="1:21" x14ac:dyDescent="0.25">
      <c r="A1409" s="13" t="s">
        <v>34</v>
      </c>
      <c r="B1409" s="6" t="s">
        <v>35</v>
      </c>
      <c r="C1409" s="6" t="s">
        <v>36</v>
      </c>
      <c r="D1409" s="6" t="s">
        <v>20</v>
      </c>
      <c r="E1409" s="6" t="s">
        <v>45</v>
      </c>
      <c r="F1409" s="6" t="s">
        <v>5718</v>
      </c>
      <c r="G1409" s="6" t="s">
        <v>211</v>
      </c>
      <c r="H1409" s="6" t="s">
        <v>98</v>
      </c>
      <c r="I1409" s="6" t="s">
        <v>5719</v>
      </c>
      <c r="J1409" s="6" t="s">
        <v>5720</v>
      </c>
      <c r="K1409" s="7">
        <v>-1</v>
      </c>
      <c r="L1409" s="4">
        <v>2021</v>
      </c>
      <c r="M1409" s="9">
        <v>25519.759999999998</v>
      </c>
      <c r="N1409" s="9" t="str">
        <f t="shared" si="85"/>
        <v>Normal</v>
      </c>
      <c r="O1409" s="11">
        <v>138160.9</v>
      </c>
      <c r="P1409" s="11">
        <v>23762.23</v>
      </c>
      <c r="Q1409" s="11">
        <v>1757.53</v>
      </c>
      <c r="R1409" s="8">
        <v>44017</v>
      </c>
      <c r="S1409" s="5" t="str">
        <f t="shared" si="86"/>
        <v>Sunday</v>
      </c>
      <c r="T1409" s="5" t="str">
        <f t="shared" si="87"/>
        <v>Q3</v>
      </c>
      <c r="U1409" s="14" t="str">
        <f t="shared" si="88"/>
        <v>Jul</v>
      </c>
    </row>
    <row r="1410" spans="1:21" x14ac:dyDescent="0.25">
      <c r="A1410" s="12" t="s">
        <v>74</v>
      </c>
      <c r="B1410" s="2" t="s">
        <v>75</v>
      </c>
      <c r="C1410" s="2" t="s">
        <v>36</v>
      </c>
      <c r="D1410" s="2" t="s">
        <v>20</v>
      </c>
      <c r="E1410" s="2" t="s">
        <v>45</v>
      </c>
      <c r="F1410" s="2" t="s">
        <v>5721</v>
      </c>
      <c r="G1410" s="2" t="s">
        <v>5722</v>
      </c>
      <c r="H1410" s="2" t="s">
        <v>89</v>
      </c>
      <c r="I1410" s="2" t="s">
        <v>5723</v>
      </c>
      <c r="J1410" s="2" t="s">
        <v>5724</v>
      </c>
      <c r="K1410" s="3">
        <v>20</v>
      </c>
      <c r="L1410" s="4">
        <v>2002</v>
      </c>
      <c r="M1410" s="9">
        <v>8697.32</v>
      </c>
      <c r="N1410" s="9" t="str">
        <f t="shared" si="85"/>
        <v>Normal</v>
      </c>
      <c r="O1410" s="11">
        <v>133038.1</v>
      </c>
      <c r="P1410" s="11">
        <v>6102.12</v>
      </c>
      <c r="Q1410" s="11">
        <v>2595.1999999999998</v>
      </c>
      <c r="R1410" s="5">
        <v>44656</v>
      </c>
      <c r="S1410" s="5" t="str">
        <f t="shared" si="86"/>
        <v>Tuesday</v>
      </c>
      <c r="T1410" s="5" t="str">
        <f t="shared" si="87"/>
        <v>Q2</v>
      </c>
      <c r="U1410" s="14" t="str">
        <f t="shared" si="88"/>
        <v>Apr</v>
      </c>
    </row>
    <row r="1411" spans="1:21" x14ac:dyDescent="0.25">
      <c r="A1411" s="13" t="s">
        <v>30</v>
      </c>
      <c r="B1411" s="6" t="s">
        <v>94</v>
      </c>
      <c r="C1411" s="6" t="s">
        <v>36</v>
      </c>
      <c r="D1411" s="6" t="s">
        <v>20</v>
      </c>
      <c r="E1411" s="6" t="s">
        <v>45</v>
      </c>
      <c r="F1411" s="6" t="s">
        <v>5725</v>
      </c>
      <c r="G1411" s="6" t="s">
        <v>919</v>
      </c>
      <c r="H1411" s="6" t="s">
        <v>89</v>
      </c>
      <c r="I1411" s="6" t="s">
        <v>5726</v>
      </c>
      <c r="J1411" s="6" t="s">
        <v>5727</v>
      </c>
      <c r="K1411" s="7">
        <v>9</v>
      </c>
      <c r="L1411" s="4">
        <v>2015</v>
      </c>
      <c r="M1411" s="9">
        <v>12047.98</v>
      </c>
      <c r="N1411" s="9" t="str">
        <f t="shared" ref="N1411:N1474" si="89">IF(M1411&gt;40000,"High Value","Normal")</f>
        <v>Normal</v>
      </c>
      <c r="O1411" s="11">
        <v>154897.9</v>
      </c>
      <c r="P1411" s="11">
        <v>10286.73</v>
      </c>
      <c r="Q1411" s="11">
        <v>1761.25</v>
      </c>
      <c r="R1411" s="8">
        <v>45346</v>
      </c>
      <c r="S1411" s="5" t="str">
        <f t="shared" ref="S1411:S1474" si="90">TEXT(R1411,"dddd")</f>
        <v>Saturday</v>
      </c>
      <c r="T1411" s="5" t="str">
        <f t="shared" ref="T1411:T1474" si="91">"Q" &amp; ROUNDUP(MONTH(R1411)/3,0)</f>
        <v>Q1</v>
      </c>
      <c r="U1411" s="14" t="str">
        <f t="shared" si="88"/>
        <v>Feb</v>
      </c>
    </row>
    <row r="1412" spans="1:21" x14ac:dyDescent="0.25">
      <c r="A1412" s="12" t="s">
        <v>17</v>
      </c>
      <c r="B1412" s="2" t="s">
        <v>38</v>
      </c>
      <c r="C1412" s="2" t="s">
        <v>36</v>
      </c>
      <c r="D1412" s="2" t="s">
        <v>20</v>
      </c>
      <c r="E1412" s="2" t="s">
        <v>45</v>
      </c>
      <c r="F1412" s="2" t="s">
        <v>5728</v>
      </c>
      <c r="G1412" s="2" t="s">
        <v>5729</v>
      </c>
      <c r="H1412" s="2" t="s">
        <v>39</v>
      </c>
      <c r="I1412" s="2" t="s">
        <v>5730</v>
      </c>
      <c r="J1412" s="2" t="s">
        <v>5731</v>
      </c>
      <c r="K1412" s="3">
        <v>-1</v>
      </c>
      <c r="L1412" s="4">
        <v>2024</v>
      </c>
      <c r="M1412" s="9">
        <v>22536.31</v>
      </c>
      <c r="N1412" s="9" t="str">
        <f t="shared" si="89"/>
        <v>Normal</v>
      </c>
      <c r="O1412" s="11">
        <v>110774.8</v>
      </c>
      <c r="P1412" s="11">
        <v>20022.009999999998</v>
      </c>
      <c r="Q1412" s="11">
        <v>2514.3000000000002</v>
      </c>
      <c r="R1412" s="5">
        <v>45213</v>
      </c>
      <c r="S1412" s="5" t="str">
        <f t="shared" si="90"/>
        <v>Saturday</v>
      </c>
      <c r="T1412" s="5" t="str">
        <f t="shared" si="91"/>
        <v>Q4</v>
      </c>
      <c r="U1412" s="14" t="str">
        <f t="shared" si="88"/>
        <v>Oct</v>
      </c>
    </row>
    <row r="1413" spans="1:21" x14ac:dyDescent="0.25">
      <c r="A1413" s="13" t="s">
        <v>56</v>
      </c>
      <c r="B1413" s="6" t="s">
        <v>57</v>
      </c>
      <c r="C1413" s="6" t="s">
        <v>36</v>
      </c>
      <c r="D1413" s="6" t="s">
        <v>20</v>
      </c>
      <c r="E1413" s="6" t="s">
        <v>45</v>
      </c>
      <c r="F1413" s="6" t="s">
        <v>5732</v>
      </c>
      <c r="G1413" s="6" t="s">
        <v>5733</v>
      </c>
      <c r="H1413" s="6" t="s">
        <v>53</v>
      </c>
      <c r="I1413" s="6" t="s">
        <v>5734</v>
      </c>
      <c r="J1413" s="6" t="s">
        <v>5735</v>
      </c>
      <c r="K1413" s="7">
        <v>17</v>
      </c>
      <c r="L1413" s="4">
        <v>2004</v>
      </c>
      <c r="M1413" s="9">
        <v>66008.899999999994</v>
      </c>
      <c r="N1413" s="9" t="str">
        <f t="shared" si="89"/>
        <v>High Value</v>
      </c>
      <c r="O1413" s="11">
        <v>7631.9</v>
      </c>
      <c r="P1413" s="11">
        <v>50734.19</v>
      </c>
      <c r="Q1413" s="11">
        <v>15274.71</v>
      </c>
      <c r="R1413" s="8">
        <v>44482</v>
      </c>
      <c r="S1413" s="5" t="str">
        <f t="shared" si="90"/>
        <v>Wednesday</v>
      </c>
      <c r="T1413" s="5" t="str">
        <f t="shared" si="91"/>
        <v>Q4</v>
      </c>
      <c r="U1413" s="14" t="str">
        <f t="shared" ref="U1413:U1474" si="92">TEXT(R1413,"MMM")</f>
        <v>Oct</v>
      </c>
    </row>
    <row r="1414" spans="1:21" x14ac:dyDescent="0.25">
      <c r="A1414" s="12" t="s">
        <v>62</v>
      </c>
      <c r="B1414" s="2" t="s">
        <v>63</v>
      </c>
      <c r="C1414" s="2" t="s">
        <v>36</v>
      </c>
      <c r="D1414" s="2" t="s">
        <v>20</v>
      </c>
      <c r="E1414" s="2" t="s">
        <v>45</v>
      </c>
      <c r="F1414" s="2" t="s">
        <v>5736</v>
      </c>
      <c r="G1414" s="2" t="s">
        <v>5737</v>
      </c>
      <c r="H1414" s="2" t="s">
        <v>136</v>
      </c>
      <c r="I1414" s="2" t="s">
        <v>5738</v>
      </c>
      <c r="J1414" s="2" t="s">
        <v>5739</v>
      </c>
      <c r="K1414" s="3">
        <v>17</v>
      </c>
      <c r="L1414" s="4">
        <v>2007</v>
      </c>
      <c r="M1414" s="9">
        <v>23343.45</v>
      </c>
      <c r="N1414" s="9" t="str">
        <f t="shared" si="89"/>
        <v>Normal</v>
      </c>
      <c r="O1414" s="11">
        <v>25760.6</v>
      </c>
      <c r="P1414" s="11">
        <v>18571.189999999999</v>
      </c>
      <c r="Q1414" s="11">
        <v>4772.26</v>
      </c>
      <c r="R1414" s="5">
        <v>45410</v>
      </c>
      <c r="S1414" s="5" t="str">
        <f t="shared" si="90"/>
        <v>Sunday</v>
      </c>
      <c r="T1414" s="5" t="str">
        <f t="shared" si="91"/>
        <v>Q2</v>
      </c>
      <c r="U1414" s="14" t="str">
        <f t="shared" si="92"/>
        <v>Apr</v>
      </c>
    </row>
    <row r="1415" spans="1:21" x14ac:dyDescent="0.25">
      <c r="A1415" s="13" t="s">
        <v>47</v>
      </c>
      <c r="B1415" s="6" t="s">
        <v>51</v>
      </c>
      <c r="C1415" s="6" t="s">
        <v>36</v>
      </c>
      <c r="D1415" s="6" t="s">
        <v>20</v>
      </c>
      <c r="E1415" s="6" t="s">
        <v>45</v>
      </c>
      <c r="F1415" s="6" t="s">
        <v>5740</v>
      </c>
      <c r="G1415" s="6" t="s">
        <v>3308</v>
      </c>
      <c r="H1415" s="6" t="s">
        <v>29</v>
      </c>
      <c r="I1415" s="6" t="s">
        <v>5741</v>
      </c>
      <c r="J1415" s="6" t="s">
        <v>5742</v>
      </c>
      <c r="K1415" s="7">
        <v>7</v>
      </c>
      <c r="L1415" s="4">
        <v>2016</v>
      </c>
      <c r="M1415" s="9">
        <v>27886.89</v>
      </c>
      <c r="N1415" s="9" t="str">
        <f t="shared" si="89"/>
        <v>Normal</v>
      </c>
      <c r="O1415" s="11">
        <v>180452.4</v>
      </c>
      <c r="P1415" s="11">
        <v>23374.53</v>
      </c>
      <c r="Q1415" s="11">
        <v>4512.3599999999997</v>
      </c>
      <c r="R1415" s="8">
        <v>45097</v>
      </c>
      <c r="S1415" s="5" t="str">
        <f t="shared" si="90"/>
        <v>Tuesday</v>
      </c>
      <c r="T1415" s="5" t="str">
        <f t="shared" si="91"/>
        <v>Q2</v>
      </c>
      <c r="U1415" s="14" t="str">
        <f t="shared" si="92"/>
        <v>Jun</v>
      </c>
    </row>
    <row r="1416" spans="1:21" x14ac:dyDescent="0.25">
      <c r="A1416" s="12" t="s">
        <v>74</v>
      </c>
      <c r="B1416" s="2" t="s">
        <v>113</v>
      </c>
      <c r="C1416" s="2" t="s">
        <v>36</v>
      </c>
      <c r="D1416" s="2" t="s">
        <v>20</v>
      </c>
      <c r="E1416" s="2" t="s">
        <v>45</v>
      </c>
      <c r="F1416" s="2" t="s">
        <v>5743</v>
      </c>
      <c r="G1416" s="2" t="s">
        <v>5744</v>
      </c>
      <c r="H1416" s="2" t="s">
        <v>39</v>
      </c>
      <c r="I1416" s="2" t="s">
        <v>5745</v>
      </c>
      <c r="J1416" s="2" t="s">
        <v>5746</v>
      </c>
      <c r="K1416" s="3">
        <v>10</v>
      </c>
      <c r="L1416" s="4">
        <v>2014</v>
      </c>
      <c r="M1416" s="9">
        <v>31637.75</v>
      </c>
      <c r="N1416" s="9" t="str">
        <f t="shared" si="89"/>
        <v>Normal</v>
      </c>
      <c r="O1416" s="11">
        <v>175746.3</v>
      </c>
      <c r="P1416" s="11">
        <v>28220.92</v>
      </c>
      <c r="Q1416" s="11">
        <v>3416.83</v>
      </c>
      <c r="R1416" s="5">
        <v>45370</v>
      </c>
      <c r="S1416" s="5" t="str">
        <f t="shared" si="90"/>
        <v>Tuesday</v>
      </c>
      <c r="T1416" s="5" t="str">
        <f t="shared" si="91"/>
        <v>Q1</v>
      </c>
      <c r="U1416" s="14" t="str">
        <f t="shared" si="92"/>
        <v>Mar</v>
      </c>
    </row>
    <row r="1417" spans="1:21" x14ac:dyDescent="0.25">
      <c r="A1417" s="13" t="s">
        <v>71</v>
      </c>
      <c r="B1417" s="6" t="s">
        <v>86</v>
      </c>
      <c r="C1417" s="6" t="s">
        <v>36</v>
      </c>
      <c r="D1417" s="6" t="s">
        <v>20</v>
      </c>
      <c r="E1417" s="6" t="s">
        <v>45</v>
      </c>
      <c r="F1417" s="6" t="s">
        <v>5747</v>
      </c>
      <c r="G1417" s="6" t="s">
        <v>259</v>
      </c>
      <c r="H1417" s="6" t="s">
        <v>42</v>
      </c>
      <c r="I1417" s="6" t="s">
        <v>5748</v>
      </c>
      <c r="J1417" s="6" t="s">
        <v>5749</v>
      </c>
      <c r="K1417" s="7">
        <v>12</v>
      </c>
      <c r="L1417" s="4">
        <v>2010</v>
      </c>
      <c r="M1417" s="9">
        <v>11156.45</v>
      </c>
      <c r="N1417" s="9" t="str">
        <f t="shared" si="89"/>
        <v>Normal</v>
      </c>
      <c r="O1417" s="11">
        <v>96395.4</v>
      </c>
      <c r="P1417" s="11">
        <v>8516.7900000000009</v>
      </c>
      <c r="Q1417" s="11">
        <v>2639.66</v>
      </c>
      <c r="R1417" s="8">
        <v>44733</v>
      </c>
      <c r="S1417" s="5" t="str">
        <f t="shared" si="90"/>
        <v>Tuesday</v>
      </c>
      <c r="T1417" s="5" t="str">
        <f t="shared" si="91"/>
        <v>Q2</v>
      </c>
      <c r="U1417" s="14" t="str">
        <f t="shared" si="92"/>
        <v>Jun</v>
      </c>
    </row>
    <row r="1418" spans="1:21" x14ac:dyDescent="0.25">
      <c r="A1418" s="12" t="s">
        <v>56</v>
      </c>
      <c r="B1418" s="2" t="s">
        <v>78</v>
      </c>
      <c r="C1418" s="2" t="s">
        <v>36</v>
      </c>
      <c r="D1418" s="2" t="s">
        <v>20</v>
      </c>
      <c r="E1418" s="2" t="s">
        <v>45</v>
      </c>
      <c r="F1418" s="2" t="s">
        <v>5750</v>
      </c>
      <c r="G1418" s="2" t="s">
        <v>5751</v>
      </c>
      <c r="H1418" s="2" t="s">
        <v>29</v>
      </c>
      <c r="I1418" s="2" t="s">
        <v>5752</v>
      </c>
      <c r="J1418" s="2" t="s">
        <v>5753</v>
      </c>
      <c r="K1418" s="3">
        <v>19</v>
      </c>
      <c r="L1418" s="4">
        <v>2002</v>
      </c>
      <c r="M1418" s="9">
        <v>41744.94</v>
      </c>
      <c r="N1418" s="9" t="str">
        <f t="shared" si="89"/>
        <v>High Value</v>
      </c>
      <c r="O1418" s="11">
        <v>157214.70000000001</v>
      </c>
      <c r="P1418" s="11">
        <v>37114.74</v>
      </c>
      <c r="Q1418" s="11">
        <v>4630.2</v>
      </c>
      <c r="R1418" s="5">
        <v>44435</v>
      </c>
      <c r="S1418" s="5" t="str">
        <f t="shared" si="90"/>
        <v>Friday</v>
      </c>
      <c r="T1418" s="5" t="str">
        <f t="shared" si="91"/>
        <v>Q3</v>
      </c>
      <c r="U1418" s="14" t="str">
        <f t="shared" si="92"/>
        <v>Aug</v>
      </c>
    </row>
    <row r="1419" spans="1:21" x14ac:dyDescent="0.25">
      <c r="A1419" s="13" t="s">
        <v>74</v>
      </c>
      <c r="B1419" s="6" t="s">
        <v>113</v>
      </c>
      <c r="C1419" s="6" t="s">
        <v>36</v>
      </c>
      <c r="D1419" s="6" t="s">
        <v>20</v>
      </c>
      <c r="E1419" s="6" t="s">
        <v>45</v>
      </c>
      <c r="F1419" s="6" t="s">
        <v>5754</v>
      </c>
      <c r="G1419" s="6" t="s">
        <v>5755</v>
      </c>
      <c r="H1419" s="6" t="s">
        <v>37</v>
      </c>
      <c r="I1419" s="6" t="s">
        <v>5756</v>
      </c>
      <c r="J1419" s="6" t="s">
        <v>5757</v>
      </c>
      <c r="K1419" s="7">
        <v>5</v>
      </c>
      <c r="L1419" s="4">
        <v>2018</v>
      </c>
      <c r="M1419" s="9">
        <v>24097.9</v>
      </c>
      <c r="N1419" s="9" t="str">
        <f t="shared" si="89"/>
        <v>Normal</v>
      </c>
      <c r="O1419" s="11">
        <v>166503.4</v>
      </c>
      <c r="P1419" s="11">
        <v>22436.87</v>
      </c>
      <c r="Q1419" s="11">
        <v>1661.03</v>
      </c>
      <c r="R1419" s="8">
        <v>44949</v>
      </c>
      <c r="S1419" s="5" t="str">
        <f t="shared" si="90"/>
        <v>Monday</v>
      </c>
      <c r="T1419" s="5" t="str">
        <f t="shared" si="91"/>
        <v>Q1</v>
      </c>
      <c r="U1419" s="14" t="str">
        <f t="shared" si="92"/>
        <v>Jan</v>
      </c>
    </row>
    <row r="1420" spans="1:21" x14ac:dyDescent="0.25">
      <c r="A1420" s="12" t="s">
        <v>71</v>
      </c>
      <c r="B1420" s="2" t="s">
        <v>72</v>
      </c>
      <c r="C1420" s="2" t="s">
        <v>36</v>
      </c>
      <c r="D1420" s="2" t="s">
        <v>20</v>
      </c>
      <c r="E1420" s="2" t="s">
        <v>45</v>
      </c>
      <c r="F1420" s="2" t="s">
        <v>5758</v>
      </c>
      <c r="G1420" s="2" t="s">
        <v>5759</v>
      </c>
      <c r="H1420" s="2" t="s">
        <v>136</v>
      </c>
      <c r="I1420" s="2" t="s">
        <v>5760</v>
      </c>
      <c r="J1420" s="2" t="s">
        <v>5761</v>
      </c>
      <c r="K1420" s="3">
        <v>-2</v>
      </c>
      <c r="L1420" s="4">
        <v>2022</v>
      </c>
      <c r="M1420" s="9">
        <v>66565.63</v>
      </c>
      <c r="N1420" s="9" t="str">
        <f t="shared" si="89"/>
        <v>High Value</v>
      </c>
      <c r="O1420" s="11">
        <v>37516.9</v>
      </c>
      <c r="P1420" s="11">
        <v>61426.76</v>
      </c>
      <c r="Q1420" s="11">
        <v>5138.87</v>
      </c>
      <c r="R1420" s="5">
        <v>44099</v>
      </c>
      <c r="S1420" s="5" t="str">
        <f t="shared" si="90"/>
        <v>Friday</v>
      </c>
      <c r="T1420" s="5" t="str">
        <f t="shared" si="91"/>
        <v>Q3</v>
      </c>
      <c r="U1420" s="14" t="str">
        <f t="shared" si="92"/>
        <v>Sep</v>
      </c>
    </row>
    <row r="1421" spans="1:21" x14ac:dyDescent="0.25">
      <c r="A1421" s="13" t="s">
        <v>17</v>
      </c>
      <c r="B1421" s="6" t="s">
        <v>80</v>
      </c>
      <c r="C1421" s="6" t="s">
        <v>36</v>
      </c>
      <c r="D1421" s="6" t="s">
        <v>20</v>
      </c>
      <c r="E1421" s="6" t="s">
        <v>45</v>
      </c>
      <c r="F1421" s="6" t="s">
        <v>5762</v>
      </c>
      <c r="G1421" s="6" t="s">
        <v>5763</v>
      </c>
      <c r="H1421" s="6" t="s">
        <v>42</v>
      </c>
      <c r="I1421" s="6" t="s">
        <v>5764</v>
      </c>
      <c r="J1421" s="6" t="s">
        <v>5765</v>
      </c>
      <c r="K1421" s="7">
        <v>22</v>
      </c>
      <c r="L1421" s="4">
        <v>2002</v>
      </c>
      <c r="M1421" s="9">
        <v>21336.400000000001</v>
      </c>
      <c r="N1421" s="9" t="str">
        <f t="shared" si="89"/>
        <v>Normal</v>
      </c>
      <c r="O1421" s="11">
        <v>135283.4</v>
      </c>
      <c r="P1421" s="11">
        <v>16656.939999999999</v>
      </c>
      <c r="Q1421" s="11">
        <v>4679.46</v>
      </c>
      <c r="R1421" s="8">
        <v>45478</v>
      </c>
      <c r="S1421" s="5" t="str">
        <f t="shared" si="90"/>
        <v>Friday</v>
      </c>
      <c r="T1421" s="5" t="str">
        <f t="shared" si="91"/>
        <v>Q3</v>
      </c>
      <c r="U1421" s="14" t="str">
        <f t="shared" si="92"/>
        <v>Jul</v>
      </c>
    </row>
    <row r="1422" spans="1:21" x14ac:dyDescent="0.25">
      <c r="A1422" s="12" t="s">
        <v>74</v>
      </c>
      <c r="B1422" s="2" t="s">
        <v>113</v>
      </c>
      <c r="C1422" s="2" t="s">
        <v>36</v>
      </c>
      <c r="D1422" s="2" t="s">
        <v>20</v>
      </c>
      <c r="E1422" s="2" t="s">
        <v>45</v>
      </c>
      <c r="F1422" s="2" t="s">
        <v>5766</v>
      </c>
      <c r="G1422" s="2" t="s">
        <v>5767</v>
      </c>
      <c r="H1422" s="2" t="s">
        <v>121</v>
      </c>
      <c r="I1422" s="2" t="s">
        <v>5768</v>
      </c>
      <c r="J1422" s="2" t="s">
        <v>5769</v>
      </c>
      <c r="K1422" s="3">
        <v>2</v>
      </c>
      <c r="L1422" s="4">
        <v>2019</v>
      </c>
      <c r="M1422" s="9">
        <v>33461.61</v>
      </c>
      <c r="N1422" s="9" t="str">
        <f t="shared" si="89"/>
        <v>Normal</v>
      </c>
      <c r="O1422" s="11">
        <v>90055.9</v>
      </c>
      <c r="P1422" s="11">
        <v>31594.41</v>
      </c>
      <c r="Q1422" s="11">
        <v>1867.2</v>
      </c>
      <c r="R1422" s="5">
        <v>44550</v>
      </c>
      <c r="S1422" s="5" t="str">
        <f t="shared" si="90"/>
        <v>Monday</v>
      </c>
      <c r="T1422" s="5" t="str">
        <f t="shared" si="91"/>
        <v>Q4</v>
      </c>
      <c r="U1422" s="14" t="str">
        <f t="shared" si="92"/>
        <v>Dec</v>
      </c>
    </row>
    <row r="1423" spans="1:21" x14ac:dyDescent="0.25">
      <c r="A1423" s="13" t="s">
        <v>40</v>
      </c>
      <c r="B1423" s="6" t="s">
        <v>41</v>
      </c>
      <c r="C1423" s="6" t="s">
        <v>36</v>
      </c>
      <c r="D1423" s="6" t="s">
        <v>20</v>
      </c>
      <c r="E1423" s="6" t="s">
        <v>45</v>
      </c>
      <c r="F1423" s="6" t="s">
        <v>5770</v>
      </c>
      <c r="G1423" s="6" t="s">
        <v>5771</v>
      </c>
      <c r="H1423" s="6" t="s">
        <v>157</v>
      </c>
      <c r="I1423" s="6" t="s">
        <v>5772</v>
      </c>
      <c r="J1423" s="6" t="s">
        <v>5773</v>
      </c>
      <c r="K1423" s="7">
        <v>14</v>
      </c>
      <c r="L1423" s="4">
        <v>2008</v>
      </c>
      <c r="M1423" s="9">
        <v>52145.49</v>
      </c>
      <c r="N1423" s="9" t="str">
        <f t="shared" si="89"/>
        <v>High Value</v>
      </c>
      <c r="O1423" s="11">
        <v>161853.20000000001</v>
      </c>
      <c r="P1423" s="11">
        <v>47894</v>
      </c>
      <c r="Q1423" s="11">
        <v>4251.49</v>
      </c>
      <c r="R1423" s="8">
        <v>44656</v>
      </c>
      <c r="S1423" s="5" t="str">
        <f t="shared" si="90"/>
        <v>Tuesday</v>
      </c>
      <c r="T1423" s="5" t="str">
        <f t="shared" si="91"/>
        <v>Q2</v>
      </c>
      <c r="U1423" s="14" t="str">
        <f t="shared" si="92"/>
        <v>Apr</v>
      </c>
    </row>
    <row r="1424" spans="1:21" x14ac:dyDescent="0.25">
      <c r="A1424" s="12" t="s">
        <v>71</v>
      </c>
      <c r="B1424" s="2" t="s">
        <v>72</v>
      </c>
      <c r="C1424" s="2" t="s">
        <v>36</v>
      </c>
      <c r="D1424" s="2" t="s">
        <v>20</v>
      </c>
      <c r="E1424" s="2" t="s">
        <v>45</v>
      </c>
      <c r="F1424" s="2" t="s">
        <v>5774</v>
      </c>
      <c r="G1424" s="2" t="s">
        <v>5775</v>
      </c>
      <c r="H1424" s="2" t="s">
        <v>96</v>
      </c>
      <c r="I1424" s="2" t="s">
        <v>5776</v>
      </c>
      <c r="J1424" s="2" t="s">
        <v>5777</v>
      </c>
      <c r="K1424" s="3">
        <v>13</v>
      </c>
      <c r="L1424" s="4">
        <v>2008</v>
      </c>
      <c r="M1424" s="9">
        <v>15322.45</v>
      </c>
      <c r="N1424" s="9" t="str">
        <f t="shared" si="89"/>
        <v>Normal</v>
      </c>
      <c r="O1424" s="11">
        <v>179529.8</v>
      </c>
      <c r="P1424" s="11">
        <v>11450.79</v>
      </c>
      <c r="Q1424" s="11">
        <v>3871.66</v>
      </c>
      <c r="R1424" s="5">
        <v>44387</v>
      </c>
      <c r="S1424" s="5" t="str">
        <f t="shared" si="90"/>
        <v>Saturday</v>
      </c>
      <c r="T1424" s="5" t="str">
        <f t="shared" si="91"/>
        <v>Q3</v>
      </c>
      <c r="U1424" s="14" t="str">
        <f t="shared" si="92"/>
        <v>Jul</v>
      </c>
    </row>
    <row r="1425" spans="1:21" x14ac:dyDescent="0.25">
      <c r="A1425" s="13" t="s">
        <v>34</v>
      </c>
      <c r="B1425" s="6" t="s">
        <v>35</v>
      </c>
      <c r="C1425" s="6" t="s">
        <v>36</v>
      </c>
      <c r="D1425" s="6" t="s">
        <v>20</v>
      </c>
      <c r="E1425" s="6" t="s">
        <v>45</v>
      </c>
      <c r="F1425" s="6" t="s">
        <v>5778</v>
      </c>
      <c r="G1425" s="6" t="s">
        <v>5779</v>
      </c>
      <c r="H1425" s="6" t="s">
        <v>119</v>
      </c>
      <c r="I1425" s="6" t="s">
        <v>5780</v>
      </c>
      <c r="J1425" s="6" t="s">
        <v>5781</v>
      </c>
      <c r="K1425" s="7">
        <v>18</v>
      </c>
      <c r="L1425" s="4">
        <v>2007</v>
      </c>
      <c r="M1425" s="9">
        <v>69122.05</v>
      </c>
      <c r="N1425" s="9" t="str">
        <f t="shared" si="89"/>
        <v>High Value</v>
      </c>
      <c r="O1425" s="11">
        <v>104391.1</v>
      </c>
      <c r="P1425" s="11">
        <v>57086.98</v>
      </c>
      <c r="Q1425" s="11">
        <v>12035.07</v>
      </c>
      <c r="R1425" s="8">
        <v>45752</v>
      </c>
      <c r="S1425" s="5" t="str">
        <f t="shared" si="90"/>
        <v>Saturday</v>
      </c>
      <c r="T1425" s="5" t="str">
        <f t="shared" si="91"/>
        <v>Q2</v>
      </c>
      <c r="U1425" s="14" t="str">
        <f t="shared" si="92"/>
        <v>Apr</v>
      </c>
    </row>
    <row r="1426" spans="1:21" x14ac:dyDescent="0.25">
      <c r="A1426" s="12" t="s">
        <v>40</v>
      </c>
      <c r="B1426" s="2" t="s">
        <v>59</v>
      </c>
      <c r="C1426" s="2" t="s">
        <v>36</v>
      </c>
      <c r="D1426" s="2" t="s">
        <v>20</v>
      </c>
      <c r="E1426" s="2" t="s">
        <v>45</v>
      </c>
      <c r="F1426" s="2" t="s">
        <v>5782</v>
      </c>
      <c r="G1426" s="2" t="s">
        <v>5783</v>
      </c>
      <c r="H1426" s="2" t="s">
        <v>73</v>
      </c>
      <c r="I1426" s="2" t="s">
        <v>5784</v>
      </c>
      <c r="J1426" s="2" t="s">
        <v>5785</v>
      </c>
      <c r="K1426" s="3">
        <v>22</v>
      </c>
      <c r="L1426" s="4">
        <v>2002</v>
      </c>
      <c r="M1426" s="9">
        <v>48440.480000000003</v>
      </c>
      <c r="N1426" s="9" t="str">
        <f t="shared" si="89"/>
        <v>High Value</v>
      </c>
      <c r="O1426" s="11">
        <v>70294</v>
      </c>
      <c r="P1426" s="11">
        <v>43553.86</v>
      </c>
      <c r="Q1426" s="11">
        <v>4886.62</v>
      </c>
      <c r="R1426" s="5">
        <v>45476</v>
      </c>
      <c r="S1426" s="5" t="str">
        <f t="shared" si="90"/>
        <v>Wednesday</v>
      </c>
      <c r="T1426" s="5" t="str">
        <f t="shared" si="91"/>
        <v>Q3</v>
      </c>
      <c r="U1426" s="14" t="str">
        <f t="shared" si="92"/>
        <v>Jul</v>
      </c>
    </row>
    <row r="1427" spans="1:21" x14ac:dyDescent="0.25">
      <c r="A1427" s="13" t="s">
        <v>30</v>
      </c>
      <c r="B1427" s="6" t="s">
        <v>94</v>
      </c>
      <c r="C1427" s="6" t="s">
        <v>36</v>
      </c>
      <c r="D1427" s="6" t="s">
        <v>20</v>
      </c>
      <c r="E1427" s="6" t="s">
        <v>45</v>
      </c>
      <c r="F1427" s="6" t="s">
        <v>5786</v>
      </c>
      <c r="G1427" s="6" t="s">
        <v>5787</v>
      </c>
      <c r="H1427" s="6" t="s">
        <v>96</v>
      </c>
      <c r="I1427" s="6" t="s">
        <v>5788</v>
      </c>
      <c r="J1427" s="6" t="s">
        <v>5789</v>
      </c>
      <c r="K1427" s="7">
        <v>22</v>
      </c>
      <c r="L1427" s="4">
        <v>2002</v>
      </c>
      <c r="M1427" s="9">
        <v>62081.8</v>
      </c>
      <c r="N1427" s="9" t="str">
        <f t="shared" si="89"/>
        <v>High Value</v>
      </c>
      <c r="O1427" s="11">
        <v>109567.6</v>
      </c>
      <c r="P1427" s="11">
        <v>44871.8</v>
      </c>
      <c r="Q1427" s="11">
        <v>17210</v>
      </c>
      <c r="R1427" s="8">
        <v>45390</v>
      </c>
      <c r="S1427" s="5" t="str">
        <f t="shared" si="90"/>
        <v>Monday</v>
      </c>
      <c r="T1427" s="5" t="str">
        <f t="shared" si="91"/>
        <v>Q2</v>
      </c>
      <c r="U1427" s="14" t="str">
        <f t="shared" si="92"/>
        <v>Apr</v>
      </c>
    </row>
    <row r="1428" spans="1:21" x14ac:dyDescent="0.25">
      <c r="A1428" s="12" t="s">
        <v>47</v>
      </c>
      <c r="B1428" s="2" t="s">
        <v>51</v>
      </c>
      <c r="C1428" s="2" t="s">
        <v>36</v>
      </c>
      <c r="D1428" s="2" t="s">
        <v>20</v>
      </c>
      <c r="E1428" s="2" t="s">
        <v>45</v>
      </c>
      <c r="F1428" s="2" t="s">
        <v>5790</v>
      </c>
      <c r="G1428" s="2" t="s">
        <v>5791</v>
      </c>
      <c r="H1428" s="2" t="s">
        <v>87</v>
      </c>
      <c r="I1428" s="2" t="s">
        <v>2892</v>
      </c>
      <c r="J1428" s="2" t="s">
        <v>5792</v>
      </c>
      <c r="K1428" s="3">
        <v>9</v>
      </c>
      <c r="L1428" s="4">
        <v>2012</v>
      </c>
      <c r="M1428" s="9">
        <v>55916.18</v>
      </c>
      <c r="N1428" s="9" t="str">
        <f t="shared" si="89"/>
        <v>High Value</v>
      </c>
      <c r="O1428" s="11">
        <v>197991.1</v>
      </c>
      <c r="P1428" s="11">
        <v>44095.18</v>
      </c>
      <c r="Q1428" s="11">
        <v>11821</v>
      </c>
      <c r="R1428" s="5">
        <v>44470</v>
      </c>
      <c r="S1428" s="5" t="str">
        <f t="shared" si="90"/>
        <v>Friday</v>
      </c>
      <c r="T1428" s="5" t="str">
        <f t="shared" si="91"/>
        <v>Q4</v>
      </c>
      <c r="U1428" s="14" t="str">
        <f t="shared" si="92"/>
        <v>Oct</v>
      </c>
    </row>
    <row r="1429" spans="1:21" x14ac:dyDescent="0.25">
      <c r="A1429" s="13" t="s">
        <v>56</v>
      </c>
      <c r="B1429" s="6" t="s">
        <v>78</v>
      </c>
      <c r="C1429" s="6" t="s">
        <v>36</v>
      </c>
      <c r="D1429" s="6" t="s">
        <v>20</v>
      </c>
      <c r="E1429" s="6" t="s">
        <v>45</v>
      </c>
      <c r="F1429" s="6" t="s">
        <v>5793</v>
      </c>
      <c r="G1429" s="6" t="s">
        <v>5794</v>
      </c>
      <c r="H1429" s="6" t="s">
        <v>58</v>
      </c>
      <c r="I1429" s="6" t="s">
        <v>5795</v>
      </c>
      <c r="J1429" s="6" t="s">
        <v>5796</v>
      </c>
      <c r="K1429" s="7">
        <v>21</v>
      </c>
      <c r="L1429" s="4">
        <v>2004</v>
      </c>
      <c r="M1429" s="9">
        <v>50512.65</v>
      </c>
      <c r="N1429" s="9" t="str">
        <f t="shared" si="89"/>
        <v>High Value</v>
      </c>
      <c r="O1429" s="11">
        <v>109956.8</v>
      </c>
      <c r="P1429" s="11">
        <v>39533.230000000003</v>
      </c>
      <c r="Q1429" s="11">
        <v>10979.42</v>
      </c>
      <c r="R1429" s="8">
        <v>45671</v>
      </c>
      <c r="S1429" s="5" t="str">
        <f t="shared" si="90"/>
        <v>Tuesday</v>
      </c>
      <c r="T1429" s="5" t="str">
        <f t="shared" si="91"/>
        <v>Q1</v>
      </c>
      <c r="U1429" s="14" t="str">
        <f t="shared" si="92"/>
        <v>Jan</v>
      </c>
    </row>
    <row r="1430" spans="1:21" x14ac:dyDescent="0.25">
      <c r="A1430" s="12" t="s">
        <v>71</v>
      </c>
      <c r="B1430" s="2" t="s">
        <v>83</v>
      </c>
      <c r="C1430" s="2" t="s">
        <v>36</v>
      </c>
      <c r="D1430" s="2" t="s">
        <v>20</v>
      </c>
      <c r="E1430" s="2" t="s">
        <v>45</v>
      </c>
      <c r="F1430" s="2" t="s">
        <v>5797</v>
      </c>
      <c r="G1430" s="2" t="s">
        <v>5798</v>
      </c>
      <c r="H1430" s="2" t="s">
        <v>162</v>
      </c>
      <c r="I1430" s="2" t="s">
        <v>5799</v>
      </c>
      <c r="J1430" s="2" t="s">
        <v>5800</v>
      </c>
      <c r="K1430" s="3">
        <v>11</v>
      </c>
      <c r="L1430" s="4">
        <v>2012</v>
      </c>
      <c r="M1430" s="9">
        <v>57253.83</v>
      </c>
      <c r="N1430" s="9" t="str">
        <f t="shared" si="89"/>
        <v>High Value</v>
      </c>
      <c r="O1430" s="11">
        <v>117959.5</v>
      </c>
      <c r="P1430" s="11">
        <v>50303.42</v>
      </c>
      <c r="Q1430" s="11">
        <v>6950.41</v>
      </c>
      <c r="R1430" s="5">
        <v>45011</v>
      </c>
      <c r="S1430" s="5" t="str">
        <f t="shared" si="90"/>
        <v>Sunday</v>
      </c>
      <c r="T1430" s="5" t="str">
        <f t="shared" si="91"/>
        <v>Q1</v>
      </c>
      <c r="U1430" s="14" t="str">
        <f t="shared" si="92"/>
        <v>Mar</v>
      </c>
    </row>
    <row r="1431" spans="1:21" x14ac:dyDescent="0.25">
      <c r="A1431" s="13" t="s">
        <v>34</v>
      </c>
      <c r="B1431" s="6" t="s">
        <v>43</v>
      </c>
      <c r="C1431" s="6" t="s">
        <v>36</v>
      </c>
      <c r="D1431" s="6" t="s">
        <v>20</v>
      </c>
      <c r="E1431" s="6" t="s">
        <v>45</v>
      </c>
      <c r="F1431" s="6" t="s">
        <v>5801</v>
      </c>
      <c r="G1431" s="6" t="s">
        <v>5802</v>
      </c>
      <c r="H1431" s="6" t="s">
        <v>118</v>
      </c>
      <c r="I1431" s="6" t="s">
        <v>3802</v>
      </c>
      <c r="J1431" s="6" t="s">
        <v>5803</v>
      </c>
      <c r="K1431" s="7">
        <v>4</v>
      </c>
      <c r="L1431" s="4">
        <v>2016</v>
      </c>
      <c r="M1431" s="9">
        <v>20305.28</v>
      </c>
      <c r="N1431" s="9" t="str">
        <f t="shared" si="89"/>
        <v>Normal</v>
      </c>
      <c r="O1431" s="11">
        <v>159508</v>
      </c>
      <c r="P1431" s="11">
        <v>14850.14</v>
      </c>
      <c r="Q1431" s="11">
        <v>5455.14</v>
      </c>
      <c r="R1431" s="8">
        <v>44040</v>
      </c>
      <c r="S1431" s="5" t="str">
        <f t="shared" si="90"/>
        <v>Tuesday</v>
      </c>
      <c r="T1431" s="5" t="str">
        <f t="shared" si="91"/>
        <v>Q3</v>
      </c>
      <c r="U1431" s="14" t="str">
        <f t="shared" si="92"/>
        <v>Jul</v>
      </c>
    </row>
    <row r="1432" spans="1:21" x14ac:dyDescent="0.25">
      <c r="A1432" s="12" t="s">
        <v>40</v>
      </c>
      <c r="B1432" s="2" t="s">
        <v>41</v>
      </c>
      <c r="C1432" s="2" t="s">
        <v>36</v>
      </c>
      <c r="D1432" s="2" t="s">
        <v>20</v>
      </c>
      <c r="E1432" s="2" t="s">
        <v>45</v>
      </c>
      <c r="F1432" s="2" t="s">
        <v>5804</v>
      </c>
      <c r="G1432" s="2" t="s">
        <v>5805</v>
      </c>
      <c r="H1432" s="2" t="s">
        <v>118</v>
      </c>
      <c r="I1432" s="2" t="s">
        <v>5806</v>
      </c>
      <c r="J1432" s="2" t="s">
        <v>5807</v>
      </c>
      <c r="K1432" s="3">
        <v>12</v>
      </c>
      <c r="L1432" s="4">
        <v>2011</v>
      </c>
      <c r="M1432" s="9">
        <v>68863.81</v>
      </c>
      <c r="N1432" s="9" t="str">
        <f t="shared" si="89"/>
        <v>High Value</v>
      </c>
      <c r="O1432" s="11">
        <v>86106.1</v>
      </c>
      <c r="P1432" s="11">
        <v>64449.19</v>
      </c>
      <c r="Q1432" s="11">
        <v>4414.62</v>
      </c>
      <c r="R1432" s="5">
        <v>45264</v>
      </c>
      <c r="S1432" s="5" t="str">
        <f t="shared" si="90"/>
        <v>Monday</v>
      </c>
      <c r="T1432" s="5" t="str">
        <f t="shared" si="91"/>
        <v>Q4</v>
      </c>
      <c r="U1432" s="14" t="str">
        <f t="shared" si="92"/>
        <v>Dec</v>
      </c>
    </row>
    <row r="1433" spans="1:21" x14ac:dyDescent="0.25">
      <c r="A1433" s="13" t="s">
        <v>30</v>
      </c>
      <c r="B1433" s="6" t="s">
        <v>31</v>
      </c>
      <c r="C1433" s="6" t="s">
        <v>36</v>
      </c>
      <c r="D1433" s="6" t="s">
        <v>20</v>
      </c>
      <c r="E1433" s="6" t="s">
        <v>45</v>
      </c>
      <c r="F1433" s="6" t="s">
        <v>5808</v>
      </c>
      <c r="G1433" s="6" t="s">
        <v>5809</v>
      </c>
      <c r="H1433" s="6" t="s">
        <v>68</v>
      </c>
      <c r="I1433" s="6" t="s">
        <v>5810</v>
      </c>
      <c r="J1433" s="6" t="s">
        <v>5811</v>
      </c>
      <c r="K1433" s="7">
        <v>4</v>
      </c>
      <c r="L1433" s="4">
        <v>2019</v>
      </c>
      <c r="M1433" s="9">
        <v>16109.55</v>
      </c>
      <c r="N1433" s="9" t="str">
        <f t="shared" si="89"/>
        <v>Normal</v>
      </c>
      <c r="O1433" s="11">
        <v>154624.70000000001</v>
      </c>
      <c r="P1433" s="11">
        <v>13838.29</v>
      </c>
      <c r="Q1433" s="11">
        <v>2271.2600000000002</v>
      </c>
      <c r="R1433" s="8">
        <v>44984</v>
      </c>
      <c r="S1433" s="5" t="str">
        <f t="shared" si="90"/>
        <v>Monday</v>
      </c>
      <c r="T1433" s="5" t="str">
        <f t="shared" si="91"/>
        <v>Q1</v>
      </c>
      <c r="U1433" s="14" t="str">
        <f t="shared" si="92"/>
        <v>Feb</v>
      </c>
    </row>
    <row r="1434" spans="1:21" x14ac:dyDescent="0.25">
      <c r="A1434" s="12" t="s">
        <v>17</v>
      </c>
      <c r="B1434" s="2" t="s">
        <v>38</v>
      </c>
      <c r="C1434" s="2" t="s">
        <v>36</v>
      </c>
      <c r="D1434" s="2" t="s">
        <v>20</v>
      </c>
      <c r="E1434" s="2" t="s">
        <v>45</v>
      </c>
      <c r="F1434" s="2" t="s">
        <v>5812</v>
      </c>
      <c r="G1434" s="2" t="s">
        <v>5813</v>
      </c>
      <c r="H1434" s="2" t="s">
        <v>66</v>
      </c>
      <c r="I1434" s="2" t="s">
        <v>5814</v>
      </c>
      <c r="J1434" s="2" t="s">
        <v>5815</v>
      </c>
      <c r="K1434" s="3">
        <v>22</v>
      </c>
      <c r="L1434" s="4">
        <v>2001</v>
      </c>
      <c r="M1434" s="9">
        <v>44623.44</v>
      </c>
      <c r="N1434" s="9" t="str">
        <f t="shared" si="89"/>
        <v>High Value</v>
      </c>
      <c r="O1434" s="11">
        <v>119238.3</v>
      </c>
      <c r="P1434" s="11">
        <v>34088.28</v>
      </c>
      <c r="Q1434" s="11">
        <v>10535.16</v>
      </c>
      <c r="R1434" s="5">
        <v>45261</v>
      </c>
      <c r="S1434" s="5" t="str">
        <f t="shared" si="90"/>
        <v>Friday</v>
      </c>
      <c r="T1434" s="5" t="str">
        <f t="shared" si="91"/>
        <v>Q4</v>
      </c>
      <c r="U1434" s="14" t="str">
        <f t="shared" si="92"/>
        <v>Dec</v>
      </c>
    </row>
    <row r="1435" spans="1:21" x14ac:dyDescent="0.25">
      <c r="A1435" s="13" t="s">
        <v>40</v>
      </c>
      <c r="B1435" s="6" t="s">
        <v>59</v>
      </c>
      <c r="C1435" s="6" t="s">
        <v>36</v>
      </c>
      <c r="D1435" s="6" t="s">
        <v>20</v>
      </c>
      <c r="E1435" s="6" t="s">
        <v>45</v>
      </c>
      <c r="F1435" s="6" t="s">
        <v>5816</v>
      </c>
      <c r="G1435" s="6" t="s">
        <v>5817</v>
      </c>
      <c r="H1435" s="6" t="s">
        <v>68</v>
      </c>
      <c r="I1435" s="6" t="s">
        <v>5818</v>
      </c>
      <c r="J1435" s="6" t="s">
        <v>5819</v>
      </c>
      <c r="K1435" s="7">
        <v>9</v>
      </c>
      <c r="L1435" s="4">
        <v>2013</v>
      </c>
      <c r="M1435" s="9">
        <v>11479.12</v>
      </c>
      <c r="N1435" s="9" t="str">
        <f t="shared" si="89"/>
        <v>Normal</v>
      </c>
      <c r="O1435" s="11">
        <v>166545.29999999999</v>
      </c>
      <c r="P1435" s="11">
        <v>8780.39</v>
      </c>
      <c r="Q1435" s="11">
        <v>2698.73</v>
      </c>
      <c r="R1435" s="8">
        <v>44926</v>
      </c>
      <c r="S1435" s="5" t="str">
        <f t="shared" si="90"/>
        <v>Saturday</v>
      </c>
      <c r="T1435" s="5" t="str">
        <f t="shared" si="91"/>
        <v>Q4</v>
      </c>
      <c r="U1435" s="14" t="str">
        <f t="shared" si="92"/>
        <v>Dec</v>
      </c>
    </row>
    <row r="1436" spans="1:21" x14ac:dyDescent="0.25">
      <c r="A1436" s="13" t="s">
        <v>30</v>
      </c>
      <c r="B1436" s="6" t="s">
        <v>94</v>
      </c>
      <c r="C1436" s="6" t="s">
        <v>36</v>
      </c>
      <c r="D1436" s="6" t="s">
        <v>20</v>
      </c>
      <c r="E1436" s="6" t="s">
        <v>45</v>
      </c>
      <c r="F1436" s="6" t="s">
        <v>5820</v>
      </c>
      <c r="G1436" s="6" t="s">
        <v>5821</v>
      </c>
      <c r="H1436" s="6" t="s">
        <v>79</v>
      </c>
      <c r="I1436" s="6" t="s">
        <v>5822</v>
      </c>
      <c r="J1436" s="6" t="s">
        <v>5823</v>
      </c>
      <c r="K1436" s="7">
        <v>9</v>
      </c>
      <c r="L1436" s="4">
        <v>2013</v>
      </c>
      <c r="M1436" s="9">
        <v>13597.08</v>
      </c>
      <c r="N1436" s="9" t="str">
        <f t="shared" si="89"/>
        <v>Normal</v>
      </c>
      <c r="O1436" s="11">
        <v>10197.200000000001</v>
      </c>
      <c r="P1436" s="11">
        <v>11958.4</v>
      </c>
      <c r="Q1436" s="11">
        <v>1638.68</v>
      </c>
      <c r="R1436" s="8">
        <v>44774</v>
      </c>
      <c r="S1436" s="5" t="str">
        <f t="shared" si="90"/>
        <v>Monday</v>
      </c>
      <c r="T1436" s="5" t="str">
        <f t="shared" si="91"/>
        <v>Q3</v>
      </c>
      <c r="U1436" s="14" t="str">
        <f t="shared" si="92"/>
        <v>Aug</v>
      </c>
    </row>
    <row r="1437" spans="1:21" x14ac:dyDescent="0.25">
      <c r="A1437" s="12" t="s">
        <v>62</v>
      </c>
      <c r="B1437" s="2" t="s">
        <v>63</v>
      </c>
      <c r="C1437" s="2" t="s">
        <v>36</v>
      </c>
      <c r="D1437" s="2" t="s">
        <v>20</v>
      </c>
      <c r="E1437" s="2" t="s">
        <v>45</v>
      </c>
      <c r="F1437" s="2" t="s">
        <v>5824</v>
      </c>
      <c r="G1437" s="2" t="s">
        <v>5825</v>
      </c>
      <c r="H1437" s="2" t="s">
        <v>157</v>
      </c>
      <c r="I1437" s="2" t="s">
        <v>5826</v>
      </c>
      <c r="J1437" s="2" t="s">
        <v>5827</v>
      </c>
      <c r="K1437" s="3">
        <v>13</v>
      </c>
      <c r="L1437" s="4">
        <v>2007</v>
      </c>
      <c r="M1437" s="9">
        <v>32237.84</v>
      </c>
      <c r="N1437" s="9" t="str">
        <f t="shared" si="89"/>
        <v>Normal</v>
      </c>
      <c r="O1437" s="11">
        <v>153550.1</v>
      </c>
      <c r="P1437" s="11">
        <v>27977.66</v>
      </c>
      <c r="Q1437" s="11">
        <v>4260.18</v>
      </c>
      <c r="R1437" s="5">
        <v>44076</v>
      </c>
      <c r="S1437" s="5" t="str">
        <f t="shared" si="90"/>
        <v>Wednesday</v>
      </c>
      <c r="T1437" s="5" t="str">
        <f t="shared" si="91"/>
        <v>Q3</v>
      </c>
      <c r="U1437" s="14" t="str">
        <f t="shared" si="92"/>
        <v>Sep</v>
      </c>
    </row>
    <row r="1438" spans="1:21" x14ac:dyDescent="0.25">
      <c r="A1438" s="13" t="s">
        <v>30</v>
      </c>
      <c r="B1438" s="6" t="s">
        <v>65</v>
      </c>
      <c r="C1438" s="6" t="s">
        <v>36</v>
      </c>
      <c r="D1438" s="6" t="s">
        <v>20</v>
      </c>
      <c r="E1438" s="6" t="s">
        <v>45</v>
      </c>
      <c r="F1438" s="6" t="s">
        <v>5828</v>
      </c>
      <c r="G1438" s="6" t="s">
        <v>5829</v>
      </c>
      <c r="H1438" s="6" t="s">
        <v>128</v>
      </c>
      <c r="I1438" s="6" t="s">
        <v>5830</v>
      </c>
      <c r="J1438" s="6" t="s">
        <v>5831</v>
      </c>
      <c r="K1438" s="7">
        <v>19</v>
      </c>
      <c r="L1438" s="4">
        <v>2005</v>
      </c>
      <c r="M1438" s="9">
        <v>51709.07</v>
      </c>
      <c r="N1438" s="9" t="str">
        <f t="shared" si="89"/>
        <v>High Value</v>
      </c>
      <c r="O1438" s="11">
        <v>142258.29999999999</v>
      </c>
      <c r="P1438" s="11">
        <v>39301.730000000003</v>
      </c>
      <c r="Q1438" s="11">
        <v>12407.34</v>
      </c>
      <c r="R1438" s="8">
        <v>45426</v>
      </c>
      <c r="S1438" s="5" t="str">
        <f t="shared" si="90"/>
        <v>Tuesday</v>
      </c>
      <c r="T1438" s="5" t="str">
        <f t="shared" si="91"/>
        <v>Q2</v>
      </c>
      <c r="U1438" s="14" t="str">
        <f t="shared" si="92"/>
        <v>May</v>
      </c>
    </row>
    <row r="1439" spans="1:21" x14ac:dyDescent="0.25">
      <c r="A1439" s="12" t="s">
        <v>47</v>
      </c>
      <c r="B1439" s="2" t="s">
        <v>51</v>
      </c>
      <c r="C1439" s="2" t="s">
        <v>36</v>
      </c>
      <c r="D1439" s="2" t="s">
        <v>20</v>
      </c>
      <c r="E1439" s="2" t="s">
        <v>45</v>
      </c>
      <c r="F1439" s="2" t="s">
        <v>5832</v>
      </c>
      <c r="G1439" s="2" t="s">
        <v>5833</v>
      </c>
      <c r="H1439" s="2" t="s">
        <v>96</v>
      </c>
      <c r="I1439" s="2" t="s">
        <v>5834</v>
      </c>
      <c r="J1439" s="2" t="s">
        <v>5835</v>
      </c>
      <c r="K1439" s="3">
        <v>7</v>
      </c>
      <c r="L1439" s="4">
        <v>2016</v>
      </c>
      <c r="M1439" s="9">
        <v>38608.81</v>
      </c>
      <c r="N1439" s="9" t="str">
        <f t="shared" si="89"/>
        <v>Normal</v>
      </c>
      <c r="O1439" s="11">
        <v>165660.4</v>
      </c>
      <c r="P1439" s="11">
        <v>32783.07</v>
      </c>
      <c r="Q1439" s="11">
        <v>5825.74</v>
      </c>
      <c r="R1439" s="5">
        <v>45101</v>
      </c>
      <c r="S1439" s="5" t="str">
        <f t="shared" si="90"/>
        <v>Saturday</v>
      </c>
      <c r="T1439" s="5" t="str">
        <f t="shared" si="91"/>
        <v>Q2</v>
      </c>
      <c r="U1439" s="14" t="str">
        <f t="shared" si="92"/>
        <v>Jun</v>
      </c>
    </row>
    <row r="1440" spans="1:21" x14ac:dyDescent="0.25">
      <c r="A1440" s="13" t="s">
        <v>54</v>
      </c>
      <c r="B1440" s="6" t="s">
        <v>123</v>
      </c>
      <c r="C1440" s="6" t="s">
        <v>36</v>
      </c>
      <c r="D1440" s="6" t="s">
        <v>20</v>
      </c>
      <c r="E1440" s="6" t="s">
        <v>45</v>
      </c>
      <c r="F1440" s="6" t="s">
        <v>5836</v>
      </c>
      <c r="G1440" s="6" t="s">
        <v>4838</v>
      </c>
      <c r="H1440" s="6" t="s">
        <v>119</v>
      </c>
      <c r="I1440" s="6" t="s">
        <v>5837</v>
      </c>
      <c r="J1440" s="6" t="s">
        <v>5838</v>
      </c>
      <c r="K1440" s="7">
        <v>14</v>
      </c>
      <c r="L1440" s="4">
        <v>2007</v>
      </c>
      <c r="M1440" s="9">
        <v>48608.65</v>
      </c>
      <c r="N1440" s="9" t="str">
        <f t="shared" si="89"/>
        <v>High Value</v>
      </c>
      <c r="O1440" s="11">
        <v>88136</v>
      </c>
      <c r="P1440" s="11">
        <v>39946.730000000003</v>
      </c>
      <c r="Q1440" s="11">
        <v>8661.92</v>
      </c>
      <c r="R1440" s="8">
        <v>44263</v>
      </c>
      <c r="S1440" s="5" t="str">
        <f t="shared" si="90"/>
        <v>Monday</v>
      </c>
      <c r="T1440" s="5" t="str">
        <f t="shared" si="91"/>
        <v>Q1</v>
      </c>
      <c r="U1440" s="14" t="str">
        <f t="shared" si="92"/>
        <v>Mar</v>
      </c>
    </row>
    <row r="1441" spans="1:21" x14ac:dyDescent="0.25">
      <c r="A1441" s="12" t="s">
        <v>40</v>
      </c>
      <c r="B1441" s="2" t="s">
        <v>41</v>
      </c>
      <c r="C1441" s="2" t="s">
        <v>36</v>
      </c>
      <c r="D1441" s="2" t="s">
        <v>20</v>
      </c>
      <c r="E1441" s="2" t="s">
        <v>45</v>
      </c>
      <c r="F1441" s="2" t="s">
        <v>5839</v>
      </c>
      <c r="G1441" s="2" t="s">
        <v>5840</v>
      </c>
      <c r="H1441" s="2" t="s">
        <v>162</v>
      </c>
      <c r="I1441" s="2" t="s">
        <v>5841</v>
      </c>
      <c r="J1441" s="2" t="s">
        <v>5842</v>
      </c>
      <c r="K1441" s="3">
        <v>19</v>
      </c>
      <c r="L1441" s="4">
        <v>2002</v>
      </c>
      <c r="M1441" s="9">
        <v>54758.01</v>
      </c>
      <c r="N1441" s="9" t="str">
        <f t="shared" si="89"/>
        <v>High Value</v>
      </c>
      <c r="O1441" s="11">
        <v>195228.3</v>
      </c>
      <c r="P1441" s="11">
        <v>39731.96</v>
      </c>
      <c r="Q1441" s="11">
        <v>15026.05</v>
      </c>
      <c r="R1441" s="5">
        <v>44256</v>
      </c>
      <c r="S1441" s="5" t="str">
        <f t="shared" si="90"/>
        <v>Monday</v>
      </c>
      <c r="T1441" s="5" t="str">
        <f t="shared" si="91"/>
        <v>Q1</v>
      </c>
      <c r="U1441" s="14" t="str">
        <f t="shared" si="92"/>
        <v>Mar</v>
      </c>
    </row>
    <row r="1442" spans="1:21" x14ac:dyDescent="0.25">
      <c r="A1442" s="13" t="s">
        <v>17</v>
      </c>
      <c r="B1442" s="6" t="s">
        <v>80</v>
      </c>
      <c r="C1442" s="6" t="s">
        <v>36</v>
      </c>
      <c r="D1442" s="6" t="s">
        <v>20</v>
      </c>
      <c r="E1442" s="6" t="s">
        <v>45</v>
      </c>
      <c r="F1442" s="6" t="s">
        <v>5843</v>
      </c>
      <c r="G1442" s="6" t="s">
        <v>5844</v>
      </c>
      <c r="H1442" s="6" t="s">
        <v>112</v>
      </c>
      <c r="I1442" s="6" t="s">
        <v>5845</v>
      </c>
      <c r="J1442" s="6" t="s">
        <v>5846</v>
      </c>
      <c r="K1442" s="7">
        <v>16</v>
      </c>
      <c r="L1442" s="4">
        <v>2006</v>
      </c>
      <c r="M1442" s="9">
        <v>52016.31</v>
      </c>
      <c r="N1442" s="9" t="str">
        <f t="shared" si="89"/>
        <v>High Value</v>
      </c>
      <c r="O1442" s="11">
        <v>54079.4</v>
      </c>
      <c r="P1442" s="11">
        <v>46841.18</v>
      </c>
      <c r="Q1442" s="11">
        <v>5175.13</v>
      </c>
      <c r="R1442" s="8">
        <v>44587</v>
      </c>
      <c r="S1442" s="5" t="str">
        <f t="shared" si="90"/>
        <v>Wednesday</v>
      </c>
      <c r="T1442" s="5" t="str">
        <f t="shared" si="91"/>
        <v>Q1</v>
      </c>
      <c r="U1442" s="14" t="str">
        <f t="shared" si="92"/>
        <v>Jan</v>
      </c>
    </row>
    <row r="1443" spans="1:21" x14ac:dyDescent="0.25">
      <c r="A1443" s="12" t="s">
        <v>74</v>
      </c>
      <c r="B1443" s="2" t="s">
        <v>153</v>
      </c>
      <c r="C1443" s="2" t="s">
        <v>36</v>
      </c>
      <c r="D1443" s="2" t="s">
        <v>20</v>
      </c>
      <c r="E1443" s="2" t="s">
        <v>45</v>
      </c>
      <c r="F1443" s="2" t="s">
        <v>5847</v>
      </c>
      <c r="G1443" s="2" t="s">
        <v>3273</v>
      </c>
      <c r="H1443" s="2" t="s">
        <v>128</v>
      </c>
      <c r="I1443" s="2" t="s">
        <v>5848</v>
      </c>
      <c r="J1443" s="2" t="s">
        <v>5849</v>
      </c>
      <c r="K1443" s="3">
        <v>14</v>
      </c>
      <c r="L1443" s="4">
        <v>2008</v>
      </c>
      <c r="M1443" s="9">
        <v>35316.980000000003</v>
      </c>
      <c r="N1443" s="9" t="str">
        <f t="shared" si="89"/>
        <v>Normal</v>
      </c>
      <c r="O1443" s="11">
        <v>148688.20000000001</v>
      </c>
      <c r="P1443" s="11">
        <v>30324.54</v>
      </c>
      <c r="Q1443" s="11">
        <v>4992.4399999999996</v>
      </c>
      <c r="R1443" s="5">
        <v>44610</v>
      </c>
      <c r="S1443" s="5" t="str">
        <f t="shared" si="90"/>
        <v>Friday</v>
      </c>
      <c r="T1443" s="5" t="str">
        <f t="shared" si="91"/>
        <v>Q1</v>
      </c>
      <c r="U1443" s="14" t="str">
        <f t="shared" si="92"/>
        <v>Feb</v>
      </c>
    </row>
    <row r="1444" spans="1:21" x14ac:dyDescent="0.25">
      <c r="A1444" s="13" t="s">
        <v>74</v>
      </c>
      <c r="B1444" s="6" t="s">
        <v>75</v>
      </c>
      <c r="C1444" s="6" t="s">
        <v>36</v>
      </c>
      <c r="D1444" s="6" t="s">
        <v>20</v>
      </c>
      <c r="E1444" s="6" t="s">
        <v>45</v>
      </c>
      <c r="F1444" s="6" t="s">
        <v>5850</v>
      </c>
      <c r="G1444" s="6" t="s">
        <v>5851</v>
      </c>
      <c r="H1444" s="6" t="s">
        <v>73</v>
      </c>
      <c r="I1444" s="6" t="s">
        <v>5852</v>
      </c>
      <c r="J1444" s="6" t="s">
        <v>5853</v>
      </c>
      <c r="K1444" s="7">
        <v>20</v>
      </c>
      <c r="L1444" s="4">
        <v>2001</v>
      </c>
      <c r="M1444" s="9">
        <v>53435.59</v>
      </c>
      <c r="N1444" s="9" t="str">
        <f t="shared" si="89"/>
        <v>High Value</v>
      </c>
      <c r="O1444" s="11">
        <v>12398.7</v>
      </c>
      <c r="P1444" s="11">
        <v>38079.64</v>
      </c>
      <c r="Q1444" s="11">
        <v>15355.95</v>
      </c>
      <c r="R1444" s="8">
        <v>44207</v>
      </c>
      <c r="S1444" s="5" t="str">
        <f t="shared" si="90"/>
        <v>Monday</v>
      </c>
      <c r="T1444" s="5" t="str">
        <f t="shared" si="91"/>
        <v>Q1</v>
      </c>
      <c r="U1444" s="14" t="str">
        <f t="shared" si="92"/>
        <v>Jan</v>
      </c>
    </row>
    <row r="1445" spans="1:21" x14ac:dyDescent="0.25">
      <c r="A1445" s="12" t="s">
        <v>30</v>
      </c>
      <c r="B1445" s="2" t="s">
        <v>31</v>
      </c>
      <c r="C1445" s="2" t="s">
        <v>36</v>
      </c>
      <c r="D1445" s="2" t="s">
        <v>20</v>
      </c>
      <c r="E1445" s="2" t="s">
        <v>45</v>
      </c>
      <c r="F1445" s="2" t="s">
        <v>5854</v>
      </c>
      <c r="G1445" s="2" t="s">
        <v>5855</v>
      </c>
      <c r="H1445" s="2" t="s">
        <v>46</v>
      </c>
      <c r="I1445" s="2" t="s">
        <v>5856</v>
      </c>
      <c r="J1445" s="2" t="s">
        <v>5857</v>
      </c>
      <c r="K1445" s="3">
        <v>7</v>
      </c>
      <c r="L1445" s="4">
        <v>2016</v>
      </c>
      <c r="M1445" s="9">
        <v>39088.93</v>
      </c>
      <c r="N1445" s="9" t="str">
        <f t="shared" si="89"/>
        <v>Normal</v>
      </c>
      <c r="O1445" s="11">
        <v>24141.8</v>
      </c>
      <c r="P1445" s="11">
        <v>32710.639999999999</v>
      </c>
      <c r="Q1445" s="11">
        <v>6378.29</v>
      </c>
      <c r="R1445" s="5">
        <v>44967</v>
      </c>
      <c r="S1445" s="5" t="str">
        <f t="shared" si="90"/>
        <v>Friday</v>
      </c>
      <c r="T1445" s="5" t="str">
        <f t="shared" si="91"/>
        <v>Q1</v>
      </c>
      <c r="U1445" s="14" t="str">
        <f t="shared" si="92"/>
        <v>Feb</v>
      </c>
    </row>
    <row r="1446" spans="1:21" x14ac:dyDescent="0.25">
      <c r="A1446" s="13" t="s">
        <v>30</v>
      </c>
      <c r="B1446" s="6" t="s">
        <v>31</v>
      </c>
      <c r="C1446" s="6" t="s">
        <v>36</v>
      </c>
      <c r="D1446" s="6" t="s">
        <v>20</v>
      </c>
      <c r="E1446" s="6" t="s">
        <v>45</v>
      </c>
      <c r="F1446" s="6" t="s">
        <v>5858</v>
      </c>
      <c r="G1446" s="6" t="s">
        <v>5859</v>
      </c>
      <c r="H1446" s="6" t="s">
        <v>115</v>
      </c>
      <c r="I1446" s="6" t="s">
        <v>5860</v>
      </c>
      <c r="J1446" s="6" t="s">
        <v>5861</v>
      </c>
      <c r="K1446" s="7">
        <v>16</v>
      </c>
      <c r="L1446" s="4">
        <v>2008</v>
      </c>
      <c r="M1446" s="9">
        <v>64114.04</v>
      </c>
      <c r="N1446" s="9" t="str">
        <f t="shared" si="89"/>
        <v>High Value</v>
      </c>
      <c r="O1446" s="11">
        <v>123177.7</v>
      </c>
      <c r="P1446" s="11">
        <v>52080.93</v>
      </c>
      <c r="Q1446" s="11">
        <v>12033.11</v>
      </c>
      <c r="R1446" s="8">
        <v>45321</v>
      </c>
      <c r="S1446" s="5" t="str">
        <f t="shared" si="90"/>
        <v>Tuesday</v>
      </c>
      <c r="T1446" s="5" t="str">
        <f t="shared" si="91"/>
        <v>Q1</v>
      </c>
      <c r="U1446" s="14" t="str">
        <f t="shared" si="92"/>
        <v>Jan</v>
      </c>
    </row>
    <row r="1447" spans="1:21" x14ac:dyDescent="0.25">
      <c r="A1447" s="13" t="s">
        <v>34</v>
      </c>
      <c r="B1447" s="6" t="s">
        <v>35</v>
      </c>
      <c r="C1447" s="6" t="s">
        <v>36</v>
      </c>
      <c r="D1447" s="6" t="s">
        <v>20</v>
      </c>
      <c r="E1447" s="6" t="s">
        <v>45</v>
      </c>
      <c r="F1447" s="6" t="s">
        <v>5862</v>
      </c>
      <c r="G1447" s="6" t="s">
        <v>5863</v>
      </c>
      <c r="H1447" s="6" t="s">
        <v>64</v>
      </c>
      <c r="I1447" s="6" t="s">
        <v>5864</v>
      </c>
      <c r="J1447" s="6" t="s">
        <v>5865</v>
      </c>
      <c r="K1447" s="7">
        <v>14</v>
      </c>
      <c r="L1447" s="4">
        <v>2010</v>
      </c>
      <c r="M1447" s="9">
        <v>50940</v>
      </c>
      <c r="N1447" s="9" t="str">
        <f t="shared" si="89"/>
        <v>High Value</v>
      </c>
      <c r="O1447" s="11">
        <v>92115.5</v>
      </c>
      <c r="P1447" s="11">
        <v>43150.84</v>
      </c>
      <c r="Q1447" s="11">
        <v>7789.16</v>
      </c>
      <c r="R1447" s="8">
        <v>45428</v>
      </c>
      <c r="S1447" s="5" t="str">
        <f t="shared" si="90"/>
        <v>Thursday</v>
      </c>
      <c r="T1447" s="5" t="str">
        <f t="shared" si="91"/>
        <v>Q2</v>
      </c>
      <c r="U1447" s="14" t="str">
        <f t="shared" si="92"/>
        <v>May</v>
      </c>
    </row>
    <row r="1448" spans="1:21" x14ac:dyDescent="0.25">
      <c r="A1448" s="12" t="s">
        <v>47</v>
      </c>
      <c r="B1448" s="2" t="s">
        <v>51</v>
      </c>
      <c r="C1448" s="2" t="s">
        <v>36</v>
      </c>
      <c r="D1448" s="2" t="s">
        <v>20</v>
      </c>
      <c r="E1448" s="2" t="s">
        <v>45</v>
      </c>
      <c r="F1448" s="2" t="s">
        <v>5866</v>
      </c>
      <c r="G1448" s="2" t="s">
        <v>5867</v>
      </c>
      <c r="H1448" s="2" t="s">
        <v>66</v>
      </c>
      <c r="I1448" s="2" t="s">
        <v>5868</v>
      </c>
      <c r="J1448" s="2" t="s">
        <v>5869</v>
      </c>
      <c r="K1448" s="3">
        <v>20</v>
      </c>
      <c r="L1448" s="4">
        <v>2005</v>
      </c>
      <c r="M1448" s="9">
        <v>45444.38</v>
      </c>
      <c r="N1448" s="9" t="str">
        <f t="shared" si="89"/>
        <v>High Value</v>
      </c>
      <c r="O1448" s="11">
        <v>96143.6</v>
      </c>
      <c r="P1448" s="11">
        <v>38544.74</v>
      </c>
      <c r="Q1448" s="11">
        <v>6899.64</v>
      </c>
      <c r="R1448" s="5">
        <v>45772</v>
      </c>
      <c r="S1448" s="5" t="str">
        <f t="shared" si="90"/>
        <v>Friday</v>
      </c>
      <c r="T1448" s="5" t="str">
        <f t="shared" si="91"/>
        <v>Q2</v>
      </c>
      <c r="U1448" s="14" t="str">
        <f t="shared" si="92"/>
        <v>Apr</v>
      </c>
    </row>
    <row r="1449" spans="1:21" x14ac:dyDescent="0.25">
      <c r="A1449" s="13" t="s">
        <v>74</v>
      </c>
      <c r="B1449" s="6" t="s">
        <v>75</v>
      </c>
      <c r="C1449" s="6" t="s">
        <v>36</v>
      </c>
      <c r="D1449" s="6" t="s">
        <v>20</v>
      </c>
      <c r="E1449" s="6" t="s">
        <v>45</v>
      </c>
      <c r="F1449" s="6" t="s">
        <v>5870</v>
      </c>
      <c r="G1449" s="6" t="s">
        <v>5871</v>
      </c>
      <c r="H1449" s="6" t="s">
        <v>116</v>
      </c>
      <c r="I1449" s="6" t="s">
        <v>5872</v>
      </c>
      <c r="J1449" s="6" t="s">
        <v>5873</v>
      </c>
      <c r="K1449" s="7">
        <v>13</v>
      </c>
      <c r="L1449" s="4">
        <v>2010</v>
      </c>
      <c r="M1449" s="9">
        <v>15043.48</v>
      </c>
      <c r="N1449" s="9" t="str">
        <f t="shared" si="89"/>
        <v>Normal</v>
      </c>
      <c r="O1449" s="11">
        <v>126873.9</v>
      </c>
      <c r="P1449" s="11">
        <v>12808.6</v>
      </c>
      <c r="Q1449" s="11">
        <v>2234.88</v>
      </c>
      <c r="R1449" s="8">
        <v>44966</v>
      </c>
      <c r="S1449" s="5" t="str">
        <f t="shared" si="90"/>
        <v>Thursday</v>
      </c>
      <c r="T1449" s="5" t="str">
        <f t="shared" si="91"/>
        <v>Q1</v>
      </c>
      <c r="U1449" s="14" t="str">
        <f t="shared" si="92"/>
        <v>Feb</v>
      </c>
    </row>
    <row r="1450" spans="1:21" x14ac:dyDescent="0.25">
      <c r="A1450" s="12" t="s">
        <v>54</v>
      </c>
      <c r="B1450" s="2" t="s">
        <v>123</v>
      </c>
      <c r="C1450" s="2" t="s">
        <v>36</v>
      </c>
      <c r="D1450" s="2" t="s">
        <v>20</v>
      </c>
      <c r="E1450" s="2" t="s">
        <v>45</v>
      </c>
      <c r="F1450" s="2" t="s">
        <v>5874</v>
      </c>
      <c r="G1450" s="2" t="s">
        <v>5875</v>
      </c>
      <c r="H1450" s="2" t="s">
        <v>157</v>
      </c>
      <c r="I1450" s="2" t="s">
        <v>5876</v>
      </c>
      <c r="J1450" s="2" t="s">
        <v>5877</v>
      </c>
      <c r="K1450" s="3">
        <v>7</v>
      </c>
      <c r="L1450" s="4">
        <v>2015</v>
      </c>
      <c r="M1450" s="9">
        <v>17293.89</v>
      </c>
      <c r="N1450" s="9" t="str">
        <f t="shared" si="89"/>
        <v>Normal</v>
      </c>
      <c r="O1450" s="11">
        <v>28526.3</v>
      </c>
      <c r="P1450" s="11">
        <v>13201.2</v>
      </c>
      <c r="Q1450" s="11">
        <v>4092.69</v>
      </c>
      <c r="R1450" s="5">
        <v>44915</v>
      </c>
      <c r="S1450" s="5" t="str">
        <f t="shared" si="90"/>
        <v>Tuesday</v>
      </c>
      <c r="T1450" s="5" t="str">
        <f t="shared" si="91"/>
        <v>Q4</v>
      </c>
      <c r="U1450" s="14" t="str">
        <f t="shared" si="92"/>
        <v>Dec</v>
      </c>
    </row>
    <row r="1451" spans="1:21" x14ac:dyDescent="0.25">
      <c r="A1451" s="13" t="s">
        <v>62</v>
      </c>
      <c r="B1451" s="6" t="s">
        <v>63</v>
      </c>
      <c r="C1451" s="6" t="s">
        <v>36</v>
      </c>
      <c r="D1451" s="6" t="s">
        <v>20</v>
      </c>
      <c r="E1451" s="6" t="s">
        <v>45</v>
      </c>
      <c r="F1451" s="6" t="s">
        <v>5878</v>
      </c>
      <c r="G1451" s="6" t="s">
        <v>5879</v>
      </c>
      <c r="H1451" s="6" t="s">
        <v>95</v>
      </c>
      <c r="I1451" s="6" t="s">
        <v>5880</v>
      </c>
      <c r="J1451" s="6" t="s">
        <v>5881</v>
      </c>
      <c r="K1451" s="7">
        <v>6</v>
      </c>
      <c r="L1451" s="4">
        <v>2016</v>
      </c>
      <c r="M1451" s="9">
        <v>24934.61</v>
      </c>
      <c r="N1451" s="9" t="str">
        <f t="shared" si="89"/>
        <v>Normal</v>
      </c>
      <c r="O1451" s="11">
        <v>178109.1</v>
      </c>
      <c r="P1451" s="11">
        <v>22647.07</v>
      </c>
      <c r="Q1451" s="11">
        <v>2287.54</v>
      </c>
      <c r="R1451" s="8">
        <v>44734</v>
      </c>
      <c r="S1451" s="5" t="str">
        <f t="shared" si="90"/>
        <v>Wednesday</v>
      </c>
      <c r="T1451" s="5" t="str">
        <f t="shared" si="91"/>
        <v>Q2</v>
      </c>
      <c r="U1451" s="14" t="str">
        <f t="shared" si="92"/>
        <v>Jun</v>
      </c>
    </row>
    <row r="1452" spans="1:21" x14ac:dyDescent="0.25">
      <c r="A1452" s="12" t="s">
        <v>62</v>
      </c>
      <c r="B1452" s="2" t="s">
        <v>138</v>
      </c>
      <c r="C1452" s="2" t="s">
        <v>36</v>
      </c>
      <c r="D1452" s="2" t="s">
        <v>20</v>
      </c>
      <c r="E1452" s="2" t="s">
        <v>45</v>
      </c>
      <c r="F1452" s="2" t="s">
        <v>5882</v>
      </c>
      <c r="G1452" s="2" t="s">
        <v>5883</v>
      </c>
      <c r="H1452" s="2" t="s">
        <v>98</v>
      </c>
      <c r="I1452" s="2" t="s">
        <v>5884</v>
      </c>
      <c r="J1452" s="2" t="s">
        <v>5885</v>
      </c>
      <c r="K1452" s="3">
        <v>13</v>
      </c>
      <c r="L1452" s="4">
        <v>2010</v>
      </c>
      <c r="M1452" s="9">
        <v>34023.71</v>
      </c>
      <c r="N1452" s="9" t="str">
        <f t="shared" si="89"/>
        <v>Normal</v>
      </c>
      <c r="O1452" s="11">
        <v>19698.400000000001</v>
      </c>
      <c r="P1452" s="11">
        <v>29591.16</v>
      </c>
      <c r="Q1452" s="11">
        <v>4432.55</v>
      </c>
      <c r="R1452" s="5">
        <v>44989</v>
      </c>
      <c r="S1452" s="5" t="str">
        <f t="shared" si="90"/>
        <v>Saturday</v>
      </c>
      <c r="T1452" s="5" t="str">
        <f t="shared" si="91"/>
        <v>Q1</v>
      </c>
      <c r="U1452" s="14" t="str">
        <f t="shared" si="92"/>
        <v>Mar</v>
      </c>
    </row>
    <row r="1453" spans="1:21" x14ac:dyDescent="0.25">
      <c r="A1453" s="13" t="s">
        <v>54</v>
      </c>
      <c r="B1453" s="6" t="s">
        <v>55</v>
      </c>
      <c r="C1453" s="6" t="s">
        <v>36</v>
      </c>
      <c r="D1453" s="6" t="s">
        <v>20</v>
      </c>
      <c r="E1453" s="6" t="s">
        <v>45</v>
      </c>
      <c r="F1453" s="6" t="s">
        <v>5886</v>
      </c>
      <c r="G1453" s="6" t="s">
        <v>5887</v>
      </c>
      <c r="H1453" s="6" t="s">
        <v>98</v>
      </c>
      <c r="I1453" s="6" t="s">
        <v>5888</v>
      </c>
      <c r="J1453" s="6" t="s">
        <v>5889</v>
      </c>
      <c r="K1453" s="7">
        <v>18</v>
      </c>
      <c r="L1453" s="4">
        <v>2006</v>
      </c>
      <c r="M1453" s="9">
        <v>8732.15</v>
      </c>
      <c r="N1453" s="9" t="str">
        <f t="shared" si="89"/>
        <v>Normal</v>
      </c>
      <c r="O1453" s="11">
        <v>170019.5</v>
      </c>
      <c r="P1453" s="11">
        <v>7480.77</v>
      </c>
      <c r="Q1453" s="11">
        <v>1251.3800000000001</v>
      </c>
      <c r="R1453" s="8">
        <v>45566</v>
      </c>
      <c r="S1453" s="5" t="str">
        <f t="shared" si="90"/>
        <v>Tuesday</v>
      </c>
      <c r="T1453" s="5" t="str">
        <f t="shared" si="91"/>
        <v>Q4</v>
      </c>
      <c r="U1453" s="14" t="str">
        <f t="shared" si="92"/>
        <v>Oct</v>
      </c>
    </row>
    <row r="1454" spans="1:21" x14ac:dyDescent="0.25">
      <c r="A1454" s="12" t="s">
        <v>34</v>
      </c>
      <c r="B1454" s="2" t="s">
        <v>97</v>
      </c>
      <c r="C1454" s="2" t="s">
        <v>36</v>
      </c>
      <c r="D1454" s="2" t="s">
        <v>20</v>
      </c>
      <c r="E1454" s="2" t="s">
        <v>45</v>
      </c>
      <c r="F1454" s="2" t="s">
        <v>5890</v>
      </c>
      <c r="G1454" s="2" t="s">
        <v>5891</v>
      </c>
      <c r="H1454" s="2" t="s">
        <v>53</v>
      </c>
      <c r="I1454" s="2" t="s">
        <v>5892</v>
      </c>
      <c r="J1454" s="2" t="s">
        <v>5893</v>
      </c>
      <c r="K1454" s="3">
        <v>16</v>
      </c>
      <c r="L1454" s="4">
        <v>2007</v>
      </c>
      <c r="M1454" s="9">
        <v>46056.46</v>
      </c>
      <c r="N1454" s="9" t="str">
        <f t="shared" si="89"/>
        <v>High Value</v>
      </c>
      <c r="O1454" s="11">
        <v>112451.7</v>
      </c>
      <c r="P1454" s="11">
        <v>39888.800000000003</v>
      </c>
      <c r="Q1454" s="11">
        <v>6167.66</v>
      </c>
      <c r="R1454" s="5">
        <v>45109</v>
      </c>
      <c r="S1454" s="5" t="str">
        <f t="shared" si="90"/>
        <v>Sunday</v>
      </c>
      <c r="T1454" s="5" t="str">
        <f t="shared" si="91"/>
        <v>Q3</v>
      </c>
      <c r="U1454" s="14" t="str">
        <f t="shared" si="92"/>
        <v>Jul</v>
      </c>
    </row>
    <row r="1455" spans="1:21" x14ac:dyDescent="0.25">
      <c r="A1455" s="13" t="s">
        <v>74</v>
      </c>
      <c r="B1455" s="6" t="s">
        <v>153</v>
      </c>
      <c r="C1455" s="6" t="s">
        <v>36</v>
      </c>
      <c r="D1455" s="6" t="s">
        <v>20</v>
      </c>
      <c r="E1455" s="6" t="s">
        <v>45</v>
      </c>
      <c r="F1455" s="6" t="s">
        <v>5894</v>
      </c>
      <c r="G1455" s="6" t="s">
        <v>5895</v>
      </c>
      <c r="H1455" s="6" t="s">
        <v>77</v>
      </c>
      <c r="I1455" s="6" t="s">
        <v>5896</v>
      </c>
      <c r="J1455" s="6" t="s">
        <v>5897</v>
      </c>
      <c r="K1455" s="7">
        <v>15</v>
      </c>
      <c r="L1455" s="4">
        <v>2005</v>
      </c>
      <c r="M1455" s="9">
        <v>45457.63</v>
      </c>
      <c r="N1455" s="9" t="str">
        <f t="shared" si="89"/>
        <v>High Value</v>
      </c>
      <c r="O1455" s="11">
        <v>8542.7000000000007</v>
      </c>
      <c r="P1455" s="11">
        <v>39659.410000000003</v>
      </c>
      <c r="Q1455" s="11">
        <v>5798.22</v>
      </c>
      <c r="R1455" s="8">
        <v>44017</v>
      </c>
      <c r="S1455" s="5" t="str">
        <f t="shared" si="90"/>
        <v>Sunday</v>
      </c>
      <c r="T1455" s="5" t="str">
        <f t="shared" si="91"/>
        <v>Q3</v>
      </c>
      <c r="U1455" s="14" t="str">
        <f t="shared" si="92"/>
        <v>Jul</v>
      </c>
    </row>
    <row r="1456" spans="1:21" x14ac:dyDescent="0.25">
      <c r="A1456" s="12" t="s">
        <v>54</v>
      </c>
      <c r="B1456" s="2" t="s">
        <v>55</v>
      </c>
      <c r="C1456" s="2" t="s">
        <v>36</v>
      </c>
      <c r="D1456" s="2" t="s">
        <v>20</v>
      </c>
      <c r="E1456" s="2" t="s">
        <v>45</v>
      </c>
      <c r="F1456" s="2" t="s">
        <v>4810</v>
      </c>
      <c r="G1456" s="2" t="s">
        <v>5898</v>
      </c>
      <c r="H1456" s="2" t="s">
        <v>77</v>
      </c>
      <c r="I1456" s="2" t="s">
        <v>5899</v>
      </c>
      <c r="J1456" s="2" t="s">
        <v>5900</v>
      </c>
      <c r="K1456" s="3">
        <v>4</v>
      </c>
      <c r="L1456" s="4">
        <v>2017</v>
      </c>
      <c r="M1456" s="9">
        <v>23828.49</v>
      </c>
      <c r="N1456" s="9" t="str">
        <f t="shared" si="89"/>
        <v>Normal</v>
      </c>
      <c r="O1456" s="11">
        <v>187387.7</v>
      </c>
      <c r="P1456" s="11">
        <v>21222.45</v>
      </c>
      <c r="Q1456" s="11">
        <v>2606.04</v>
      </c>
      <c r="R1456" s="5">
        <v>44389</v>
      </c>
      <c r="S1456" s="5" t="str">
        <f t="shared" si="90"/>
        <v>Monday</v>
      </c>
      <c r="T1456" s="5" t="str">
        <f t="shared" si="91"/>
        <v>Q3</v>
      </c>
      <c r="U1456" s="14" t="str">
        <f t="shared" si="92"/>
        <v>Jul</v>
      </c>
    </row>
    <row r="1457" spans="1:21" x14ac:dyDescent="0.25">
      <c r="A1457" s="13" t="s">
        <v>17</v>
      </c>
      <c r="B1457" s="6" t="s">
        <v>18</v>
      </c>
      <c r="C1457" s="6" t="s">
        <v>36</v>
      </c>
      <c r="D1457" s="6" t="s">
        <v>20</v>
      </c>
      <c r="E1457" s="6" t="s">
        <v>45</v>
      </c>
      <c r="F1457" s="6" t="s">
        <v>5901</v>
      </c>
      <c r="G1457" s="6" t="s">
        <v>5902</v>
      </c>
      <c r="H1457" s="6" t="s">
        <v>122</v>
      </c>
      <c r="I1457" s="6" t="s">
        <v>5903</v>
      </c>
      <c r="J1457" s="6" t="s">
        <v>5904</v>
      </c>
      <c r="K1457" s="7">
        <v>12</v>
      </c>
      <c r="L1457" s="4">
        <v>2010</v>
      </c>
      <c r="M1457" s="9">
        <v>68579.23</v>
      </c>
      <c r="N1457" s="9" t="str">
        <f t="shared" si="89"/>
        <v>High Value</v>
      </c>
      <c r="O1457" s="11">
        <v>31338.2</v>
      </c>
      <c r="P1457" s="11">
        <v>57562.68</v>
      </c>
      <c r="Q1457" s="11">
        <v>11016.55</v>
      </c>
      <c r="R1457" s="8">
        <v>44615</v>
      </c>
      <c r="S1457" s="5" t="str">
        <f t="shared" si="90"/>
        <v>Wednesday</v>
      </c>
      <c r="T1457" s="5" t="str">
        <f t="shared" si="91"/>
        <v>Q1</v>
      </c>
      <c r="U1457" s="14" t="str">
        <f t="shared" si="92"/>
        <v>Feb</v>
      </c>
    </row>
    <row r="1458" spans="1:21" x14ac:dyDescent="0.25">
      <c r="A1458" s="12" t="s">
        <v>54</v>
      </c>
      <c r="B1458" s="2" t="s">
        <v>99</v>
      </c>
      <c r="C1458" s="2" t="s">
        <v>36</v>
      </c>
      <c r="D1458" s="2" t="s">
        <v>20</v>
      </c>
      <c r="E1458" s="2" t="s">
        <v>45</v>
      </c>
      <c r="F1458" s="2" t="s">
        <v>5905</v>
      </c>
      <c r="G1458" s="2" t="s">
        <v>5906</v>
      </c>
      <c r="H1458" s="2" t="s">
        <v>152</v>
      </c>
      <c r="I1458" s="2" t="s">
        <v>5907</v>
      </c>
      <c r="J1458" s="2" t="s">
        <v>5908</v>
      </c>
      <c r="K1458" s="3">
        <v>10</v>
      </c>
      <c r="L1458" s="4">
        <v>2014</v>
      </c>
      <c r="M1458" s="9">
        <v>69123.34</v>
      </c>
      <c r="N1458" s="9" t="str">
        <f t="shared" si="89"/>
        <v>High Value</v>
      </c>
      <c r="O1458" s="11">
        <v>41542.199999999997</v>
      </c>
      <c r="P1458" s="11">
        <v>53764.04</v>
      </c>
      <c r="Q1458" s="11">
        <v>15359.3</v>
      </c>
      <c r="R1458" s="5">
        <v>45386</v>
      </c>
      <c r="S1458" s="5" t="str">
        <f t="shared" si="90"/>
        <v>Thursday</v>
      </c>
      <c r="T1458" s="5" t="str">
        <f t="shared" si="91"/>
        <v>Q2</v>
      </c>
      <c r="U1458" s="14" t="str">
        <f t="shared" si="92"/>
        <v>Apr</v>
      </c>
    </row>
    <row r="1459" spans="1:21" x14ac:dyDescent="0.25">
      <c r="A1459" s="13" t="s">
        <v>74</v>
      </c>
      <c r="B1459" s="6" t="s">
        <v>75</v>
      </c>
      <c r="C1459" s="6" t="s">
        <v>36</v>
      </c>
      <c r="D1459" s="6" t="s">
        <v>20</v>
      </c>
      <c r="E1459" s="6" t="s">
        <v>45</v>
      </c>
      <c r="F1459" s="6" t="s">
        <v>5909</v>
      </c>
      <c r="G1459" s="6" t="s">
        <v>5910</v>
      </c>
      <c r="H1459" s="6" t="s">
        <v>152</v>
      </c>
      <c r="I1459" s="6" t="s">
        <v>5911</v>
      </c>
      <c r="J1459" s="6" t="s">
        <v>5912</v>
      </c>
      <c r="K1459" s="7">
        <v>1</v>
      </c>
      <c r="L1459" s="4">
        <v>2020</v>
      </c>
      <c r="M1459" s="9">
        <v>38974.400000000001</v>
      </c>
      <c r="N1459" s="9" t="str">
        <f t="shared" si="89"/>
        <v>Normal</v>
      </c>
      <c r="O1459" s="11">
        <v>57364.2</v>
      </c>
      <c r="P1459" s="11">
        <v>28018.05</v>
      </c>
      <c r="Q1459" s="11">
        <v>10956.35</v>
      </c>
      <c r="R1459" s="8">
        <v>44218</v>
      </c>
      <c r="S1459" s="5" t="str">
        <f t="shared" si="90"/>
        <v>Friday</v>
      </c>
      <c r="T1459" s="5" t="str">
        <f t="shared" si="91"/>
        <v>Q1</v>
      </c>
      <c r="U1459" s="14" t="str">
        <f t="shared" si="92"/>
        <v>Jan</v>
      </c>
    </row>
    <row r="1460" spans="1:21" x14ac:dyDescent="0.25">
      <c r="A1460" s="12" t="s">
        <v>40</v>
      </c>
      <c r="B1460" s="2" t="s">
        <v>125</v>
      </c>
      <c r="C1460" s="2" t="s">
        <v>36</v>
      </c>
      <c r="D1460" s="2" t="s">
        <v>20</v>
      </c>
      <c r="E1460" s="2" t="s">
        <v>45</v>
      </c>
      <c r="F1460" s="2" t="s">
        <v>5913</v>
      </c>
      <c r="G1460" s="2" t="s">
        <v>5914</v>
      </c>
      <c r="H1460" s="2" t="s">
        <v>136</v>
      </c>
      <c r="I1460" s="2" t="s">
        <v>5915</v>
      </c>
      <c r="J1460" s="2" t="s">
        <v>5916</v>
      </c>
      <c r="K1460" s="3">
        <v>8</v>
      </c>
      <c r="L1460" s="4">
        <v>2013</v>
      </c>
      <c r="M1460" s="9">
        <v>39007.64</v>
      </c>
      <c r="N1460" s="9" t="str">
        <f t="shared" si="89"/>
        <v>Normal</v>
      </c>
      <c r="O1460" s="11">
        <v>123815.7</v>
      </c>
      <c r="P1460" s="11">
        <v>33643.620000000003</v>
      </c>
      <c r="Q1460" s="11">
        <v>5364.02</v>
      </c>
      <c r="R1460" s="5">
        <v>44550</v>
      </c>
      <c r="S1460" s="5" t="str">
        <f t="shared" si="90"/>
        <v>Monday</v>
      </c>
      <c r="T1460" s="5" t="str">
        <f t="shared" si="91"/>
        <v>Q4</v>
      </c>
      <c r="U1460" s="14" t="str">
        <f t="shared" si="92"/>
        <v>Dec</v>
      </c>
    </row>
    <row r="1461" spans="1:21" x14ac:dyDescent="0.25">
      <c r="A1461" s="13" t="s">
        <v>40</v>
      </c>
      <c r="B1461" s="6" t="s">
        <v>125</v>
      </c>
      <c r="C1461" s="6" t="s">
        <v>36</v>
      </c>
      <c r="D1461" s="6" t="s">
        <v>20</v>
      </c>
      <c r="E1461" s="6" t="s">
        <v>45</v>
      </c>
      <c r="F1461" s="6" t="s">
        <v>5917</v>
      </c>
      <c r="G1461" s="6" t="s">
        <v>5918</v>
      </c>
      <c r="H1461" s="6" t="s">
        <v>116</v>
      </c>
      <c r="I1461" s="6" t="s">
        <v>5919</v>
      </c>
      <c r="J1461" s="6" t="s">
        <v>5920</v>
      </c>
      <c r="K1461" s="7">
        <v>4</v>
      </c>
      <c r="L1461" s="4">
        <v>2016</v>
      </c>
      <c r="M1461" s="9">
        <v>21276.06</v>
      </c>
      <c r="N1461" s="9" t="str">
        <f t="shared" si="89"/>
        <v>Normal</v>
      </c>
      <c r="O1461" s="11">
        <v>196733.1</v>
      </c>
      <c r="P1461" s="11">
        <v>18209.18</v>
      </c>
      <c r="Q1461" s="11">
        <v>3066.88</v>
      </c>
      <c r="R1461" s="8">
        <v>44071</v>
      </c>
      <c r="S1461" s="5" t="str">
        <f t="shared" si="90"/>
        <v>Friday</v>
      </c>
      <c r="T1461" s="5" t="str">
        <f t="shared" si="91"/>
        <v>Q3</v>
      </c>
      <c r="U1461" s="14" t="str">
        <f t="shared" si="92"/>
        <v>Aug</v>
      </c>
    </row>
    <row r="1462" spans="1:21" x14ac:dyDescent="0.25">
      <c r="A1462" s="12" t="s">
        <v>62</v>
      </c>
      <c r="B1462" s="2" t="s">
        <v>138</v>
      </c>
      <c r="C1462" s="2" t="s">
        <v>36</v>
      </c>
      <c r="D1462" s="2" t="s">
        <v>20</v>
      </c>
      <c r="E1462" s="2" t="s">
        <v>45</v>
      </c>
      <c r="F1462" s="2" t="s">
        <v>5921</v>
      </c>
      <c r="G1462" s="2" t="s">
        <v>4904</v>
      </c>
      <c r="H1462" s="2" t="s">
        <v>66</v>
      </c>
      <c r="I1462" s="2" t="s">
        <v>5922</v>
      </c>
      <c r="J1462" s="2" t="s">
        <v>5923</v>
      </c>
      <c r="K1462" s="3">
        <v>5</v>
      </c>
      <c r="L1462" s="4">
        <v>2019</v>
      </c>
      <c r="M1462" s="9">
        <v>27636.63</v>
      </c>
      <c r="N1462" s="9" t="str">
        <f t="shared" si="89"/>
        <v>Normal</v>
      </c>
      <c r="O1462" s="11">
        <v>59484.7</v>
      </c>
      <c r="P1462" s="11">
        <v>20151.86</v>
      </c>
      <c r="Q1462" s="11">
        <v>7484.77</v>
      </c>
      <c r="R1462" s="5">
        <v>45578</v>
      </c>
      <c r="S1462" s="5" t="str">
        <f t="shared" si="90"/>
        <v>Sunday</v>
      </c>
      <c r="T1462" s="5" t="str">
        <f t="shared" si="91"/>
        <v>Q4</v>
      </c>
      <c r="U1462" s="14" t="str">
        <f t="shared" si="92"/>
        <v>Oct</v>
      </c>
    </row>
    <row r="1463" spans="1:21" x14ac:dyDescent="0.25">
      <c r="A1463" s="13" t="s">
        <v>71</v>
      </c>
      <c r="B1463" s="6" t="s">
        <v>86</v>
      </c>
      <c r="C1463" s="6" t="s">
        <v>36</v>
      </c>
      <c r="D1463" s="6" t="s">
        <v>20</v>
      </c>
      <c r="E1463" s="6" t="s">
        <v>45</v>
      </c>
      <c r="F1463" s="6" t="s">
        <v>5924</v>
      </c>
      <c r="G1463" s="6" t="s">
        <v>5925</v>
      </c>
      <c r="H1463" s="6" t="s">
        <v>157</v>
      </c>
      <c r="I1463" s="6" t="s">
        <v>5926</v>
      </c>
      <c r="J1463" s="6" t="s">
        <v>5927</v>
      </c>
      <c r="K1463" s="7">
        <v>5</v>
      </c>
      <c r="L1463" s="4">
        <v>2016</v>
      </c>
      <c r="M1463" s="9">
        <v>46855.62</v>
      </c>
      <c r="N1463" s="9" t="str">
        <f t="shared" si="89"/>
        <v>High Value</v>
      </c>
      <c r="O1463" s="11">
        <v>76216.100000000006</v>
      </c>
      <c r="P1463" s="11">
        <v>39249.67</v>
      </c>
      <c r="Q1463" s="11">
        <v>7605.95</v>
      </c>
      <c r="R1463" s="8">
        <v>44286</v>
      </c>
      <c r="S1463" s="5" t="str">
        <f t="shared" si="90"/>
        <v>Wednesday</v>
      </c>
      <c r="T1463" s="5" t="str">
        <f t="shared" si="91"/>
        <v>Q1</v>
      </c>
      <c r="U1463" s="14" t="str">
        <f t="shared" si="92"/>
        <v>Mar</v>
      </c>
    </row>
    <row r="1464" spans="1:21" x14ac:dyDescent="0.25">
      <c r="A1464" s="12" t="s">
        <v>17</v>
      </c>
      <c r="B1464" s="2" t="s">
        <v>80</v>
      </c>
      <c r="C1464" s="2" t="s">
        <v>36</v>
      </c>
      <c r="D1464" s="2" t="s">
        <v>20</v>
      </c>
      <c r="E1464" s="2" t="s">
        <v>45</v>
      </c>
      <c r="F1464" s="2" t="s">
        <v>5928</v>
      </c>
      <c r="G1464" s="2" t="s">
        <v>5929</v>
      </c>
      <c r="H1464" s="2" t="s">
        <v>33</v>
      </c>
      <c r="I1464" s="2" t="s">
        <v>5930</v>
      </c>
      <c r="J1464" s="2" t="s">
        <v>5931</v>
      </c>
      <c r="K1464" s="3">
        <v>21</v>
      </c>
      <c r="L1464" s="4">
        <v>2003</v>
      </c>
      <c r="M1464" s="9">
        <v>12310.58</v>
      </c>
      <c r="N1464" s="9" t="str">
        <f t="shared" si="89"/>
        <v>Normal</v>
      </c>
      <c r="O1464" s="11">
        <v>99061.5</v>
      </c>
      <c r="P1464" s="11">
        <v>8793.1200000000008</v>
      </c>
      <c r="Q1464" s="11">
        <v>3517.46</v>
      </c>
      <c r="R1464" s="5">
        <v>45505</v>
      </c>
      <c r="S1464" s="5" t="str">
        <f t="shared" si="90"/>
        <v>Thursday</v>
      </c>
      <c r="T1464" s="5" t="str">
        <f t="shared" si="91"/>
        <v>Q3</v>
      </c>
      <c r="U1464" s="14" t="str">
        <f t="shared" si="92"/>
        <v>Aug</v>
      </c>
    </row>
    <row r="1465" spans="1:21" x14ac:dyDescent="0.25">
      <c r="A1465" s="13" t="s">
        <v>34</v>
      </c>
      <c r="B1465" s="6" t="s">
        <v>97</v>
      </c>
      <c r="C1465" s="6" t="s">
        <v>36</v>
      </c>
      <c r="D1465" s="6" t="s">
        <v>20</v>
      </c>
      <c r="E1465" s="6" t="s">
        <v>45</v>
      </c>
      <c r="F1465" s="6" t="s">
        <v>5932</v>
      </c>
      <c r="G1465" s="6" t="s">
        <v>5933</v>
      </c>
      <c r="H1465" s="6" t="s">
        <v>132</v>
      </c>
      <c r="I1465" s="6" t="s">
        <v>5934</v>
      </c>
      <c r="J1465" s="6" t="s">
        <v>5935</v>
      </c>
      <c r="K1465" s="7">
        <v>0</v>
      </c>
      <c r="L1465" s="4">
        <v>2023</v>
      </c>
      <c r="M1465" s="9">
        <v>67968.05</v>
      </c>
      <c r="N1465" s="9" t="str">
        <f t="shared" si="89"/>
        <v>High Value</v>
      </c>
      <c r="O1465" s="11">
        <v>78890.8</v>
      </c>
      <c r="P1465" s="11">
        <v>61222.85</v>
      </c>
      <c r="Q1465" s="11">
        <v>6745.2</v>
      </c>
      <c r="R1465" s="8">
        <v>45119</v>
      </c>
      <c r="S1465" s="5" t="str">
        <f t="shared" si="90"/>
        <v>Wednesday</v>
      </c>
      <c r="T1465" s="5" t="str">
        <f t="shared" si="91"/>
        <v>Q3</v>
      </c>
      <c r="U1465" s="14" t="str">
        <f t="shared" si="92"/>
        <v>Jul</v>
      </c>
    </row>
    <row r="1466" spans="1:21" x14ac:dyDescent="0.25">
      <c r="A1466" s="12" t="s">
        <v>30</v>
      </c>
      <c r="B1466" s="2" t="s">
        <v>65</v>
      </c>
      <c r="C1466" s="2" t="s">
        <v>36</v>
      </c>
      <c r="D1466" s="2" t="s">
        <v>20</v>
      </c>
      <c r="E1466" s="2" t="s">
        <v>45</v>
      </c>
      <c r="F1466" s="2" t="s">
        <v>5936</v>
      </c>
      <c r="G1466" s="2" t="s">
        <v>5937</v>
      </c>
      <c r="H1466" s="2" t="s">
        <v>98</v>
      </c>
      <c r="I1466" s="2" t="s">
        <v>5938</v>
      </c>
      <c r="J1466" s="2" t="s">
        <v>5939</v>
      </c>
      <c r="K1466" s="3">
        <v>1</v>
      </c>
      <c r="L1466" s="4">
        <v>2023</v>
      </c>
      <c r="M1466" s="9">
        <v>8283.26</v>
      </c>
      <c r="N1466" s="9" t="str">
        <f t="shared" si="89"/>
        <v>Normal</v>
      </c>
      <c r="O1466" s="11">
        <v>187955.7</v>
      </c>
      <c r="P1466" s="11">
        <v>7022.86</v>
      </c>
      <c r="Q1466" s="11">
        <v>1260.4000000000001</v>
      </c>
      <c r="R1466" s="5">
        <v>45299</v>
      </c>
      <c r="S1466" s="5" t="str">
        <f t="shared" si="90"/>
        <v>Monday</v>
      </c>
      <c r="T1466" s="5" t="str">
        <f t="shared" si="91"/>
        <v>Q1</v>
      </c>
      <c r="U1466" s="14" t="str">
        <f t="shared" si="92"/>
        <v>Jan</v>
      </c>
    </row>
    <row r="1467" spans="1:21" x14ac:dyDescent="0.25">
      <c r="A1467" s="13" t="s">
        <v>62</v>
      </c>
      <c r="B1467" s="6" t="s">
        <v>63</v>
      </c>
      <c r="C1467" s="6" t="s">
        <v>36</v>
      </c>
      <c r="D1467" s="6" t="s">
        <v>20</v>
      </c>
      <c r="E1467" s="6" t="s">
        <v>45</v>
      </c>
      <c r="F1467" s="6" t="s">
        <v>5940</v>
      </c>
      <c r="G1467" s="6" t="s">
        <v>5941</v>
      </c>
      <c r="H1467" s="6" t="s">
        <v>98</v>
      </c>
      <c r="I1467" s="6" t="s">
        <v>5942</v>
      </c>
      <c r="J1467" s="6" t="s">
        <v>5943</v>
      </c>
      <c r="K1467" s="7">
        <v>1</v>
      </c>
      <c r="L1467" s="4">
        <v>2023</v>
      </c>
      <c r="M1467" s="9">
        <v>8960.9599999999991</v>
      </c>
      <c r="N1467" s="9" t="str">
        <f t="shared" si="89"/>
        <v>Normal</v>
      </c>
      <c r="O1467" s="11">
        <v>72599.8</v>
      </c>
      <c r="P1467" s="11">
        <v>7682.11</v>
      </c>
      <c r="Q1467" s="11">
        <v>1278.8499999999999</v>
      </c>
      <c r="R1467" s="8">
        <v>45572</v>
      </c>
      <c r="S1467" s="5" t="str">
        <f t="shared" si="90"/>
        <v>Monday</v>
      </c>
      <c r="T1467" s="5" t="str">
        <f t="shared" si="91"/>
        <v>Q4</v>
      </c>
      <c r="U1467" s="14" t="str">
        <f t="shared" si="92"/>
        <v>Oct</v>
      </c>
    </row>
    <row r="1468" spans="1:21" x14ac:dyDescent="0.25">
      <c r="A1468" s="12" t="s">
        <v>40</v>
      </c>
      <c r="B1468" s="2" t="s">
        <v>125</v>
      </c>
      <c r="C1468" s="2" t="s">
        <v>36</v>
      </c>
      <c r="D1468" s="2" t="s">
        <v>20</v>
      </c>
      <c r="E1468" s="2" t="s">
        <v>45</v>
      </c>
      <c r="F1468" s="2" t="s">
        <v>5944</v>
      </c>
      <c r="G1468" s="2" t="s">
        <v>5945</v>
      </c>
      <c r="H1468" s="2" t="s">
        <v>162</v>
      </c>
      <c r="I1468" s="2" t="s">
        <v>5946</v>
      </c>
      <c r="J1468" s="2" t="s">
        <v>5947</v>
      </c>
      <c r="K1468" s="3">
        <v>-1</v>
      </c>
      <c r="L1468" s="4">
        <v>2024</v>
      </c>
      <c r="M1468" s="9">
        <v>57234.17</v>
      </c>
      <c r="N1468" s="9" t="str">
        <f t="shared" si="89"/>
        <v>High Value</v>
      </c>
      <c r="O1468" s="11">
        <v>99734.6</v>
      </c>
      <c r="P1468" s="11">
        <v>42648.57</v>
      </c>
      <c r="Q1468" s="11">
        <v>14585.6</v>
      </c>
      <c r="R1468" s="5">
        <v>45290</v>
      </c>
      <c r="S1468" s="5" t="str">
        <f t="shared" si="90"/>
        <v>Saturday</v>
      </c>
      <c r="T1468" s="5" t="str">
        <f t="shared" si="91"/>
        <v>Q4</v>
      </c>
      <c r="U1468" s="14" t="str">
        <f t="shared" si="92"/>
        <v>Dec</v>
      </c>
    </row>
    <row r="1469" spans="1:21" x14ac:dyDescent="0.25">
      <c r="A1469" s="13" t="s">
        <v>71</v>
      </c>
      <c r="B1469" s="6" t="s">
        <v>86</v>
      </c>
      <c r="C1469" s="6" t="s">
        <v>36</v>
      </c>
      <c r="D1469" s="6" t="s">
        <v>20</v>
      </c>
      <c r="E1469" s="6" t="s">
        <v>45</v>
      </c>
      <c r="F1469" s="6" t="s">
        <v>5948</v>
      </c>
      <c r="G1469" s="6" t="s">
        <v>5949</v>
      </c>
      <c r="H1469" s="6" t="s">
        <v>98</v>
      </c>
      <c r="I1469" s="6" t="s">
        <v>5950</v>
      </c>
      <c r="J1469" s="6" t="s">
        <v>5951</v>
      </c>
      <c r="K1469" s="7">
        <v>6</v>
      </c>
      <c r="L1469" s="4">
        <v>2014</v>
      </c>
      <c r="M1469" s="9">
        <v>38958.5</v>
      </c>
      <c r="N1469" s="9" t="str">
        <f t="shared" si="89"/>
        <v>Normal</v>
      </c>
      <c r="O1469" s="11">
        <v>56000.2</v>
      </c>
      <c r="P1469" s="11">
        <v>32488.080000000002</v>
      </c>
      <c r="Q1469" s="11">
        <v>6470.42</v>
      </c>
      <c r="R1469" s="8">
        <v>44100</v>
      </c>
      <c r="S1469" s="5" t="str">
        <f t="shared" si="90"/>
        <v>Saturday</v>
      </c>
      <c r="T1469" s="5" t="str">
        <f t="shared" si="91"/>
        <v>Q3</v>
      </c>
      <c r="U1469" s="14" t="str">
        <f t="shared" si="92"/>
        <v>Sep</v>
      </c>
    </row>
    <row r="1470" spans="1:21" x14ac:dyDescent="0.25">
      <c r="A1470" s="12" t="s">
        <v>34</v>
      </c>
      <c r="B1470" s="2" t="s">
        <v>97</v>
      </c>
      <c r="C1470" s="2" t="s">
        <v>36</v>
      </c>
      <c r="D1470" s="2" t="s">
        <v>20</v>
      </c>
      <c r="E1470" s="2" t="s">
        <v>45</v>
      </c>
      <c r="F1470" s="2" t="s">
        <v>5952</v>
      </c>
      <c r="G1470" s="2" t="s">
        <v>5953</v>
      </c>
      <c r="H1470" s="2" t="s">
        <v>79</v>
      </c>
      <c r="I1470" s="2" t="s">
        <v>5954</v>
      </c>
      <c r="J1470" s="2" t="s">
        <v>5955</v>
      </c>
      <c r="K1470" s="3">
        <v>1</v>
      </c>
      <c r="L1470" s="4">
        <v>2022</v>
      </c>
      <c r="M1470" s="9">
        <v>19879.830000000002</v>
      </c>
      <c r="N1470" s="9" t="str">
        <f t="shared" si="89"/>
        <v>Normal</v>
      </c>
      <c r="O1470" s="11">
        <v>99019.3</v>
      </c>
      <c r="P1470" s="11">
        <v>18276.560000000001</v>
      </c>
      <c r="Q1470" s="11">
        <v>1603.27</v>
      </c>
      <c r="R1470" s="5">
        <v>45166</v>
      </c>
      <c r="S1470" s="5" t="str">
        <f t="shared" si="90"/>
        <v>Monday</v>
      </c>
      <c r="T1470" s="5" t="str">
        <f t="shared" si="91"/>
        <v>Q3</v>
      </c>
      <c r="U1470" s="14" t="str">
        <f t="shared" si="92"/>
        <v>Aug</v>
      </c>
    </row>
    <row r="1471" spans="1:21" x14ac:dyDescent="0.25">
      <c r="A1471" s="13" t="s">
        <v>71</v>
      </c>
      <c r="B1471" s="6" t="s">
        <v>83</v>
      </c>
      <c r="C1471" s="6" t="s">
        <v>36</v>
      </c>
      <c r="D1471" s="6" t="s">
        <v>20</v>
      </c>
      <c r="E1471" s="6" t="s">
        <v>45</v>
      </c>
      <c r="F1471" s="6" t="s">
        <v>5956</v>
      </c>
      <c r="G1471" s="6" t="s">
        <v>5957</v>
      </c>
      <c r="H1471" s="6" t="s">
        <v>157</v>
      </c>
      <c r="I1471" s="6" t="s">
        <v>5958</v>
      </c>
      <c r="J1471" s="6" t="s">
        <v>5959</v>
      </c>
      <c r="K1471" s="7">
        <v>4</v>
      </c>
      <c r="L1471" s="4">
        <v>2019</v>
      </c>
      <c r="M1471" s="9">
        <v>54251.199999999997</v>
      </c>
      <c r="N1471" s="9" t="str">
        <f t="shared" si="89"/>
        <v>High Value</v>
      </c>
      <c r="O1471" s="11">
        <v>82322.100000000006</v>
      </c>
      <c r="P1471" s="11">
        <v>43292.43</v>
      </c>
      <c r="Q1471" s="11">
        <v>10958.77</v>
      </c>
      <c r="R1471" s="8">
        <v>45147</v>
      </c>
      <c r="S1471" s="5" t="str">
        <f t="shared" si="90"/>
        <v>Wednesday</v>
      </c>
      <c r="T1471" s="5" t="str">
        <f t="shared" si="91"/>
        <v>Q3</v>
      </c>
      <c r="U1471" s="14" t="str">
        <f t="shared" si="92"/>
        <v>Aug</v>
      </c>
    </row>
    <row r="1472" spans="1:21" x14ac:dyDescent="0.25">
      <c r="A1472" s="12" t="s">
        <v>71</v>
      </c>
      <c r="B1472" s="2" t="s">
        <v>86</v>
      </c>
      <c r="C1472" s="2" t="s">
        <v>36</v>
      </c>
      <c r="D1472" s="2" t="s">
        <v>20</v>
      </c>
      <c r="E1472" s="2" t="s">
        <v>45</v>
      </c>
      <c r="F1472" s="2" t="s">
        <v>5960</v>
      </c>
      <c r="G1472" s="2" t="s">
        <v>817</v>
      </c>
      <c r="H1472" s="2" t="s">
        <v>77</v>
      </c>
      <c r="I1472" s="2" t="s">
        <v>5961</v>
      </c>
      <c r="J1472" s="2" t="s">
        <v>5962</v>
      </c>
      <c r="K1472" s="3">
        <v>19</v>
      </c>
      <c r="L1472" s="4">
        <v>2004</v>
      </c>
      <c r="M1472" s="9">
        <v>39510.51</v>
      </c>
      <c r="N1472" s="9" t="str">
        <f t="shared" si="89"/>
        <v>Normal</v>
      </c>
      <c r="O1472" s="11">
        <v>184132.6</v>
      </c>
      <c r="P1472" s="11">
        <v>28695.47</v>
      </c>
      <c r="Q1472" s="11">
        <v>10815.04</v>
      </c>
      <c r="R1472" s="5">
        <v>44936</v>
      </c>
      <c r="S1472" s="5" t="str">
        <f t="shared" si="90"/>
        <v>Tuesday</v>
      </c>
      <c r="T1472" s="5" t="str">
        <f t="shared" si="91"/>
        <v>Q1</v>
      </c>
      <c r="U1472" s="14" t="str">
        <f t="shared" si="92"/>
        <v>Jan</v>
      </c>
    </row>
    <row r="1473" spans="1:21" x14ac:dyDescent="0.25">
      <c r="A1473" s="13" t="s">
        <v>56</v>
      </c>
      <c r="B1473" s="6" t="s">
        <v>78</v>
      </c>
      <c r="C1473" s="6" t="s">
        <v>36</v>
      </c>
      <c r="D1473" s="6" t="s">
        <v>20</v>
      </c>
      <c r="E1473" s="6" t="s">
        <v>45</v>
      </c>
      <c r="F1473" s="6" t="s">
        <v>5963</v>
      </c>
      <c r="G1473" s="6" t="s">
        <v>5964</v>
      </c>
      <c r="H1473" s="6" t="s">
        <v>121</v>
      </c>
      <c r="I1473" s="6" t="s">
        <v>5965</v>
      </c>
      <c r="J1473" s="6" t="s">
        <v>5966</v>
      </c>
      <c r="K1473" s="7">
        <v>22</v>
      </c>
      <c r="L1473" s="4">
        <v>2000</v>
      </c>
      <c r="M1473" s="9">
        <v>16244.58</v>
      </c>
      <c r="N1473" s="9" t="str">
        <f t="shared" si="89"/>
        <v>Normal</v>
      </c>
      <c r="O1473" s="11">
        <v>157342.9</v>
      </c>
      <c r="P1473" s="11">
        <v>12777.44</v>
      </c>
      <c r="Q1473" s="11">
        <v>3467.14</v>
      </c>
      <c r="R1473" s="8">
        <v>44591</v>
      </c>
      <c r="S1473" s="5" t="str">
        <f t="shared" si="90"/>
        <v>Sunday</v>
      </c>
      <c r="T1473" s="5" t="str">
        <f t="shared" si="91"/>
        <v>Q1</v>
      </c>
      <c r="U1473" s="14" t="str">
        <f t="shared" si="92"/>
        <v>Jan</v>
      </c>
    </row>
    <row r="1474" spans="1:21" x14ac:dyDescent="0.25">
      <c r="A1474" s="12" t="s">
        <v>47</v>
      </c>
      <c r="B1474" s="2" t="s">
        <v>51</v>
      </c>
      <c r="C1474" s="2" t="s">
        <v>36</v>
      </c>
      <c r="D1474" s="2" t="s">
        <v>20</v>
      </c>
      <c r="E1474" s="2" t="s">
        <v>45</v>
      </c>
      <c r="F1474" s="2" t="s">
        <v>5967</v>
      </c>
      <c r="G1474" s="2" t="s">
        <v>5968</v>
      </c>
      <c r="H1474" s="2" t="s">
        <v>132</v>
      </c>
      <c r="I1474" s="2" t="s">
        <v>5969</v>
      </c>
      <c r="J1474" s="2" t="s">
        <v>5970</v>
      </c>
      <c r="K1474" s="3">
        <v>21</v>
      </c>
      <c r="L1474" s="4">
        <v>2001</v>
      </c>
      <c r="M1474" s="9">
        <v>29619.38</v>
      </c>
      <c r="N1474" s="9" t="str">
        <f t="shared" si="89"/>
        <v>Normal</v>
      </c>
      <c r="O1474" s="11">
        <v>165743.79999999999</v>
      </c>
      <c r="P1474" s="11">
        <v>26714.75</v>
      </c>
      <c r="Q1474" s="11">
        <v>2904.63</v>
      </c>
      <c r="R1474" s="5">
        <v>44896</v>
      </c>
      <c r="S1474" s="5" t="str">
        <f t="shared" si="90"/>
        <v>Thursday</v>
      </c>
      <c r="T1474" s="5" t="str">
        <f t="shared" si="91"/>
        <v>Q4</v>
      </c>
      <c r="U1474" s="14" t="str">
        <f t="shared" si="92"/>
        <v>Dec</v>
      </c>
    </row>
    <row r="1475" spans="1:21" x14ac:dyDescent="0.25">
      <c r="A1475" s="13" t="s">
        <v>74</v>
      </c>
      <c r="B1475" s="6" t="s">
        <v>75</v>
      </c>
      <c r="C1475" s="6" t="s">
        <v>36</v>
      </c>
      <c r="D1475" s="6" t="s">
        <v>20</v>
      </c>
      <c r="E1475" s="6" t="s">
        <v>45</v>
      </c>
      <c r="F1475" s="6" t="s">
        <v>5971</v>
      </c>
      <c r="G1475" s="6" t="s">
        <v>5972</v>
      </c>
      <c r="H1475" s="6" t="s">
        <v>89</v>
      </c>
      <c r="I1475" s="6" t="s">
        <v>5973</v>
      </c>
      <c r="J1475" s="6" t="s">
        <v>5974</v>
      </c>
      <c r="K1475" s="7">
        <v>19</v>
      </c>
      <c r="L1475" s="4">
        <v>2006</v>
      </c>
      <c r="M1475" s="9">
        <v>22531.69</v>
      </c>
      <c r="N1475" s="9" t="str">
        <f t="shared" ref="N1475:N1538" si="93">IF(M1475&gt;40000,"High Value","Normal")</f>
        <v>Normal</v>
      </c>
      <c r="O1475" s="11">
        <v>144172.6</v>
      </c>
      <c r="P1475" s="11">
        <v>20197.8</v>
      </c>
      <c r="Q1475" s="11">
        <v>2333.89</v>
      </c>
      <c r="R1475" s="8">
        <v>45804</v>
      </c>
      <c r="S1475" s="5" t="str">
        <f t="shared" ref="S1475:S1538" si="94">TEXT(R1475,"dddd")</f>
        <v>Tuesday</v>
      </c>
      <c r="T1475" s="5" t="str">
        <f t="shared" ref="T1475:T1538" si="95">"Q" &amp; ROUNDUP(MONTH(R1475)/3,0)</f>
        <v>Q2</v>
      </c>
      <c r="U1475" s="14" t="str">
        <f t="shared" ref="U1475:U1537" si="96">TEXT(R1475,"MMM")</f>
        <v>May</v>
      </c>
    </row>
    <row r="1476" spans="1:21" x14ac:dyDescent="0.25">
      <c r="A1476" s="12" t="s">
        <v>62</v>
      </c>
      <c r="B1476" s="2" t="s">
        <v>63</v>
      </c>
      <c r="C1476" s="2" t="s">
        <v>36</v>
      </c>
      <c r="D1476" s="2" t="s">
        <v>20</v>
      </c>
      <c r="E1476" s="2" t="s">
        <v>45</v>
      </c>
      <c r="F1476" s="2" t="s">
        <v>5975</v>
      </c>
      <c r="G1476" s="2" t="s">
        <v>5976</v>
      </c>
      <c r="H1476" s="2" t="s">
        <v>58</v>
      </c>
      <c r="I1476" s="2" t="s">
        <v>5977</v>
      </c>
      <c r="J1476" s="2" t="s">
        <v>5978</v>
      </c>
      <c r="K1476" s="3">
        <v>7</v>
      </c>
      <c r="L1476" s="4">
        <v>2017</v>
      </c>
      <c r="M1476" s="9">
        <v>63712.12</v>
      </c>
      <c r="N1476" s="9" t="str">
        <f t="shared" si="93"/>
        <v>High Value</v>
      </c>
      <c r="O1476" s="11">
        <v>94066.7</v>
      </c>
      <c r="P1476" s="11">
        <v>46562.15</v>
      </c>
      <c r="Q1476" s="11">
        <v>17149.97</v>
      </c>
      <c r="R1476" s="5">
        <v>45301</v>
      </c>
      <c r="S1476" s="5" t="str">
        <f t="shared" si="94"/>
        <v>Wednesday</v>
      </c>
      <c r="T1476" s="5" t="str">
        <f t="shared" si="95"/>
        <v>Q1</v>
      </c>
      <c r="U1476" s="14" t="str">
        <f t="shared" si="96"/>
        <v>Jan</v>
      </c>
    </row>
    <row r="1477" spans="1:21" x14ac:dyDescent="0.25">
      <c r="A1477" s="13" t="s">
        <v>71</v>
      </c>
      <c r="B1477" s="6" t="s">
        <v>72</v>
      </c>
      <c r="C1477" s="6" t="s">
        <v>36</v>
      </c>
      <c r="D1477" s="6" t="s">
        <v>20</v>
      </c>
      <c r="E1477" s="6" t="s">
        <v>45</v>
      </c>
      <c r="F1477" s="6" t="s">
        <v>5979</v>
      </c>
      <c r="G1477" s="6" t="s">
        <v>5980</v>
      </c>
      <c r="H1477" s="6" t="s">
        <v>102</v>
      </c>
      <c r="I1477" s="6" t="s">
        <v>5981</v>
      </c>
      <c r="J1477" s="6" t="s">
        <v>5982</v>
      </c>
      <c r="K1477" s="7">
        <v>13</v>
      </c>
      <c r="L1477" s="4">
        <v>2010</v>
      </c>
      <c r="M1477" s="9">
        <v>68486.27</v>
      </c>
      <c r="N1477" s="9" t="str">
        <f t="shared" si="93"/>
        <v>High Value</v>
      </c>
      <c r="O1477" s="11">
        <v>172074.2</v>
      </c>
      <c r="P1477" s="11">
        <v>56752.34</v>
      </c>
      <c r="Q1477" s="11">
        <v>11733.93</v>
      </c>
      <c r="R1477" s="8">
        <v>45190</v>
      </c>
      <c r="S1477" s="5" t="str">
        <f t="shared" si="94"/>
        <v>Thursday</v>
      </c>
      <c r="T1477" s="5" t="str">
        <f t="shared" si="95"/>
        <v>Q3</v>
      </c>
      <c r="U1477" s="14" t="str">
        <f t="shared" si="96"/>
        <v>Sep</v>
      </c>
    </row>
    <row r="1478" spans="1:21" x14ac:dyDescent="0.25">
      <c r="A1478" s="12" t="s">
        <v>54</v>
      </c>
      <c r="B1478" s="2" t="s">
        <v>99</v>
      </c>
      <c r="C1478" s="2" t="s">
        <v>36</v>
      </c>
      <c r="D1478" s="2" t="s">
        <v>20</v>
      </c>
      <c r="E1478" s="2" t="s">
        <v>45</v>
      </c>
      <c r="F1478" s="2" t="s">
        <v>5983</v>
      </c>
      <c r="G1478" s="2" t="s">
        <v>5984</v>
      </c>
      <c r="H1478" s="2" t="s">
        <v>89</v>
      </c>
      <c r="I1478" s="2" t="s">
        <v>5985</v>
      </c>
      <c r="J1478" s="2" t="s">
        <v>5986</v>
      </c>
      <c r="K1478" s="3">
        <v>11</v>
      </c>
      <c r="L1478" s="4">
        <v>2012</v>
      </c>
      <c r="M1478" s="9">
        <v>31061.94</v>
      </c>
      <c r="N1478" s="9" t="str">
        <f t="shared" si="93"/>
        <v>Normal</v>
      </c>
      <c r="O1478" s="11">
        <v>115075.5</v>
      </c>
      <c r="P1478" s="11">
        <v>22365.29</v>
      </c>
      <c r="Q1478" s="11">
        <v>8696.65</v>
      </c>
      <c r="R1478" s="5">
        <v>45119</v>
      </c>
      <c r="S1478" s="5" t="str">
        <f t="shared" si="94"/>
        <v>Wednesday</v>
      </c>
      <c r="T1478" s="5" t="str">
        <f t="shared" si="95"/>
        <v>Q3</v>
      </c>
      <c r="U1478" s="14" t="str">
        <f t="shared" si="96"/>
        <v>Jul</v>
      </c>
    </row>
    <row r="1479" spans="1:21" x14ac:dyDescent="0.25">
      <c r="A1479" s="13" t="s">
        <v>71</v>
      </c>
      <c r="B1479" s="6" t="s">
        <v>83</v>
      </c>
      <c r="C1479" s="6" t="s">
        <v>36</v>
      </c>
      <c r="D1479" s="6" t="s">
        <v>20</v>
      </c>
      <c r="E1479" s="6" t="s">
        <v>45</v>
      </c>
      <c r="F1479" s="6" t="s">
        <v>5987</v>
      </c>
      <c r="G1479" s="6" t="s">
        <v>5988</v>
      </c>
      <c r="H1479" s="6" t="s">
        <v>102</v>
      </c>
      <c r="I1479" s="6" t="s">
        <v>5989</v>
      </c>
      <c r="J1479" s="6" t="s">
        <v>5990</v>
      </c>
      <c r="K1479" s="7">
        <v>9</v>
      </c>
      <c r="L1479" s="4">
        <v>2012</v>
      </c>
      <c r="M1479" s="9">
        <v>56689.98</v>
      </c>
      <c r="N1479" s="9" t="str">
        <f t="shared" si="93"/>
        <v>High Value</v>
      </c>
      <c r="O1479" s="11">
        <v>175226</v>
      </c>
      <c r="P1479" s="11">
        <v>47153.99</v>
      </c>
      <c r="Q1479" s="11">
        <v>9535.99</v>
      </c>
      <c r="R1479" s="8">
        <v>44472</v>
      </c>
      <c r="S1479" s="5" t="str">
        <f t="shared" si="94"/>
        <v>Sunday</v>
      </c>
      <c r="T1479" s="5" t="str">
        <f t="shared" si="95"/>
        <v>Q4</v>
      </c>
      <c r="U1479" s="14" t="str">
        <f t="shared" si="96"/>
        <v>Oct</v>
      </c>
    </row>
    <row r="1480" spans="1:21" x14ac:dyDescent="0.25">
      <c r="A1480" s="12" t="s">
        <v>34</v>
      </c>
      <c r="B1480" s="2" t="s">
        <v>97</v>
      </c>
      <c r="C1480" s="2" t="s">
        <v>36</v>
      </c>
      <c r="D1480" s="2" t="s">
        <v>20</v>
      </c>
      <c r="E1480" s="2" t="s">
        <v>45</v>
      </c>
      <c r="F1480" s="2" t="s">
        <v>5991</v>
      </c>
      <c r="G1480" s="2" t="s">
        <v>5992</v>
      </c>
      <c r="H1480" s="2" t="s">
        <v>96</v>
      </c>
      <c r="I1480" s="2" t="s">
        <v>5993</v>
      </c>
      <c r="J1480" s="2" t="s">
        <v>5994</v>
      </c>
      <c r="K1480" s="3">
        <v>14</v>
      </c>
      <c r="L1480" s="4">
        <v>2011</v>
      </c>
      <c r="M1480" s="9">
        <v>64557.24</v>
      </c>
      <c r="N1480" s="9" t="str">
        <f t="shared" si="93"/>
        <v>High Value</v>
      </c>
      <c r="O1480" s="11">
        <v>101112.8</v>
      </c>
      <c r="P1480" s="11">
        <v>58634.21</v>
      </c>
      <c r="Q1480" s="11">
        <v>5923.03</v>
      </c>
      <c r="R1480" s="5">
        <v>45737</v>
      </c>
      <c r="S1480" s="5" t="str">
        <f t="shared" si="94"/>
        <v>Friday</v>
      </c>
      <c r="T1480" s="5" t="str">
        <f t="shared" si="95"/>
        <v>Q1</v>
      </c>
      <c r="U1480" s="14" t="str">
        <f t="shared" si="96"/>
        <v>Mar</v>
      </c>
    </row>
    <row r="1481" spans="1:21" x14ac:dyDescent="0.25">
      <c r="A1481" s="13" t="s">
        <v>34</v>
      </c>
      <c r="B1481" s="6" t="s">
        <v>43</v>
      </c>
      <c r="C1481" s="6" t="s">
        <v>36</v>
      </c>
      <c r="D1481" s="6" t="s">
        <v>20</v>
      </c>
      <c r="E1481" s="6" t="s">
        <v>45</v>
      </c>
      <c r="F1481" s="6" t="s">
        <v>5995</v>
      </c>
      <c r="G1481" s="6" t="s">
        <v>5996</v>
      </c>
      <c r="H1481" s="6" t="s">
        <v>53</v>
      </c>
      <c r="I1481" s="6" t="s">
        <v>5997</v>
      </c>
      <c r="J1481" s="6" t="s">
        <v>5998</v>
      </c>
      <c r="K1481" s="7">
        <v>22</v>
      </c>
      <c r="L1481" s="4">
        <v>2001</v>
      </c>
      <c r="M1481" s="9">
        <v>21760.49</v>
      </c>
      <c r="N1481" s="9" t="str">
        <f t="shared" si="93"/>
        <v>Normal</v>
      </c>
      <c r="O1481" s="11">
        <v>16473.8</v>
      </c>
      <c r="P1481" s="11">
        <v>18184.02</v>
      </c>
      <c r="Q1481" s="11">
        <v>3576.47</v>
      </c>
      <c r="R1481" s="8">
        <v>45056</v>
      </c>
      <c r="S1481" s="5" t="str">
        <f t="shared" si="94"/>
        <v>Wednesday</v>
      </c>
      <c r="T1481" s="5" t="str">
        <f t="shared" si="95"/>
        <v>Q2</v>
      </c>
      <c r="U1481" s="14" t="str">
        <f t="shared" si="96"/>
        <v>May</v>
      </c>
    </row>
    <row r="1482" spans="1:21" x14ac:dyDescent="0.25">
      <c r="A1482" s="12" t="s">
        <v>71</v>
      </c>
      <c r="B1482" s="2" t="s">
        <v>83</v>
      </c>
      <c r="C1482" s="2" t="s">
        <v>36</v>
      </c>
      <c r="D1482" s="2" t="s">
        <v>20</v>
      </c>
      <c r="E1482" s="2" t="s">
        <v>45</v>
      </c>
      <c r="F1482" s="2" t="s">
        <v>5999</v>
      </c>
      <c r="G1482" s="2" t="s">
        <v>6000</v>
      </c>
      <c r="H1482" s="2" t="s">
        <v>111</v>
      </c>
      <c r="I1482" s="2" t="s">
        <v>6001</v>
      </c>
      <c r="J1482" s="2" t="s">
        <v>6002</v>
      </c>
      <c r="K1482" s="3">
        <v>7</v>
      </c>
      <c r="L1482" s="4">
        <v>2014</v>
      </c>
      <c r="M1482" s="9">
        <v>38458.58</v>
      </c>
      <c r="N1482" s="9" t="str">
        <f t="shared" si="93"/>
        <v>Normal</v>
      </c>
      <c r="O1482" s="11">
        <v>185960.2</v>
      </c>
      <c r="P1482" s="11">
        <v>29161.65</v>
      </c>
      <c r="Q1482" s="11">
        <v>9296.93</v>
      </c>
      <c r="R1482" s="5">
        <v>44534</v>
      </c>
      <c r="S1482" s="5" t="str">
        <f t="shared" si="94"/>
        <v>Saturday</v>
      </c>
      <c r="T1482" s="5" t="str">
        <f t="shared" si="95"/>
        <v>Q4</v>
      </c>
      <c r="U1482" s="14" t="str">
        <f t="shared" si="96"/>
        <v>Dec</v>
      </c>
    </row>
    <row r="1483" spans="1:21" x14ac:dyDescent="0.25">
      <c r="A1483" s="13" t="s">
        <v>54</v>
      </c>
      <c r="B1483" s="6" t="s">
        <v>123</v>
      </c>
      <c r="C1483" s="6" t="s">
        <v>36</v>
      </c>
      <c r="D1483" s="6" t="s">
        <v>20</v>
      </c>
      <c r="E1483" s="6" t="s">
        <v>45</v>
      </c>
      <c r="F1483" s="6" t="s">
        <v>6003</v>
      </c>
      <c r="G1483" s="6" t="s">
        <v>6004</v>
      </c>
      <c r="H1483" s="6" t="s">
        <v>79</v>
      </c>
      <c r="I1483" s="6" t="s">
        <v>6005</v>
      </c>
      <c r="J1483" s="6" t="s">
        <v>6006</v>
      </c>
      <c r="K1483" s="7">
        <v>21</v>
      </c>
      <c r="L1483" s="4">
        <v>2001</v>
      </c>
      <c r="M1483" s="9">
        <v>15446</v>
      </c>
      <c r="N1483" s="9" t="str">
        <f t="shared" si="93"/>
        <v>Normal</v>
      </c>
      <c r="O1483" s="11">
        <v>123805.5</v>
      </c>
      <c r="P1483" s="11">
        <v>14213.72</v>
      </c>
      <c r="Q1483" s="11">
        <v>1232.28</v>
      </c>
      <c r="R1483" s="8">
        <v>44698</v>
      </c>
      <c r="S1483" s="5" t="str">
        <f t="shared" si="94"/>
        <v>Tuesday</v>
      </c>
      <c r="T1483" s="5" t="str">
        <f t="shared" si="95"/>
        <v>Q2</v>
      </c>
      <c r="U1483" s="14" t="str">
        <f t="shared" si="96"/>
        <v>May</v>
      </c>
    </row>
    <row r="1484" spans="1:21" x14ac:dyDescent="0.25">
      <c r="A1484" s="12" t="s">
        <v>56</v>
      </c>
      <c r="B1484" s="2" t="s">
        <v>78</v>
      </c>
      <c r="C1484" s="2" t="s">
        <v>36</v>
      </c>
      <c r="D1484" s="2" t="s">
        <v>20</v>
      </c>
      <c r="E1484" s="2" t="s">
        <v>45</v>
      </c>
      <c r="F1484" s="2" t="s">
        <v>6007</v>
      </c>
      <c r="G1484" s="2" t="s">
        <v>6008</v>
      </c>
      <c r="H1484" s="2" t="s">
        <v>115</v>
      </c>
      <c r="I1484" s="2" t="s">
        <v>6009</v>
      </c>
      <c r="J1484" s="2" t="s">
        <v>6010</v>
      </c>
      <c r="K1484" s="3">
        <v>13</v>
      </c>
      <c r="L1484" s="4">
        <v>2007</v>
      </c>
      <c r="M1484" s="9">
        <v>59925.27</v>
      </c>
      <c r="N1484" s="9" t="str">
        <f t="shared" si="93"/>
        <v>High Value</v>
      </c>
      <c r="O1484" s="11">
        <v>46723.199999999997</v>
      </c>
      <c r="P1484" s="11">
        <v>55761.19</v>
      </c>
      <c r="Q1484" s="11">
        <v>4164.08</v>
      </c>
      <c r="R1484" s="5">
        <v>44155</v>
      </c>
      <c r="S1484" s="5" t="str">
        <f t="shared" si="94"/>
        <v>Friday</v>
      </c>
      <c r="T1484" s="5" t="str">
        <f t="shared" si="95"/>
        <v>Q4</v>
      </c>
      <c r="U1484" s="14" t="str">
        <f t="shared" si="96"/>
        <v>Nov</v>
      </c>
    </row>
    <row r="1485" spans="1:21" x14ac:dyDescent="0.25">
      <c r="A1485" s="13" t="s">
        <v>30</v>
      </c>
      <c r="B1485" s="6" t="s">
        <v>94</v>
      </c>
      <c r="C1485" s="6" t="s">
        <v>36</v>
      </c>
      <c r="D1485" s="6" t="s">
        <v>20</v>
      </c>
      <c r="E1485" s="6" t="s">
        <v>45</v>
      </c>
      <c r="F1485" s="6" t="s">
        <v>6011</v>
      </c>
      <c r="G1485" s="6" t="s">
        <v>6012</v>
      </c>
      <c r="H1485" s="6" t="s">
        <v>121</v>
      </c>
      <c r="I1485" s="6" t="s">
        <v>6013</v>
      </c>
      <c r="J1485" s="6" t="s">
        <v>6014</v>
      </c>
      <c r="K1485" s="7">
        <v>21</v>
      </c>
      <c r="L1485" s="4">
        <v>2003</v>
      </c>
      <c r="M1485" s="9">
        <v>37958</v>
      </c>
      <c r="N1485" s="9" t="str">
        <f t="shared" si="93"/>
        <v>Normal</v>
      </c>
      <c r="O1485" s="11">
        <v>40150.1</v>
      </c>
      <c r="P1485" s="11">
        <v>31800.66</v>
      </c>
      <c r="Q1485" s="11">
        <v>6157.34</v>
      </c>
      <c r="R1485" s="8">
        <v>45497</v>
      </c>
      <c r="S1485" s="5" t="str">
        <f t="shared" si="94"/>
        <v>Wednesday</v>
      </c>
      <c r="T1485" s="5" t="str">
        <f t="shared" si="95"/>
        <v>Q3</v>
      </c>
      <c r="U1485" s="14" t="str">
        <f t="shared" si="96"/>
        <v>Jul</v>
      </c>
    </row>
    <row r="1486" spans="1:21" x14ac:dyDescent="0.25">
      <c r="A1486" s="13" t="s">
        <v>34</v>
      </c>
      <c r="B1486" s="6" t="s">
        <v>35</v>
      </c>
      <c r="C1486" s="6" t="s">
        <v>36</v>
      </c>
      <c r="D1486" s="6" t="s">
        <v>20</v>
      </c>
      <c r="E1486" s="6" t="s">
        <v>45</v>
      </c>
      <c r="F1486" s="6" t="s">
        <v>6015</v>
      </c>
      <c r="G1486" s="6" t="s">
        <v>6016</v>
      </c>
      <c r="H1486" s="6" t="s">
        <v>95</v>
      </c>
      <c r="I1486" s="6" t="s">
        <v>6017</v>
      </c>
      <c r="J1486" s="6" t="s">
        <v>6018</v>
      </c>
      <c r="K1486" s="7">
        <v>15</v>
      </c>
      <c r="L1486" s="4">
        <v>2009</v>
      </c>
      <c r="M1486" s="9">
        <v>52522.7</v>
      </c>
      <c r="N1486" s="9" t="str">
        <f t="shared" si="93"/>
        <v>High Value</v>
      </c>
      <c r="O1486" s="11">
        <v>188541.9</v>
      </c>
      <c r="P1486" s="11">
        <v>48989.21</v>
      </c>
      <c r="Q1486" s="11">
        <v>3533.49</v>
      </c>
      <c r="R1486" s="8">
        <v>45455</v>
      </c>
      <c r="S1486" s="5" t="str">
        <f t="shared" si="94"/>
        <v>Wednesday</v>
      </c>
      <c r="T1486" s="5" t="str">
        <f t="shared" si="95"/>
        <v>Q2</v>
      </c>
      <c r="U1486" s="14" t="str">
        <f t="shared" si="96"/>
        <v>Jun</v>
      </c>
    </row>
    <row r="1487" spans="1:21" x14ac:dyDescent="0.25">
      <c r="A1487" s="12" t="s">
        <v>62</v>
      </c>
      <c r="B1487" s="2" t="s">
        <v>138</v>
      </c>
      <c r="C1487" s="2" t="s">
        <v>36</v>
      </c>
      <c r="D1487" s="2" t="s">
        <v>20</v>
      </c>
      <c r="E1487" s="2" t="s">
        <v>45</v>
      </c>
      <c r="F1487" s="2" t="s">
        <v>5921</v>
      </c>
      <c r="G1487" s="2" t="s">
        <v>4904</v>
      </c>
      <c r="H1487" s="2" t="s">
        <v>66</v>
      </c>
      <c r="I1487" s="2" t="s">
        <v>6019</v>
      </c>
      <c r="J1487" s="2" t="s">
        <v>6020</v>
      </c>
      <c r="K1487" s="3">
        <v>5</v>
      </c>
      <c r="L1487" s="4">
        <v>2019</v>
      </c>
      <c r="M1487" s="9">
        <v>27636.63</v>
      </c>
      <c r="N1487" s="9" t="str">
        <f t="shared" si="93"/>
        <v>Normal</v>
      </c>
      <c r="O1487" s="11">
        <v>59484.7</v>
      </c>
      <c r="P1487" s="11">
        <v>21585.94</v>
      </c>
      <c r="Q1487" s="11">
        <v>6050.69</v>
      </c>
      <c r="R1487" s="5">
        <v>45578</v>
      </c>
      <c r="S1487" s="5" t="str">
        <f t="shared" si="94"/>
        <v>Sunday</v>
      </c>
      <c r="T1487" s="5" t="str">
        <f t="shared" si="95"/>
        <v>Q4</v>
      </c>
      <c r="U1487" s="14" t="str">
        <f t="shared" si="96"/>
        <v>Oct</v>
      </c>
    </row>
    <row r="1488" spans="1:21" x14ac:dyDescent="0.25">
      <c r="A1488" s="13" t="s">
        <v>74</v>
      </c>
      <c r="B1488" s="6" t="s">
        <v>75</v>
      </c>
      <c r="C1488" s="6" t="s">
        <v>36</v>
      </c>
      <c r="D1488" s="6" t="s">
        <v>20</v>
      </c>
      <c r="E1488" s="6" t="s">
        <v>45</v>
      </c>
      <c r="F1488" s="6" t="s">
        <v>5850</v>
      </c>
      <c r="G1488" s="6" t="s">
        <v>5851</v>
      </c>
      <c r="H1488" s="6" t="s">
        <v>73</v>
      </c>
      <c r="I1488" s="6" t="s">
        <v>6021</v>
      </c>
      <c r="J1488" s="6" t="s">
        <v>6022</v>
      </c>
      <c r="K1488" s="7">
        <v>20</v>
      </c>
      <c r="L1488" s="4">
        <v>2001</v>
      </c>
      <c r="M1488" s="9">
        <v>53435.59</v>
      </c>
      <c r="N1488" s="9" t="str">
        <f t="shared" si="93"/>
        <v>High Value</v>
      </c>
      <c r="O1488" s="11">
        <v>12398.7</v>
      </c>
      <c r="P1488" s="11">
        <v>50711.56</v>
      </c>
      <c r="Q1488" s="11">
        <v>2724.03</v>
      </c>
      <c r="R1488" s="8">
        <v>44207</v>
      </c>
      <c r="S1488" s="5" t="str">
        <f t="shared" si="94"/>
        <v>Monday</v>
      </c>
      <c r="T1488" s="5" t="str">
        <f t="shared" si="95"/>
        <v>Q1</v>
      </c>
      <c r="U1488" s="14" t="str">
        <f t="shared" si="96"/>
        <v>Jan</v>
      </c>
    </row>
    <row r="1489" spans="1:21" x14ac:dyDescent="0.25">
      <c r="A1489" s="12" t="s">
        <v>34</v>
      </c>
      <c r="B1489" s="2" t="s">
        <v>35</v>
      </c>
      <c r="C1489" s="2" t="s">
        <v>36</v>
      </c>
      <c r="D1489" s="2" t="s">
        <v>20</v>
      </c>
      <c r="E1489" s="2" t="s">
        <v>45</v>
      </c>
      <c r="F1489" s="2" t="s">
        <v>5696</v>
      </c>
      <c r="G1489" s="2" t="s">
        <v>5697</v>
      </c>
      <c r="H1489" s="2" t="s">
        <v>89</v>
      </c>
      <c r="I1489" s="2" t="s">
        <v>6023</v>
      </c>
      <c r="J1489" s="2" t="s">
        <v>6024</v>
      </c>
      <c r="K1489" s="3">
        <v>2</v>
      </c>
      <c r="L1489" s="4">
        <v>2020</v>
      </c>
      <c r="M1489" s="9">
        <v>55984.46</v>
      </c>
      <c r="N1489" s="9" t="str">
        <f t="shared" si="93"/>
        <v>High Value</v>
      </c>
      <c r="O1489" s="11">
        <v>195579.2</v>
      </c>
      <c r="P1489" s="11">
        <v>41061.25</v>
      </c>
      <c r="Q1489" s="11">
        <v>14923.21</v>
      </c>
      <c r="R1489" s="5">
        <v>44897</v>
      </c>
      <c r="S1489" s="5" t="str">
        <f t="shared" si="94"/>
        <v>Friday</v>
      </c>
      <c r="T1489" s="5" t="str">
        <f t="shared" si="95"/>
        <v>Q4</v>
      </c>
      <c r="U1489" s="14" t="str">
        <f t="shared" si="96"/>
        <v>Dec</v>
      </c>
    </row>
    <row r="1490" spans="1:21" x14ac:dyDescent="0.25">
      <c r="A1490" s="13" t="s">
        <v>40</v>
      </c>
      <c r="B1490" s="6" t="s">
        <v>125</v>
      </c>
      <c r="C1490" s="6" t="s">
        <v>52</v>
      </c>
      <c r="D1490" s="6" t="s">
        <v>20</v>
      </c>
      <c r="E1490" s="6" t="s">
        <v>32</v>
      </c>
      <c r="F1490" s="6" t="s">
        <v>6025</v>
      </c>
      <c r="G1490" s="6" t="s">
        <v>6026</v>
      </c>
      <c r="H1490" s="6" t="s">
        <v>61</v>
      </c>
      <c r="I1490" s="6" t="s">
        <v>6027</v>
      </c>
      <c r="J1490" s="6" t="s">
        <v>6028</v>
      </c>
      <c r="K1490" s="7">
        <v>15</v>
      </c>
      <c r="L1490" s="4">
        <v>2005</v>
      </c>
      <c r="M1490" s="9">
        <v>56179.34</v>
      </c>
      <c r="N1490" s="9" t="str">
        <f t="shared" si="93"/>
        <v>High Value</v>
      </c>
      <c r="O1490" s="11">
        <v>79595.600000000006</v>
      </c>
      <c r="P1490" s="11">
        <v>49913.45</v>
      </c>
      <c r="Q1490" s="11">
        <v>6265.89</v>
      </c>
      <c r="R1490" s="8">
        <v>44092</v>
      </c>
      <c r="S1490" s="5" t="str">
        <f t="shared" si="94"/>
        <v>Friday</v>
      </c>
      <c r="T1490" s="5" t="str">
        <f t="shared" si="95"/>
        <v>Q3</v>
      </c>
      <c r="U1490" s="14" t="str">
        <f t="shared" si="96"/>
        <v>Sep</v>
      </c>
    </row>
    <row r="1491" spans="1:21" x14ac:dyDescent="0.25">
      <c r="A1491" s="12" t="s">
        <v>34</v>
      </c>
      <c r="B1491" s="2" t="s">
        <v>97</v>
      </c>
      <c r="C1491" s="2" t="s">
        <v>52</v>
      </c>
      <c r="D1491" s="2" t="s">
        <v>20</v>
      </c>
      <c r="E1491" s="2" t="s">
        <v>32</v>
      </c>
      <c r="F1491" s="2" t="s">
        <v>6029</v>
      </c>
      <c r="G1491" s="2" t="s">
        <v>6030</v>
      </c>
      <c r="H1491" s="2" t="s">
        <v>39</v>
      </c>
      <c r="I1491" s="2" t="s">
        <v>6031</v>
      </c>
      <c r="J1491" s="2" t="s">
        <v>6032</v>
      </c>
      <c r="K1491" s="3">
        <v>-1</v>
      </c>
      <c r="L1491" s="4">
        <v>2022</v>
      </c>
      <c r="M1491" s="9">
        <v>36903.39</v>
      </c>
      <c r="N1491" s="9" t="str">
        <f t="shared" si="93"/>
        <v>Normal</v>
      </c>
      <c r="O1491" s="11">
        <v>23145.4</v>
      </c>
      <c r="P1491" s="11">
        <v>32996.14</v>
      </c>
      <c r="Q1491" s="11">
        <v>3907.25</v>
      </c>
      <c r="R1491" s="5">
        <v>44343</v>
      </c>
      <c r="S1491" s="5" t="str">
        <f t="shared" si="94"/>
        <v>Thursday</v>
      </c>
      <c r="T1491" s="5" t="str">
        <f t="shared" si="95"/>
        <v>Q2</v>
      </c>
      <c r="U1491" s="14" t="str">
        <f t="shared" si="96"/>
        <v>May</v>
      </c>
    </row>
    <row r="1492" spans="1:21" x14ac:dyDescent="0.25">
      <c r="A1492" s="13" t="s">
        <v>34</v>
      </c>
      <c r="B1492" s="6" t="s">
        <v>97</v>
      </c>
      <c r="C1492" s="6" t="s">
        <v>52</v>
      </c>
      <c r="D1492" s="6" t="s">
        <v>20</v>
      </c>
      <c r="E1492" s="6" t="s">
        <v>32</v>
      </c>
      <c r="F1492" s="6" t="s">
        <v>6033</v>
      </c>
      <c r="G1492" s="6" t="s">
        <v>6034</v>
      </c>
      <c r="H1492" s="6" t="s">
        <v>66</v>
      </c>
      <c r="I1492" s="6" t="s">
        <v>6035</v>
      </c>
      <c r="J1492" s="6" t="s">
        <v>6036</v>
      </c>
      <c r="K1492" s="7">
        <v>3</v>
      </c>
      <c r="L1492" s="4">
        <v>2018</v>
      </c>
      <c r="M1492" s="9">
        <v>24486.39</v>
      </c>
      <c r="N1492" s="9" t="str">
        <f t="shared" si="93"/>
        <v>Normal</v>
      </c>
      <c r="O1492" s="11">
        <v>76829.8</v>
      </c>
      <c r="P1492" s="11">
        <v>20812.03</v>
      </c>
      <c r="Q1492" s="11">
        <v>3674.36</v>
      </c>
      <c r="R1492" s="8">
        <v>44431</v>
      </c>
      <c r="S1492" s="5" t="str">
        <f t="shared" si="94"/>
        <v>Monday</v>
      </c>
      <c r="T1492" s="5" t="str">
        <f t="shared" si="95"/>
        <v>Q3</v>
      </c>
      <c r="U1492" s="14" t="str">
        <f t="shared" si="96"/>
        <v>Aug</v>
      </c>
    </row>
    <row r="1493" spans="1:21" x14ac:dyDescent="0.25">
      <c r="A1493" s="12" t="s">
        <v>30</v>
      </c>
      <c r="B1493" s="2" t="s">
        <v>94</v>
      </c>
      <c r="C1493" s="2" t="s">
        <v>52</v>
      </c>
      <c r="D1493" s="2" t="s">
        <v>20</v>
      </c>
      <c r="E1493" s="2" t="s">
        <v>32</v>
      </c>
      <c r="F1493" s="2" t="s">
        <v>6037</v>
      </c>
      <c r="G1493" s="2" t="s">
        <v>6038</v>
      </c>
      <c r="H1493" s="2" t="s">
        <v>81</v>
      </c>
      <c r="I1493" s="2" t="s">
        <v>6039</v>
      </c>
      <c r="J1493" s="2" t="s">
        <v>6040</v>
      </c>
      <c r="K1493" s="3">
        <v>2</v>
      </c>
      <c r="L1493" s="4">
        <v>2021</v>
      </c>
      <c r="M1493" s="9">
        <v>33088.74</v>
      </c>
      <c r="N1493" s="9" t="str">
        <f t="shared" si="93"/>
        <v>Normal</v>
      </c>
      <c r="O1493" s="11">
        <v>148790.70000000001</v>
      </c>
      <c r="P1493" s="11">
        <v>31163.5</v>
      </c>
      <c r="Q1493" s="11">
        <v>1925.24</v>
      </c>
      <c r="R1493" s="5">
        <v>45151</v>
      </c>
      <c r="S1493" s="5" t="str">
        <f t="shared" si="94"/>
        <v>Sunday</v>
      </c>
      <c r="T1493" s="5" t="str">
        <f t="shared" si="95"/>
        <v>Q3</v>
      </c>
      <c r="U1493" s="14" t="str">
        <f t="shared" si="96"/>
        <v>Aug</v>
      </c>
    </row>
    <row r="1494" spans="1:21" x14ac:dyDescent="0.25">
      <c r="A1494" s="13" t="s">
        <v>62</v>
      </c>
      <c r="B1494" s="6" t="s">
        <v>91</v>
      </c>
      <c r="C1494" s="6" t="s">
        <v>52</v>
      </c>
      <c r="D1494" s="6" t="s">
        <v>20</v>
      </c>
      <c r="E1494" s="6" t="s">
        <v>32</v>
      </c>
      <c r="F1494" s="6" t="s">
        <v>6041</v>
      </c>
      <c r="G1494" s="6" t="s">
        <v>6042</v>
      </c>
      <c r="H1494" s="6" t="s">
        <v>142</v>
      </c>
      <c r="I1494" s="6" t="s">
        <v>6043</v>
      </c>
      <c r="J1494" s="6" t="s">
        <v>6044</v>
      </c>
      <c r="K1494" s="7">
        <v>8</v>
      </c>
      <c r="L1494" s="4">
        <v>2015</v>
      </c>
      <c r="M1494" s="9">
        <v>26273.8</v>
      </c>
      <c r="N1494" s="9" t="str">
        <f t="shared" si="93"/>
        <v>Normal</v>
      </c>
      <c r="O1494" s="11">
        <v>174437</v>
      </c>
      <c r="P1494" s="11">
        <v>24704.99</v>
      </c>
      <c r="Q1494" s="11">
        <v>1568.81</v>
      </c>
      <c r="R1494" s="8">
        <v>45169</v>
      </c>
      <c r="S1494" s="5" t="str">
        <f t="shared" si="94"/>
        <v>Thursday</v>
      </c>
      <c r="T1494" s="5" t="str">
        <f t="shared" si="95"/>
        <v>Q3</v>
      </c>
      <c r="U1494" s="14" t="str">
        <f t="shared" si="96"/>
        <v>Aug</v>
      </c>
    </row>
    <row r="1495" spans="1:21" x14ac:dyDescent="0.25">
      <c r="A1495" s="12" t="s">
        <v>74</v>
      </c>
      <c r="B1495" s="2" t="s">
        <v>153</v>
      </c>
      <c r="C1495" s="2" t="s">
        <v>52</v>
      </c>
      <c r="D1495" s="2" t="s">
        <v>20</v>
      </c>
      <c r="E1495" s="2" t="s">
        <v>32</v>
      </c>
      <c r="F1495" s="2" t="s">
        <v>6045</v>
      </c>
      <c r="G1495" s="2" t="s">
        <v>6046</v>
      </c>
      <c r="H1495" s="2" t="s">
        <v>29</v>
      </c>
      <c r="I1495" s="2" t="s">
        <v>6047</v>
      </c>
      <c r="J1495" s="2" t="s">
        <v>6048</v>
      </c>
      <c r="K1495" s="3">
        <v>16</v>
      </c>
      <c r="L1495" s="4">
        <v>2007</v>
      </c>
      <c r="M1495" s="9">
        <v>57281.97</v>
      </c>
      <c r="N1495" s="9" t="str">
        <f t="shared" si="93"/>
        <v>High Value</v>
      </c>
      <c r="O1495" s="11">
        <v>191045.5</v>
      </c>
      <c r="P1495" s="11">
        <v>45859.01</v>
      </c>
      <c r="Q1495" s="11">
        <v>11422.96</v>
      </c>
      <c r="R1495" s="5">
        <v>45197</v>
      </c>
      <c r="S1495" s="5" t="str">
        <f t="shared" si="94"/>
        <v>Thursday</v>
      </c>
      <c r="T1495" s="5" t="str">
        <f t="shared" si="95"/>
        <v>Q3</v>
      </c>
      <c r="U1495" s="14" t="str">
        <f t="shared" si="96"/>
        <v>Sep</v>
      </c>
    </row>
    <row r="1496" spans="1:21" x14ac:dyDescent="0.25">
      <c r="A1496" s="13" t="s">
        <v>71</v>
      </c>
      <c r="B1496" s="6" t="s">
        <v>86</v>
      </c>
      <c r="C1496" s="6" t="s">
        <v>52</v>
      </c>
      <c r="D1496" s="6" t="s">
        <v>20</v>
      </c>
      <c r="E1496" s="6" t="s">
        <v>32</v>
      </c>
      <c r="F1496" s="6" t="s">
        <v>6049</v>
      </c>
      <c r="G1496" s="6" t="s">
        <v>6050</v>
      </c>
      <c r="H1496" s="6" t="s">
        <v>29</v>
      </c>
      <c r="I1496" s="6" t="s">
        <v>6051</v>
      </c>
      <c r="J1496" s="6" t="s">
        <v>6052</v>
      </c>
      <c r="K1496" s="7">
        <v>3</v>
      </c>
      <c r="L1496" s="4">
        <v>2020</v>
      </c>
      <c r="M1496" s="9">
        <v>59572.31</v>
      </c>
      <c r="N1496" s="9" t="str">
        <f t="shared" si="93"/>
        <v>High Value</v>
      </c>
      <c r="O1496" s="11">
        <v>190443.1</v>
      </c>
      <c r="P1496" s="11">
        <v>42733.13</v>
      </c>
      <c r="Q1496" s="11">
        <v>16839.18</v>
      </c>
      <c r="R1496" s="8">
        <v>44940</v>
      </c>
      <c r="S1496" s="5" t="str">
        <f t="shared" si="94"/>
        <v>Saturday</v>
      </c>
      <c r="T1496" s="5" t="str">
        <f t="shared" si="95"/>
        <v>Q1</v>
      </c>
      <c r="U1496" s="14" t="str">
        <f t="shared" si="96"/>
        <v>Jan</v>
      </c>
    </row>
    <row r="1497" spans="1:21" x14ac:dyDescent="0.25">
      <c r="A1497" s="12" t="s">
        <v>40</v>
      </c>
      <c r="B1497" s="2" t="s">
        <v>59</v>
      </c>
      <c r="C1497" s="2" t="s">
        <v>52</v>
      </c>
      <c r="D1497" s="2" t="s">
        <v>20</v>
      </c>
      <c r="E1497" s="2" t="s">
        <v>32</v>
      </c>
      <c r="F1497" s="2" t="s">
        <v>6053</v>
      </c>
      <c r="G1497" s="2" t="s">
        <v>6054</v>
      </c>
      <c r="H1497" s="2" t="s">
        <v>58</v>
      </c>
      <c r="I1497" s="2" t="s">
        <v>6055</v>
      </c>
      <c r="J1497" s="2" t="s">
        <v>6056</v>
      </c>
      <c r="K1497" s="3">
        <v>-1</v>
      </c>
      <c r="L1497" s="4">
        <v>2024</v>
      </c>
      <c r="M1497" s="9">
        <v>55059.53</v>
      </c>
      <c r="N1497" s="9" t="str">
        <f t="shared" si="93"/>
        <v>High Value</v>
      </c>
      <c r="O1497" s="11">
        <v>35305.1</v>
      </c>
      <c r="P1497" s="11">
        <v>47848.46</v>
      </c>
      <c r="Q1497" s="11">
        <v>7211.07</v>
      </c>
      <c r="R1497" s="5">
        <v>44955</v>
      </c>
      <c r="S1497" s="5" t="str">
        <f t="shared" si="94"/>
        <v>Sunday</v>
      </c>
      <c r="T1497" s="5" t="str">
        <f t="shared" si="95"/>
        <v>Q1</v>
      </c>
      <c r="U1497" s="14" t="str">
        <f t="shared" si="96"/>
        <v>Jan</v>
      </c>
    </row>
    <row r="1498" spans="1:21" x14ac:dyDescent="0.25">
      <c r="A1498" s="13" t="s">
        <v>47</v>
      </c>
      <c r="B1498" s="6" t="s">
        <v>48</v>
      </c>
      <c r="C1498" s="6" t="s">
        <v>52</v>
      </c>
      <c r="D1498" s="6" t="s">
        <v>20</v>
      </c>
      <c r="E1498" s="6" t="s">
        <v>32</v>
      </c>
      <c r="F1498" s="6" t="s">
        <v>6057</v>
      </c>
      <c r="G1498" s="6" t="s">
        <v>239</v>
      </c>
      <c r="H1498" s="6" t="s">
        <v>29</v>
      </c>
      <c r="I1498" s="6" t="s">
        <v>6058</v>
      </c>
      <c r="J1498" s="6" t="s">
        <v>6059</v>
      </c>
      <c r="K1498" s="7">
        <v>17</v>
      </c>
      <c r="L1498" s="4">
        <v>2004</v>
      </c>
      <c r="M1498" s="9">
        <v>67650.559999999998</v>
      </c>
      <c r="N1498" s="9" t="str">
        <f t="shared" si="93"/>
        <v>High Value</v>
      </c>
      <c r="O1498" s="11">
        <v>108421</v>
      </c>
      <c r="P1498" s="11">
        <v>59036.61</v>
      </c>
      <c r="Q1498" s="11">
        <v>8613.9500000000007</v>
      </c>
      <c r="R1498" s="8">
        <v>44202</v>
      </c>
      <c r="S1498" s="5" t="str">
        <f t="shared" si="94"/>
        <v>Wednesday</v>
      </c>
      <c r="T1498" s="5" t="str">
        <f t="shared" si="95"/>
        <v>Q1</v>
      </c>
      <c r="U1498" s="14" t="str">
        <f t="shared" si="96"/>
        <v>Jan</v>
      </c>
    </row>
    <row r="1499" spans="1:21" x14ac:dyDescent="0.25">
      <c r="A1499" s="12" t="s">
        <v>56</v>
      </c>
      <c r="B1499" s="2" t="s">
        <v>78</v>
      </c>
      <c r="C1499" s="2" t="s">
        <v>52</v>
      </c>
      <c r="D1499" s="2" t="s">
        <v>20</v>
      </c>
      <c r="E1499" s="2" t="s">
        <v>32</v>
      </c>
      <c r="F1499" s="2" t="s">
        <v>6060</v>
      </c>
      <c r="G1499" s="2" t="s">
        <v>6061</v>
      </c>
      <c r="H1499" s="2" t="s">
        <v>95</v>
      </c>
      <c r="I1499" s="2" t="s">
        <v>6062</v>
      </c>
      <c r="J1499" s="2" t="s">
        <v>6063</v>
      </c>
      <c r="K1499" s="3">
        <v>1</v>
      </c>
      <c r="L1499" s="4">
        <v>2021</v>
      </c>
      <c r="M1499" s="9">
        <v>37023.22</v>
      </c>
      <c r="N1499" s="9" t="str">
        <f t="shared" si="93"/>
        <v>Normal</v>
      </c>
      <c r="O1499" s="11">
        <v>154027.6</v>
      </c>
      <c r="P1499" s="11">
        <v>33106.19</v>
      </c>
      <c r="Q1499" s="11">
        <v>3917.03</v>
      </c>
      <c r="R1499" s="5">
        <v>44776</v>
      </c>
      <c r="S1499" s="5" t="str">
        <f t="shared" si="94"/>
        <v>Wednesday</v>
      </c>
      <c r="T1499" s="5" t="str">
        <f t="shared" si="95"/>
        <v>Q3</v>
      </c>
      <c r="U1499" s="14" t="str">
        <f t="shared" si="96"/>
        <v>Aug</v>
      </c>
    </row>
    <row r="1500" spans="1:21" x14ac:dyDescent="0.25">
      <c r="A1500" s="13" t="s">
        <v>30</v>
      </c>
      <c r="B1500" s="6" t="s">
        <v>31</v>
      </c>
      <c r="C1500" s="6" t="s">
        <v>52</v>
      </c>
      <c r="D1500" s="6" t="s">
        <v>20</v>
      </c>
      <c r="E1500" s="6" t="s">
        <v>32</v>
      </c>
      <c r="F1500" s="6" t="s">
        <v>6064</v>
      </c>
      <c r="G1500" s="6" t="s">
        <v>6065</v>
      </c>
      <c r="H1500" s="6" t="s">
        <v>22</v>
      </c>
      <c r="I1500" s="6" t="s">
        <v>6066</v>
      </c>
      <c r="J1500" s="6" t="s">
        <v>6067</v>
      </c>
      <c r="K1500" s="7">
        <v>7</v>
      </c>
      <c r="L1500" s="4">
        <v>2017</v>
      </c>
      <c r="M1500" s="9">
        <v>5687.57</v>
      </c>
      <c r="N1500" s="9" t="str">
        <f t="shared" si="93"/>
        <v>Normal</v>
      </c>
      <c r="O1500" s="11">
        <v>167179.5</v>
      </c>
      <c r="P1500" s="11">
        <v>4820.1400000000003</v>
      </c>
      <c r="Q1500" s="11">
        <v>867.43</v>
      </c>
      <c r="R1500" s="8">
        <v>45643</v>
      </c>
      <c r="S1500" s="5" t="str">
        <f t="shared" si="94"/>
        <v>Tuesday</v>
      </c>
      <c r="T1500" s="5" t="str">
        <f t="shared" si="95"/>
        <v>Q4</v>
      </c>
      <c r="U1500" s="14" t="str">
        <f t="shared" si="96"/>
        <v>Dec</v>
      </c>
    </row>
    <row r="1501" spans="1:21" x14ac:dyDescent="0.25">
      <c r="A1501" s="12" t="s">
        <v>34</v>
      </c>
      <c r="B1501" s="2" t="s">
        <v>97</v>
      </c>
      <c r="C1501" s="2" t="s">
        <v>52</v>
      </c>
      <c r="D1501" s="2" t="s">
        <v>20</v>
      </c>
      <c r="E1501" s="2" t="s">
        <v>32</v>
      </c>
      <c r="F1501" s="2" t="s">
        <v>6068</v>
      </c>
      <c r="G1501" s="2" t="s">
        <v>6069</v>
      </c>
      <c r="H1501" s="2" t="s">
        <v>53</v>
      </c>
      <c r="I1501" s="2" t="s">
        <v>6070</v>
      </c>
      <c r="J1501" s="2" t="s">
        <v>6071</v>
      </c>
      <c r="K1501" s="3">
        <v>10</v>
      </c>
      <c r="L1501" s="4">
        <v>2014</v>
      </c>
      <c r="M1501" s="9">
        <v>27142.87</v>
      </c>
      <c r="N1501" s="9" t="str">
        <f t="shared" si="93"/>
        <v>Normal</v>
      </c>
      <c r="O1501" s="11">
        <v>66049.600000000006</v>
      </c>
      <c r="P1501" s="11">
        <v>20481.060000000001</v>
      </c>
      <c r="Q1501" s="11">
        <v>6661.81</v>
      </c>
      <c r="R1501" s="5">
        <v>45514</v>
      </c>
      <c r="S1501" s="5" t="str">
        <f t="shared" si="94"/>
        <v>Saturday</v>
      </c>
      <c r="T1501" s="5" t="str">
        <f t="shared" si="95"/>
        <v>Q3</v>
      </c>
      <c r="U1501" s="14" t="str">
        <f t="shared" si="96"/>
        <v>Aug</v>
      </c>
    </row>
    <row r="1502" spans="1:21" x14ac:dyDescent="0.25">
      <c r="A1502" s="13" t="s">
        <v>54</v>
      </c>
      <c r="B1502" s="6" t="s">
        <v>123</v>
      </c>
      <c r="C1502" s="6" t="s">
        <v>52</v>
      </c>
      <c r="D1502" s="6" t="s">
        <v>20</v>
      </c>
      <c r="E1502" s="6" t="s">
        <v>32</v>
      </c>
      <c r="F1502" s="6" t="s">
        <v>6072</v>
      </c>
      <c r="G1502" s="6" t="s">
        <v>6073</v>
      </c>
      <c r="H1502" s="6" t="s">
        <v>136</v>
      </c>
      <c r="I1502" s="6" t="s">
        <v>6074</v>
      </c>
      <c r="J1502" s="6" t="s">
        <v>6075</v>
      </c>
      <c r="K1502" s="7">
        <v>-2</v>
      </c>
      <c r="L1502" s="4">
        <v>2023</v>
      </c>
      <c r="M1502" s="9">
        <v>5109.1000000000004</v>
      </c>
      <c r="N1502" s="9" t="str">
        <f t="shared" si="93"/>
        <v>Normal</v>
      </c>
      <c r="O1502" s="11">
        <v>120061.7</v>
      </c>
      <c r="P1502" s="11">
        <v>3872.03</v>
      </c>
      <c r="Q1502" s="11">
        <v>1237.07</v>
      </c>
      <c r="R1502" s="8">
        <v>44413</v>
      </c>
      <c r="S1502" s="5" t="str">
        <f t="shared" si="94"/>
        <v>Thursday</v>
      </c>
      <c r="T1502" s="5" t="str">
        <f t="shared" si="95"/>
        <v>Q3</v>
      </c>
      <c r="U1502" s="14" t="str">
        <f t="shared" si="96"/>
        <v>Aug</v>
      </c>
    </row>
    <row r="1503" spans="1:21" x14ac:dyDescent="0.25">
      <c r="A1503" s="12" t="s">
        <v>17</v>
      </c>
      <c r="B1503" s="2" t="s">
        <v>80</v>
      </c>
      <c r="C1503" s="2" t="s">
        <v>52</v>
      </c>
      <c r="D1503" s="2" t="s">
        <v>20</v>
      </c>
      <c r="E1503" s="2" t="s">
        <v>32</v>
      </c>
      <c r="F1503" s="2" t="s">
        <v>3555</v>
      </c>
      <c r="G1503" s="2" t="s">
        <v>6076</v>
      </c>
      <c r="H1503" s="2" t="s">
        <v>79</v>
      </c>
      <c r="I1503" s="2" t="s">
        <v>6077</v>
      </c>
      <c r="J1503" s="2" t="s">
        <v>6078</v>
      </c>
      <c r="K1503" s="3">
        <v>14</v>
      </c>
      <c r="L1503" s="4">
        <v>2007</v>
      </c>
      <c r="M1503" s="9">
        <v>22787.040000000001</v>
      </c>
      <c r="N1503" s="9" t="str">
        <f t="shared" si="93"/>
        <v>Normal</v>
      </c>
      <c r="O1503" s="11">
        <v>78545.399999999994</v>
      </c>
      <c r="P1503" s="11">
        <v>16841.240000000002</v>
      </c>
      <c r="Q1503" s="11">
        <v>5945.8</v>
      </c>
      <c r="R1503" s="5">
        <v>44373</v>
      </c>
      <c r="S1503" s="5" t="str">
        <f t="shared" si="94"/>
        <v>Saturday</v>
      </c>
      <c r="T1503" s="5" t="str">
        <f t="shared" si="95"/>
        <v>Q2</v>
      </c>
      <c r="U1503" s="14" t="str">
        <f t="shared" si="96"/>
        <v>Jun</v>
      </c>
    </row>
    <row r="1504" spans="1:21" x14ac:dyDescent="0.25">
      <c r="A1504" s="13" t="s">
        <v>30</v>
      </c>
      <c r="B1504" s="6" t="s">
        <v>31</v>
      </c>
      <c r="C1504" s="6" t="s">
        <v>52</v>
      </c>
      <c r="D1504" s="6" t="s">
        <v>20</v>
      </c>
      <c r="E1504" s="6" t="s">
        <v>32</v>
      </c>
      <c r="F1504" s="6" t="s">
        <v>6079</v>
      </c>
      <c r="G1504" s="6" t="s">
        <v>6080</v>
      </c>
      <c r="H1504" s="6" t="s">
        <v>33</v>
      </c>
      <c r="I1504" s="6" t="s">
        <v>6081</v>
      </c>
      <c r="J1504" s="6" t="s">
        <v>6082</v>
      </c>
      <c r="K1504" s="7">
        <v>20</v>
      </c>
      <c r="L1504" s="4">
        <v>2001</v>
      </c>
      <c r="M1504" s="9">
        <v>67127.19</v>
      </c>
      <c r="N1504" s="9" t="str">
        <f t="shared" si="93"/>
        <v>High Value</v>
      </c>
      <c r="O1504" s="11">
        <v>159906.1</v>
      </c>
      <c r="P1504" s="11">
        <v>47124.28</v>
      </c>
      <c r="Q1504" s="11">
        <v>20002.91</v>
      </c>
      <c r="R1504" s="8">
        <v>44379</v>
      </c>
      <c r="S1504" s="5" t="str">
        <f t="shared" si="94"/>
        <v>Friday</v>
      </c>
      <c r="T1504" s="5" t="str">
        <f t="shared" si="95"/>
        <v>Q3</v>
      </c>
      <c r="U1504" s="14" t="str">
        <f t="shared" si="96"/>
        <v>Jul</v>
      </c>
    </row>
    <row r="1505" spans="1:21" x14ac:dyDescent="0.25">
      <c r="A1505" s="12" t="s">
        <v>40</v>
      </c>
      <c r="B1505" s="2" t="s">
        <v>41</v>
      </c>
      <c r="C1505" s="2" t="s">
        <v>52</v>
      </c>
      <c r="D1505" s="2" t="s">
        <v>20</v>
      </c>
      <c r="E1505" s="2" t="s">
        <v>32</v>
      </c>
      <c r="F1505" s="2" t="s">
        <v>6083</v>
      </c>
      <c r="G1505" s="2" t="s">
        <v>6084</v>
      </c>
      <c r="H1505" s="2" t="s">
        <v>112</v>
      </c>
      <c r="I1505" s="2" t="s">
        <v>6085</v>
      </c>
      <c r="J1505" s="2" t="s">
        <v>6086</v>
      </c>
      <c r="K1505" s="3">
        <v>5</v>
      </c>
      <c r="L1505" s="4">
        <v>2017</v>
      </c>
      <c r="M1505" s="9">
        <v>5516.29</v>
      </c>
      <c r="N1505" s="9" t="str">
        <f t="shared" si="93"/>
        <v>Normal</v>
      </c>
      <c r="O1505" s="11">
        <v>61678.8</v>
      </c>
      <c r="P1505" s="11">
        <v>4134.59</v>
      </c>
      <c r="Q1505" s="11">
        <v>1381.7</v>
      </c>
      <c r="R1505" s="5">
        <v>44910</v>
      </c>
      <c r="S1505" s="5" t="str">
        <f t="shared" si="94"/>
        <v>Thursday</v>
      </c>
      <c r="T1505" s="5" t="str">
        <f t="shared" si="95"/>
        <v>Q4</v>
      </c>
      <c r="U1505" s="14" t="str">
        <f t="shared" si="96"/>
        <v>Dec</v>
      </c>
    </row>
    <row r="1506" spans="1:21" x14ac:dyDescent="0.25">
      <c r="A1506" s="13" t="s">
        <v>47</v>
      </c>
      <c r="B1506" s="6" t="s">
        <v>51</v>
      </c>
      <c r="C1506" s="6" t="s">
        <v>52</v>
      </c>
      <c r="D1506" s="6" t="s">
        <v>20</v>
      </c>
      <c r="E1506" s="6" t="s">
        <v>32</v>
      </c>
      <c r="F1506" s="6" t="s">
        <v>6087</v>
      </c>
      <c r="G1506" s="6" t="s">
        <v>6088</v>
      </c>
      <c r="H1506" s="6" t="s">
        <v>64</v>
      </c>
      <c r="I1506" s="6" t="s">
        <v>6089</v>
      </c>
      <c r="J1506" s="6" t="s">
        <v>6090</v>
      </c>
      <c r="K1506" s="7">
        <v>2</v>
      </c>
      <c r="L1506" s="4">
        <v>2020</v>
      </c>
      <c r="M1506" s="9">
        <v>34040.68</v>
      </c>
      <c r="N1506" s="9" t="str">
        <f t="shared" si="93"/>
        <v>Normal</v>
      </c>
      <c r="O1506" s="11">
        <v>106743.9</v>
      </c>
      <c r="P1506" s="11">
        <v>31885.53</v>
      </c>
      <c r="Q1506" s="11">
        <v>2155.15</v>
      </c>
      <c r="R1506" s="8">
        <v>44725</v>
      </c>
      <c r="S1506" s="5" t="str">
        <f t="shared" si="94"/>
        <v>Monday</v>
      </c>
      <c r="T1506" s="5" t="str">
        <f t="shared" si="95"/>
        <v>Q2</v>
      </c>
      <c r="U1506" s="14" t="str">
        <f t="shared" si="96"/>
        <v>Jun</v>
      </c>
    </row>
    <row r="1507" spans="1:21" x14ac:dyDescent="0.25">
      <c r="A1507" s="12" t="s">
        <v>62</v>
      </c>
      <c r="B1507" s="2" t="s">
        <v>63</v>
      </c>
      <c r="C1507" s="2" t="s">
        <v>52</v>
      </c>
      <c r="D1507" s="2" t="s">
        <v>20</v>
      </c>
      <c r="E1507" s="2" t="s">
        <v>32</v>
      </c>
      <c r="F1507" s="2" t="s">
        <v>6091</v>
      </c>
      <c r="G1507" s="2" t="s">
        <v>6092</v>
      </c>
      <c r="H1507" s="2" t="s">
        <v>119</v>
      </c>
      <c r="I1507" s="2" t="s">
        <v>6093</v>
      </c>
      <c r="J1507" s="2" t="s">
        <v>6094</v>
      </c>
      <c r="K1507" s="3">
        <v>13</v>
      </c>
      <c r="L1507" s="4">
        <v>2012</v>
      </c>
      <c r="M1507" s="9">
        <v>58997.24</v>
      </c>
      <c r="N1507" s="9" t="str">
        <f t="shared" si="93"/>
        <v>High Value</v>
      </c>
      <c r="O1507" s="11">
        <v>133126.6</v>
      </c>
      <c r="P1507" s="11">
        <v>54205.46</v>
      </c>
      <c r="Q1507" s="11">
        <v>4791.78</v>
      </c>
      <c r="R1507" s="5">
        <v>45782</v>
      </c>
      <c r="S1507" s="5" t="str">
        <f t="shared" si="94"/>
        <v>Monday</v>
      </c>
      <c r="T1507" s="5" t="str">
        <f t="shared" si="95"/>
        <v>Q2</v>
      </c>
      <c r="U1507" s="14" t="str">
        <f t="shared" si="96"/>
        <v>May</v>
      </c>
    </row>
    <row r="1508" spans="1:21" x14ac:dyDescent="0.25">
      <c r="A1508" s="13" t="s">
        <v>30</v>
      </c>
      <c r="B1508" s="6" t="s">
        <v>65</v>
      </c>
      <c r="C1508" s="6" t="s">
        <v>52</v>
      </c>
      <c r="D1508" s="6" t="s">
        <v>20</v>
      </c>
      <c r="E1508" s="6" t="s">
        <v>32</v>
      </c>
      <c r="F1508" s="6" t="s">
        <v>6095</v>
      </c>
      <c r="G1508" s="6" t="s">
        <v>6096</v>
      </c>
      <c r="H1508" s="6" t="s">
        <v>96</v>
      </c>
      <c r="I1508" s="6" t="s">
        <v>6097</v>
      </c>
      <c r="J1508" s="6" t="s">
        <v>6098</v>
      </c>
      <c r="K1508" s="7">
        <v>6</v>
      </c>
      <c r="L1508" s="4">
        <v>2014</v>
      </c>
      <c r="M1508" s="9">
        <v>51933.01</v>
      </c>
      <c r="N1508" s="9" t="str">
        <f t="shared" si="93"/>
        <v>High Value</v>
      </c>
      <c r="O1508" s="11">
        <v>6342.2</v>
      </c>
      <c r="P1508" s="11">
        <v>42748.639999999999</v>
      </c>
      <c r="Q1508" s="11">
        <v>9184.3700000000008</v>
      </c>
      <c r="R1508" s="8">
        <v>44120</v>
      </c>
      <c r="S1508" s="5" t="str">
        <f t="shared" si="94"/>
        <v>Friday</v>
      </c>
      <c r="T1508" s="5" t="str">
        <f t="shared" si="95"/>
        <v>Q4</v>
      </c>
      <c r="U1508" s="14" t="str">
        <f t="shared" si="96"/>
        <v>Oct</v>
      </c>
    </row>
    <row r="1509" spans="1:21" x14ac:dyDescent="0.25">
      <c r="A1509" s="12" t="s">
        <v>71</v>
      </c>
      <c r="B1509" s="2" t="s">
        <v>72</v>
      </c>
      <c r="C1509" s="2" t="s">
        <v>52</v>
      </c>
      <c r="D1509" s="2" t="s">
        <v>20</v>
      </c>
      <c r="E1509" s="2" t="s">
        <v>32</v>
      </c>
      <c r="F1509" s="2" t="s">
        <v>6099</v>
      </c>
      <c r="G1509" s="2" t="s">
        <v>6100</v>
      </c>
      <c r="H1509" s="2" t="s">
        <v>104</v>
      </c>
      <c r="I1509" s="2" t="s">
        <v>6101</v>
      </c>
      <c r="J1509" s="2" t="s">
        <v>6102</v>
      </c>
      <c r="K1509" s="3">
        <v>13</v>
      </c>
      <c r="L1509" s="4">
        <v>2010</v>
      </c>
      <c r="M1509" s="9">
        <v>56351.05</v>
      </c>
      <c r="N1509" s="9" t="str">
        <f t="shared" si="93"/>
        <v>High Value</v>
      </c>
      <c r="O1509" s="11">
        <v>43303</v>
      </c>
      <c r="P1509" s="11">
        <v>50718.85</v>
      </c>
      <c r="Q1509" s="11">
        <v>5632.2</v>
      </c>
      <c r="R1509" s="5">
        <v>45276</v>
      </c>
      <c r="S1509" s="5" t="str">
        <f t="shared" si="94"/>
        <v>Saturday</v>
      </c>
      <c r="T1509" s="5" t="str">
        <f t="shared" si="95"/>
        <v>Q4</v>
      </c>
      <c r="U1509" s="14" t="str">
        <f t="shared" si="96"/>
        <v>Dec</v>
      </c>
    </row>
    <row r="1510" spans="1:21" x14ac:dyDescent="0.25">
      <c r="A1510" s="13" t="s">
        <v>56</v>
      </c>
      <c r="B1510" s="6" t="s">
        <v>78</v>
      </c>
      <c r="C1510" s="6" t="s">
        <v>52</v>
      </c>
      <c r="D1510" s="6" t="s">
        <v>20</v>
      </c>
      <c r="E1510" s="6" t="s">
        <v>32</v>
      </c>
      <c r="F1510" s="6" t="s">
        <v>6103</v>
      </c>
      <c r="G1510" s="6" t="s">
        <v>6104</v>
      </c>
      <c r="H1510" s="6" t="s">
        <v>68</v>
      </c>
      <c r="I1510" s="6" t="s">
        <v>6105</v>
      </c>
      <c r="J1510" s="6" t="s">
        <v>6106</v>
      </c>
      <c r="K1510" s="7">
        <v>16</v>
      </c>
      <c r="L1510" s="4">
        <v>2004</v>
      </c>
      <c r="M1510" s="9">
        <v>64097.01</v>
      </c>
      <c r="N1510" s="9" t="str">
        <f t="shared" si="93"/>
        <v>High Value</v>
      </c>
      <c r="O1510" s="11">
        <v>152356.29999999999</v>
      </c>
      <c r="P1510" s="11">
        <v>49320.17</v>
      </c>
      <c r="Q1510" s="11">
        <v>14776.84</v>
      </c>
      <c r="R1510" s="8">
        <v>44087</v>
      </c>
      <c r="S1510" s="5" t="str">
        <f t="shared" si="94"/>
        <v>Sunday</v>
      </c>
      <c r="T1510" s="5" t="str">
        <f t="shared" si="95"/>
        <v>Q3</v>
      </c>
      <c r="U1510" s="14" t="str">
        <f t="shared" si="96"/>
        <v>Sep</v>
      </c>
    </row>
    <row r="1511" spans="1:21" x14ac:dyDescent="0.25">
      <c r="A1511" s="12" t="s">
        <v>40</v>
      </c>
      <c r="B1511" s="2" t="s">
        <v>125</v>
      </c>
      <c r="C1511" s="2" t="s">
        <v>52</v>
      </c>
      <c r="D1511" s="2" t="s">
        <v>20</v>
      </c>
      <c r="E1511" s="2" t="s">
        <v>32</v>
      </c>
      <c r="F1511" s="2" t="s">
        <v>6107</v>
      </c>
      <c r="G1511" s="2" t="s">
        <v>6108</v>
      </c>
      <c r="H1511" s="2" t="s">
        <v>95</v>
      </c>
      <c r="I1511" s="2" t="s">
        <v>6109</v>
      </c>
      <c r="J1511" s="2" t="s">
        <v>6110</v>
      </c>
      <c r="K1511" s="3">
        <v>4</v>
      </c>
      <c r="L1511" s="4">
        <v>2018</v>
      </c>
      <c r="M1511" s="9">
        <v>35533.919999999998</v>
      </c>
      <c r="N1511" s="9" t="str">
        <f t="shared" si="93"/>
        <v>Normal</v>
      </c>
      <c r="O1511" s="11">
        <v>66124.7</v>
      </c>
      <c r="P1511" s="11">
        <v>33726.720000000001</v>
      </c>
      <c r="Q1511" s="11">
        <v>1807.2</v>
      </c>
      <c r="R1511" s="5">
        <v>44756</v>
      </c>
      <c r="S1511" s="5" t="str">
        <f t="shared" si="94"/>
        <v>Thursday</v>
      </c>
      <c r="T1511" s="5" t="str">
        <f t="shared" si="95"/>
        <v>Q3</v>
      </c>
      <c r="U1511" s="14" t="str">
        <f t="shared" si="96"/>
        <v>Jul</v>
      </c>
    </row>
    <row r="1512" spans="1:21" x14ac:dyDescent="0.25">
      <c r="A1512" s="13" t="s">
        <v>74</v>
      </c>
      <c r="B1512" s="6" t="s">
        <v>75</v>
      </c>
      <c r="C1512" s="6" t="s">
        <v>52</v>
      </c>
      <c r="D1512" s="6" t="s">
        <v>20</v>
      </c>
      <c r="E1512" s="6" t="s">
        <v>32</v>
      </c>
      <c r="F1512" s="6" t="s">
        <v>6111</v>
      </c>
      <c r="G1512" s="6" t="s">
        <v>6112</v>
      </c>
      <c r="H1512" s="6" t="s">
        <v>104</v>
      </c>
      <c r="I1512" s="6" t="s">
        <v>6113</v>
      </c>
      <c r="J1512" s="6" t="s">
        <v>6114</v>
      </c>
      <c r="K1512" s="7">
        <v>17</v>
      </c>
      <c r="L1512" s="4">
        <v>2006</v>
      </c>
      <c r="M1512" s="9">
        <v>20671.259999999998</v>
      </c>
      <c r="N1512" s="9" t="str">
        <f t="shared" si="93"/>
        <v>Normal</v>
      </c>
      <c r="O1512" s="11">
        <v>128020.4</v>
      </c>
      <c r="P1512" s="11">
        <v>15473.28</v>
      </c>
      <c r="Q1512" s="11">
        <v>5197.9799999999996</v>
      </c>
      <c r="R1512" s="8">
        <v>44973</v>
      </c>
      <c r="S1512" s="5" t="str">
        <f t="shared" si="94"/>
        <v>Thursday</v>
      </c>
      <c r="T1512" s="5" t="str">
        <f t="shared" si="95"/>
        <v>Q1</v>
      </c>
      <c r="U1512" s="14" t="str">
        <f t="shared" si="96"/>
        <v>Feb</v>
      </c>
    </row>
    <row r="1513" spans="1:21" x14ac:dyDescent="0.25">
      <c r="A1513" s="12" t="s">
        <v>71</v>
      </c>
      <c r="B1513" s="2" t="s">
        <v>72</v>
      </c>
      <c r="C1513" s="2" t="s">
        <v>52</v>
      </c>
      <c r="D1513" s="2" t="s">
        <v>20</v>
      </c>
      <c r="E1513" s="2" t="s">
        <v>32</v>
      </c>
      <c r="F1513" s="2" t="s">
        <v>6115</v>
      </c>
      <c r="G1513" s="2" t="s">
        <v>6116</v>
      </c>
      <c r="H1513" s="2" t="s">
        <v>42</v>
      </c>
      <c r="I1513" s="2" t="s">
        <v>6117</v>
      </c>
      <c r="J1513" s="2" t="s">
        <v>6118</v>
      </c>
      <c r="K1513" s="3">
        <v>2</v>
      </c>
      <c r="L1513" s="4">
        <v>2023</v>
      </c>
      <c r="M1513" s="9">
        <v>11646.25</v>
      </c>
      <c r="N1513" s="9" t="str">
        <f t="shared" si="93"/>
        <v>Normal</v>
      </c>
      <c r="O1513" s="11">
        <v>112127.9</v>
      </c>
      <c r="P1513" s="11">
        <v>10278.52</v>
      </c>
      <c r="Q1513" s="11">
        <v>1367.73</v>
      </c>
      <c r="R1513" s="5">
        <v>45676</v>
      </c>
      <c r="S1513" s="5" t="str">
        <f t="shared" si="94"/>
        <v>Sunday</v>
      </c>
      <c r="T1513" s="5" t="str">
        <f t="shared" si="95"/>
        <v>Q1</v>
      </c>
      <c r="U1513" s="14" t="str">
        <f t="shared" si="96"/>
        <v>Jan</v>
      </c>
    </row>
    <row r="1514" spans="1:21" x14ac:dyDescent="0.25">
      <c r="A1514" s="13" t="s">
        <v>47</v>
      </c>
      <c r="B1514" s="6" t="s">
        <v>110</v>
      </c>
      <c r="C1514" s="6" t="s">
        <v>52</v>
      </c>
      <c r="D1514" s="6" t="s">
        <v>20</v>
      </c>
      <c r="E1514" s="6" t="s">
        <v>32</v>
      </c>
      <c r="F1514" s="6" t="s">
        <v>6119</v>
      </c>
      <c r="G1514" s="6" t="s">
        <v>6120</v>
      </c>
      <c r="H1514" s="6" t="s">
        <v>116</v>
      </c>
      <c r="I1514" s="6" t="s">
        <v>6121</v>
      </c>
      <c r="J1514" s="6" t="s">
        <v>6122</v>
      </c>
      <c r="K1514" s="7">
        <v>6</v>
      </c>
      <c r="L1514" s="4">
        <v>2014</v>
      </c>
      <c r="M1514" s="9">
        <v>51724.66</v>
      </c>
      <c r="N1514" s="9" t="str">
        <f t="shared" si="93"/>
        <v>High Value</v>
      </c>
      <c r="O1514" s="11">
        <v>89088.3</v>
      </c>
      <c r="P1514" s="11">
        <v>44206.61</v>
      </c>
      <c r="Q1514" s="11">
        <v>7518.05</v>
      </c>
      <c r="R1514" s="8">
        <v>44016</v>
      </c>
      <c r="S1514" s="5" t="str">
        <f t="shared" si="94"/>
        <v>Saturday</v>
      </c>
      <c r="T1514" s="5" t="str">
        <f t="shared" si="95"/>
        <v>Q3</v>
      </c>
      <c r="U1514" s="14" t="str">
        <f t="shared" si="96"/>
        <v>Jul</v>
      </c>
    </row>
    <row r="1515" spans="1:21" x14ac:dyDescent="0.25">
      <c r="A1515" s="12" t="s">
        <v>30</v>
      </c>
      <c r="B1515" s="2" t="s">
        <v>31</v>
      </c>
      <c r="C1515" s="2" t="s">
        <v>52</v>
      </c>
      <c r="D1515" s="2" t="s">
        <v>20</v>
      </c>
      <c r="E1515" s="2" t="s">
        <v>32</v>
      </c>
      <c r="F1515" s="2" t="s">
        <v>6123</v>
      </c>
      <c r="G1515" s="2" t="s">
        <v>6124</v>
      </c>
      <c r="H1515" s="2" t="s">
        <v>162</v>
      </c>
      <c r="I1515" s="2" t="s">
        <v>6125</v>
      </c>
      <c r="J1515" s="2" t="s">
        <v>6126</v>
      </c>
      <c r="K1515" s="3">
        <v>21</v>
      </c>
      <c r="L1515" s="4">
        <v>2002</v>
      </c>
      <c r="M1515" s="9">
        <v>53589.55</v>
      </c>
      <c r="N1515" s="9" t="str">
        <f t="shared" si="93"/>
        <v>High Value</v>
      </c>
      <c r="O1515" s="11">
        <v>150054.29999999999</v>
      </c>
      <c r="P1515" s="11">
        <v>45412.5</v>
      </c>
      <c r="Q1515" s="11">
        <v>8177.05</v>
      </c>
      <c r="R1515" s="5">
        <v>45071</v>
      </c>
      <c r="S1515" s="5" t="str">
        <f t="shared" si="94"/>
        <v>Thursday</v>
      </c>
      <c r="T1515" s="5" t="str">
        <f t="shared" si="95"/>
        <v>Q2</v>
      </c>
      <c r="U1515" s="14" t="str">
        <f t="shared" si="96"/>
        <v>May</v>
      </c>
    </row>
    <row r="1516" spans="1:21" x14ac:dyDescent="0.25">
      <c r="A1516" s="13" t="s">
        <v>30</v>
      </c>
      <c r="B1516" s="6" t="s">
        <v>31</v>
      </c>
      <c r="C1516" s="6" t="s">
        <v>52</v>
      </c>
      <c r="D1516" s="6" t="s">
        <v>20</v>
      </c>
      <c r="E1516" s="6" t="s">
        <v>32</v>
      </c>
      <c r="F1516" s="6" t="s">
        <v>6127</v>
      </c>
      <c r="G1516" s="6" t="s">
        <v>6128</v>
      </c>
      <c r="H1516" s="6" t="s">
        <v>116</v>
      </c>
      <c r="I1516" s="6" t="s">
        <v>6129</v>
      </c>
      <c r="J1516" s="6" t="s">
        <v>6130</v>
      </c>
      <c r="K1516" s="7">
        <v>7</v>
      </c>
      <c r="L1516" s="4">
        <v>2013</v>
      </c>
      <c r="M1516" s="9">
        <v>18514.3</v>
      </c>
      <c r="N1516" s="9" t="str">
        <f t="shared" si="93"/>
        <v>Normal</v>
      </c>
      <c r="O1516" s="11">
        <v>8649.7000000000007</v>
      </c>
      <c r="P1516" s="11">
        <v>14478.92</v>
      </c>
      <c r="Q1516" s="11">
        <v>4035.38</v>
      </c>
      <c r="R1516" s="8">
        <v>44189</v>
      </c>
      <c r="S1516" s="5" t="str">
        <f t="shared" si="94"/>
        <v>Thursday</v>
      </c>
      <c r="T1516" s="5" t="str">
        <f t="shared" si="95"/>
        <v>Q4</v>
      </c>
      <c r="U1516" s="14" t="str">
        <f t="shared" si="96"/>
        <v>Dec</v>
      </c>
    </row>
    <row r="1517" spans="1:21" x14ac:dyDescent="0.25">
      <c r="A1517" s="12" t="s">
        <v>74</v>
      </c>
      <c r="B1517" s="2" t="s">
        <v>113</v>
      </c>
      <c r="C1517" s="2" t="s">
        <v>52</v>
      </c>
      <c r="D1517" s="2" t="s">
        <v>20</v>
      </c>
      <c r="E1517" s="2" t="s">
        <v>32</v>
      </c>
      <c r="F1517" s="2" t="s">
        <v>6131</v>
      </c>
      <c r="G1517" s="2" t="s">
        <v>6132</v>
      </c>
      <c r="H1517" s="2" t="s">
        <v>116</v>
      </c>
      <c r="I1517" s="2" t="s">
        <v>6133</v>
      </c>
      <c r="J1517" s="2" t="s">
        <v>6134</v>
      </c>
      <c r="K1517" s="3">
        <v>21</v>
      </c>
      <c r="L1517" s="4">
        <v>2002</v>
      </c>
      <c r="M1517" s="9">
        <v>33700.29</v>
      </c>
      <c r="N1517" s="9" t="str">
        <f t="shared" si="93"/>
        <v>Normal</v>
      </c>
      <c r="O1517" s="11">
        <v>94835</v>
      </c>
      <c r="P1517" s="11">
        <v>24168.57</v>
      </c>
      <c r="Q1517" s="11">
        <v>9531.7199999999993</v>
      </c>
      <c r="R1517" s="5">
        <v>45156</v>
      </c>
      <c r="S1517" s="5" t="str">
        <f t="shared" si="94"/>
        <v>Friday</v>
      </c>
      <c r="T1517" s="5" t="str">
        <f t="shared" si="95"/>
        <v>Q3</v>
      </c>
      <c r="U1517" s="14" t="str">
        <f t="shared" si="96"/>
        <v>Aug</v>
      </c>
    </row>
    <row r="1518" spans="1:21" x14ac:dyDescent="0.25">
      <c r="A1518" s="13" t="s">
        <v>40</v>
      </c>
      <c r="B1518" s="6" t="s">
        <v>59</v>
      </c>
      <c r="C1518" s="6" t="s">
        <v>52</v>
      </c>
      <c r="D1518" s="6" t="s">
        <v>20</v>
      </c>
      <c r="E1518" s="6" t="s">
        <v>32</v>
      </c>
      <c r="F1518" s="6" t="s">
        <v>6135</v>
      </c>
      <c r="G1518" s="6" t="s">
        <v>6136</v>
      </c>
      <c r="H1518" s="6" t="s">
        <v>112</v>
      </c>
      <c r="I1518" s="6" t="s">
        <v>6137</v>
      </c>
      <c r="J1518" s="6" t="s">
        <v>6138</v>
      </c>
      <c r="K1518" s="7">
        <v>7</v>
      </c>
      <c r="L1518" s="4">
        <v>2016</v>
      </c>
      <c r="M1518" s="9">
        <v>45891.75</v>
      </c>
      <c r="N1518" s="9" t="str">
        <f t="shared" si="93"/>
        <v>High Value</v>
      </c>
      <c r="O1518" s="11">
        <v>105928.4</v>
      </c>
      <c r="P1518" s="11">
        <v>40553.49</v>
      </c>
      <c r="Q1518" s="11">
        <v>5338.26</v>
      </c>
      <c r="R1518" s="8">
        <v>45096</v>
      </c>
      <c r="S1518" s="5" t="str">
        <f t="shared" si="94"/>
        <v>Monday</v>
      </c>
      <c r="T1518" s="5" t="str">
        <f t="shared" si="95"/>
        <v>Q2</v>
      </c>
      <c r="U1518" s="14" t="str">
        <f t="shared" si="96"/>
        <v>Jun</v>
      </c>
    </row>
    <row r="1519" spans="1:21" x14ac:dyDescent="0.25">
      <c r="A1519" s="12" t="s">
        <v>17</v>
      </c>
      <c r="B1519" s="2" t="s">
        <v>38</v>
      </c>
      <c r="C1519" s="2" t="s">
        <v>52</v>
      </c>
      <c r="D1519" s="2" t="s">
        <v>20</v>
      </c>
      <c r="E1519" s="2" t="s">
        <v>32</v>
      </c>
      <c r="F1519" s="2" t="s">
        <v>6139</v>
      </c>
      <c r="G1519" s="2" t="s">
        <v>6140</v>
      </c>
      <c r="H1519" s="2" t="s">
        <v>104</v>
      </c>
      <c r="I1519" s="2" t="s">
        <v>6141</v>
      </c>
      <c r="J1519" s="2" t="s">
        <v>6142</v>
      </c>
      <c r="K1519" s="3">
        <v>6</v>
      </c>
      <c r="L1519" s="4">
        <v>2016</v>
      </c>
      <c r="M1519" s="9">
        <v>26206.18</v>
      </c>
      <c r="N1519" s="9" t="str">
        <f t="shared" si="93"/>
        <v>Normal</v>
      </c>
      <c r="O1519" s="11">
        <v>133800.1</v>
      </c>
      <c r="P1519" s="11">
        <v>22927.759999999998</v>
      </c>
      <c r="Q1519" s="11">
        <v>3278.42</v>
      </c>
      <c r="R1519" s="5">
        <v>44631</v>
      </c>
      <c r="S1519" s="5" t="str">
        <f t="shared" si="94"/>
        <v>Friday</v>
      </c>
      <c r="T1519" s="5" t="str">
        <f t="shared" si="95"/>
        <v>Q1</v>
      </c>
      <c r="U1519" s="14" t="str">
        <f t="shared" si="96"/>
        <v>Mar</v>
      </c>
    </row>
    <row r="1520" spans="1:21" x14ac:dyDescent="0.25">
      <c r="A1520" s="13" t="s">
        <v>47</v>
      </c>
      <c r="B1520" s="6" t="s">
        <v>51</v>
      </c>
      <c r="C1520" s="6" t="s">
        <v>52</v>
      </c>
      <c r="D1520" s="6" t="s">
        <v>20</v>
      </c>
      <c r="E1520" s="6" t="s">
        <v>32</v>
      </c>
      <c r="F1520" s="6" t="s">
        <v>6143</v>
      </c>
      <c r="G1520" s="6" t="s">
        <v>4970</v>
      </c>
      <c r="H1520" s="6" t="s">
        <v>119</v>
      </c>
      <c r="I1520" s="6" t="s">
        <v>6144</v>
      </c>
      <c r="J1520" s="6" t="s">
        <v>6145</v>
      </c>
      <c r="K1520" s="7">
        <v>2</v>
      </c>
      <c r="L1520" s="4">
        <v>2022</v>
      </c>
      <c r="M1520" s="9">
        <v>58246.05</v>
      </c>
      <c r="N1520" s="9" t="str">
        <f t="shared" si="93"/>
        <v>High Value</v>
      </c>
      <c r="O1520" s="11">
        <v>113776.9</v>
      </c>
      <c r="P1520" s="11">
        <v>41682.43</v>
      </c>
      <c r="Q1520" s="11">
        <v>16563.62</v>
      </c>
      <c r="R1520" s="8">
        <v>45387</v>
      </c>
      <c r="S1520" s="5" t="str">
        <f t="shared" si="94"/>
        <v>Friday</v>
      </c>
      <c r="T1520" s="5" t="str">
        <f t="shared" si="95"/>
        <v>Q2</v>
      </c>
      <c r="U1520" s="14" t="str">
        <f t="shared" si="96"/>
        <v>Apr</v>
      </c>
    </row>
    <row r="1521" spans="1:21" x14ac:dyDescent="0.25">
      <c r="A1521" s="12" t="s">
        <v>71</v>
      </c>
      <c r="B1521" s="2" t="s">
        <v>83</v>
      </c>
      <c r="C1521" s="2" t="s">
        <v>52</v>
      </c>
      <c r="D1521" s="2" t="s">
        <v>20</v>
      </c>
      <c r="E1521" s="2" t="s">
        <v>32</v>
      </c>
      <c r="F1521" s="2" t="s">
        <v>6146</v>
      </c>
      <c r="G1521" s="2" t="s">
        <v>6147</v>
      </c>
      <c r="H1521" s="2" t="s">
        <v>73</v>
      </c>
      <c r="I1521" s="2" t="s">
        <v>6148</v>
      </c>
      <c r="J1521" s="2" t="s">
        <v>6149</v>
      </c>
      <c r="K1521" s="3">
        <v>17</v>
      </c>
      <c r="L1521" s="4">
        <v>2006</v>
      </c>
      <c r="M1521" s="9">
        <v>50151.48</v>
      </c>
      <c r="N1521" s="9" t="str">
        <f t="shared" si="93"/>
        <v>High Value</v>
      </c>
      <c r="O1521" s="11">
        <v>10699.3</v>
      </c>
      <c r="P1521" s="11">
        <v>39594.11</v>
      </c>
      <c r="Q1521" s="11">
        <v>10557.37</v>
      </c>
      <c r="R1521" s="5">
        <v>44949</v>
      </c>
      <c r="S1521" s="5" t="str">
        <f t="shared" si="94"/>
        <v>Monday</v>
      </c>
      <c r="T1521" s="5" t="str">
        <f t="shared" si="95"/>
        <v>Q1</v>
      </c>
      <c r="U1521" s="14" t="str">
        <f t="shared" si="96"/>
        <v>Jan</v>
      </c>
    </row>
    <row r="1522" spans="1:21" x14ac:dyDescent="0.25">
      <c r="A1522" s="13" t="s">
        <v>30</v>
      </c>
      <c r="B1522" s="6" t="s">
        <v>65</v>
      </c>
      <c r="C1522" s="6" t="s">
        <v>52</v>
      </c>
      <c r="D1522" s="6" t="s">
        <v>20</v>
      </c>
      <c r="E1522" s="6" t="s">
        <v>32</v>
      </c>
      <c r="F1522" s="6" t="s">
        <v>6150</v>
      </c>
      <c r="G1522" s="6" t="s">
        <v>6151</v>
      </c>
      <c r="H1522" s="6" t="s">
        <v>33</v>
      </c>
      <c r="I1522" s="6" t="s">
        <v>6152</v>
      </c>
      <c r="J1522" s="6" t="s">
        <v>6153</v>
      </c>
      <c r="K1522" s="7">
        <v>6</v>
      </c>
      <c r="L1522" s="4">
        <v>2017</v>
      </c>
      <c r="M1522" s="9">
        <v>42994.42</v>
      </c>
      <c r="N1522" s="9" t="str">
        <f t="shared" si="93"/>
        <v>High Value</v>
      </c>
      <c r="O1522" s="11">
        <v>150664.20000000001</v>
      </c>
      <c r="P1522" s="11">
        <v>35014.39</v>
      </c>
      <c r="Q1522" s="11">
        <v>7980.03</v>
      </c>
      <c r="R1522" s="8">
        <v>45241</v>
      </c>
      <c r="S1522" s="5" t="str">
        <f t="shared" si="94"/>
        <v>Saturday</v>
      </c>
      <c r="T1522" s="5" t="str">
        <f t="shared" si="95"/>
        <v>Q4</v>
      </c>
      <c r="U1522" s="14" t="str">
        <f t="shared" si="96"/>
        <v>Nov</v>
      </c>
    </row>
    <row r="1523" spans="1:21" x14ac:dyDescent="0.25">
      <c r="A1523" s="12" t="s">
        <v>62</v>
      </c>
      <c r="B1523" s="2" t="s">
        <v>91</v>
      </c>
      <c r="C1523" s="2" t="s">
        <v>52</v>
      </c>
      <c r="D1523" s="2" t="s">
        <v>20</v>
      </c>
      <c r="E1523" s="2" t="s">
        <v>32</v>
      </c>
      <c r="F1523" s="2" t="s">
        <v>6154</v>
      </c>
      <c r="G1523" s="2" t="s">
        <v>6155</v>
      </c>
      <c r="H1523" s="2" t="s">
        <v>121</v>
      </c>
      <c r="I1523" s="2" t="s">
        <v>6156</v>
      </c>
      <c r="J1523" s="2" t="s">
        <v>6157</v>
      </c>
      <c r="K1523" s="3">
        <v>8</v>
      </c>
      <c r="L1523" s="4">
        <v>2013</v>
      </c>
      <c r="M1523" s="9">
        <v>52313.22</v>
      </c>
      <c r="N1523" s="9" t="str">
        <f t="shared" si="93"/>
        <v>High Value</v>
      </c>
      <c r="O1523" s="11">
        <v>132260.79999999999</v>
      </c>
      <c r="P1523" s="11">
        <v>39921.919999999998</v>
      </c>
      <c r="Q1523" s="11">
        <v>12391.3</v>
      </c>
      <c r="R1523" s="5">
        <v>44321</v>
      </c>
      <c r="S1523" s="5" t="str">
        <f t="shared" si="94"/>
        <v>Wednesday</v>
      </c>
      <c r="T1523" s="5" t="str">
        <f t="shared" si="95"/>
        <v>Q2</v>
      </c>
      <c r="U1523" s="14" t="str">
        <f t="shared" si="96"/>
        <v>May</v>
      </c>
    </row>
    <row r="1524" spans="1:21" x14ac:dyDescent="0.25">
      <c r="A1524" s="13" t="s">
        <v>40</v>
      </c>
      <c r="B1524" s="6" t="s">
        <v>41</v>
      </c>
      <c r="C1524" s="6" t="s">
        <v>52</v>
      </c>
      <c r="D1524" s="6" t="s">
        <v>20</v>
      </c>
      <c r="E1524" s="6" t="s">
        <v>32</v>
      </c>
      <c r="F1524" s="6" t="s">
        <v>6158</v>
      </c>
      <c r="G1524" s="6" t="s">
        <v>6159</v>
      </c>
      <c r="H1524" s="6" t="s">
        <v>61</v>
      </c>
      <c r="I1524" s="6" t="s">
        <v>6160</v>
      </c>
      <c r="J1524" s="6" t="s">
        <v>6161</v>
      </c>
      <c r="K1524" s="7">
        <v>2</v>
      </c>
      <c r="L1524" s="4">
        <v>2020</v>
      </c>
      <c r="M1524" s="9">
        <v>46825.440000000002</v>
      </c>
      <c r="N1524" s="9" t="str">
        <f t="shared" si="93"/>
        <v>High Value</v>
      </c>
      <c r="O1524" s="11">
        <v>139553.29999999999</v>
      </c>
      <c r="P1524" s="11">
        <v>43768.639999999999</v>
      </c>
      <c r="Q1524" s="11">
        <v>3056.8</v>
      </c>
      <c r="R1524" s="8">
        <v>44837</v>
      </c>
      <c r="S1524" s="5" t="str">
        <f t="shared" si="94"/>
        <v>Monday</v>
      </c>
      <c r="T1524" s="5" t="str">
        <f t="shared" si="95"/>
        <v>Q4</v>
      </c>
      <c r="U1524" s="14" t="str">
        <f t="shared" si="96"/>
        <v>Oct</v>
      </c>
    </row>
    <row r="1525" spans="1:21" x14ac:dyDescent="0.25">
      <c r="A1525" s="12" t="s">
        <v>54</v>
      </c>
      <c r="B1525" s="2" t="s">
        <v>123</v>
      </c>
      <c r="C1525" s="2" t="s">
        <v>52</v>
      </c>
      <c r="D1525" s="2" t="s">
        <v>20</v>
      </c>
      <c r="E1525" s="2" t="s">
        <v>32</v>
      </c>
      <c r="F1525" s="2" t="s">
        <v>6162</v>
      </c>
      <c r="G1525" s="2" t="s">
        <v>6163</v>
      </c>
      <c r="H1525" s="2" t="s">
        <v>118</v>
      </c>
      <c r="I1525" s="2" t="s">
        <v>6164</v>
      </c>
      <c r="J1525" s="2" t="s">
        <v>6165</v>
      </c>
      <c r="K1525" s="3">
        <v>4</v>
      </c>
      <c r="L1525" s="4">
        <v>2021</v>
      </c>
      <c r="M1525" s="9">
        <v>36405.949999999997</v>
      </c>
      <c r="N1525" s="9" t="str">
        <f t="shared" si="93"/>
        <v>Normal</v>
      </c>
      <c r="O1525" s="11">
        <v>194408.2</v>
      </c>
      <c r="P1525" s="11">
        <v>32373.33</v>
      </c>
      <c r="Q1525" s="11">
        <v>4032.62</v>
      </c>
      <c r="R1525" s="5">
        <v>45660</v>
      </c>
      <c r="S1525" s="5" t="str">
        <f t="shared" si="94"/>
        <v>Friday</v>
      </c>
      <c r="T1525" s="5" t="str">
        <f t="shared" si="95"/>
        <v>Q1</v>
      </c>
      <c r="U1525" s="14" t="str">
        <f t="shared" si="96"/>
        <v>Jan</v>
      </c>
    </row>
    <row r="1526" spans="1:21" x14ac:dyDescent="0.25">
      <c r="A1526" s="13" t="s">
        <v>30</v>
      </c>
      <c r="B1526" s="6" t="s">
        <v>31</v>
      </c>
      <c r="C1526" s="6" t="s">
        <v>52</v>
      </c>
      <c r="D1526" s="6" t="s">
        <v>20</v>
      </c>
      <c r="E1526" s="6" t="s">
        <v>32</v>
      </c>
      <c r="F1526" s="6" t="s">
        <v>6166</v>
      </c>
      <c r="G1526" s="6" t="s">
        <v>6167</v>
      </c>
      <c r="H1526" s="6" t="s">
        <v>162</v>
      </c>
      <c r="I1526" s="6" t="s">
        <v>6168</v>
      </c>
      <c r="J1526" s="6" t="s">
        <v>6169</v>
      </c>
      <c r="K1526" s="7">
        <v>16</v>
      </c>
      <c r="L1526" s="4">
        <v>2005</v>
      </c>
      <c r="M1526" s="9">
        <v>31099.39</v>
      </c>
      <c r="N1526" s="9" t="str">
        <f t="shared" si="93"/>
        <v>Normal</v>
      </c>
      <c r="O1526" s="11">
        <v>32416.2</v>
      </c>
      <c r="P1526" s="11">
        <v>22006.05</v>
      </c>
      <c r="Q1526" s="11">
        <v>9093.34</v>
      </c>
      <c r="R1526" s="8">
        <v>44310</v>
      </c>
      <c r="S1526" s="5" t="str">
        <f t="shared" si="94"/>
        <v>Saturday</v>
      </c>
      <c r="T1526" s="5" t="str">
        <f t="shared" si="95"/>
        <v>Q2</v>
      </c>
      <c r="U1526" s="14" t="str">
        <f t="shared" si="96"/>
        <v>Apr</v>
      </c>
    </row>
    <row r="1527" spans="1:21" x14ac:dyDescent="0.25">
      <c r="A1527" s="12" t="s">
        <v>74</v>
      </c>
      <c r="B1527" s="2" t="s">
        <v>113</v>
      </c>
      <c r="C1527" s="2" t="s">
        <v>52</v>
      </c>
      <c r="D1527" s="2" t="s">
        <v>20</v>
      </c>
      <c r="E1527" s="2" t="s">
        <v>32</v>
      </c>
      <c r="F1527" s="2" t="s">
        <v>6170</v>
      </c>
      <c r="G1527" s="2" t="s">
        <v>6171</v>
      </c>
      <c r="H1527" s="2" t="s">
        <v>61</v>
      </c>
      <c r="I1527" s="2" t="s">
        <v>6172</v>
      </c>
      <c r="J1527" s="2" t="s">
        <v>6173</v>
      </c>
      <c r="K1527" s="3">
        <v>9</v>
      </c>
      <c r="L1527" s="4">
        <v>2014</v>
      </c>
      <c r="M1527" s="9">
        <v>5255.37</v>
      </c>
      <c r="N1527" s="9" t="str">
        <f t="shared" si="93"/>
        <v>Normal</v>
      </c>
      <c r="O1527" s="11">
        <v>91680.6</v>
      </c>
      <c r="P1527" s="11">
        <v>4714.33</v>
      </c>
      <c r="Q1527" s="11">
        <v>541.04</v>
      </c>
      <c r="R1527" s="5">
        <v>45083</v>
      </c>
      <c r="S1527" s="5" t="str">
        <f t="shared" si="94"/>
        <v>Tuesday</v>
      </c>
      <c r="T1527" s="5" t="str">
        <f t="shared" si="95"/>
        <v>Q2</v>
      </c>
      <c r="U1527" s="14" t="str">
        <f t="shared" si="96"/>
        <v>Jun</v>
      </c>
    </row>
    <row r="1528" spans="1:21" x14ac:dyDescent="0.25">
      <c r="A1528" s="13" t="s">
        <v>71</v>
      </c>
      <c r="B1528" s="6" t="s">
        <v>83</v>
      </c>
      <c r="C1528" s="6" t="s">
        <v>52</v>
      </c>
      <c r="D1528" s="6" t="s">
        <v>20</v>
      </c>
      <c r="E1528" s="6" t="s">
        <v>32</v>
      </c>
      <c r="F1528" s="6" t="s">
        <v>6174</v>
      </c>
      <c r="G1528" s="6" t="s">
        <v>6175</v>
      </c>
      <c r="H1528" s="6" t="s">
        <v>93</v>
      </c>
      <c r="I1528" s="6" t="s">
        <v>6176</v>
      </c>
      <c r="J1528" s="6" t="s">
        <v>6177</v>
      </c>
      <c r="K1528" s="7">
        <v>20</v>
      </c>
      <c r="L1528" s="4">
        <v>2004</v>
      </c>
      <c r="M1528" s="9">
        <v>62121.120000000003</v>
      </c>
      <c r="N1528" s="9" t="str">
        <f t="shared" si="93"/>
        <v>High Value</v>
      </c>
      <c r="O1528" s="11">
        <v>85078.8</v>
      </c>
      <c r="P1528" s="11">
        <v>44401.85</v>
      </c>
      <c r="Q1528" s="11">
        <v>17719.27</v>
      </c>
      <c r="R1528" s="8">
        <v>45302</v>
      </c>
      <c r="S1528" s="5" t="str">
        <f t="shared" si="94"/>
        <v>Thursday</v>
      </c>
      <c r="T1528" s="5" t="str">
        <f t="shared" si="95"/>
        <v>Q1</v>
      </c>
      <c r="U1528" s="14" t="str">
        <f t="shared" si="96"/>
        <v>Jan</v>
      </c>
    </row>
    <row r="1529" spans="1:21" x14ac:dyDescent="0.25">
      <c r="A1529" s="12" t="s">
        <v>71</v>
      </c>
      <c r="B1529" s="2" t="s">
        <v>86</v>
      </c>
      <c r="C1529" s="2" t="s">
        <v>52</v>
      </c>
      <c r="D1529" s="2" t="s">
        <v>20</v>
      </c>
      <c r="E1529" s="2" t="s">
        <v>32</v>
      </c>
      <c r="F1529" s="2" t="s">
        <v>6178</v>
      </c>
      <c r="G1529" s="2" t="s">
        <v>6179</v>
      </c>
      <c r="H1529" s="2" t="s">
        <v>79</v>
      </c>
      <c r="I1529" s="2" t="s">
        <v>6180</v>
      </c>
      <c r="J1529" s="2" t="s">
        <v>6181</v>
      </c>
      <c r="K1529" s="3">
        <v>15</v>
      </c>
      <c r="L1529" s="4">
        <v>2008</v>
      </c>
      <c r="M1529" s="9">
        <v>58924.29</v>
      </c>
      <c r="N1529" s="9" t="str">
        <f t="shared" si="93"/>
        <v>High Value</v>
      </c>
      <c r="O1529" s="11">
        <v>90186.4</v>
      </c>
      <c r="P1529" s="11">
        <v>46194.34</v>
      </c>
      <c r="Q1529" s="11">
        <v>12729.95</v>
      </c>
      <c r="R1529" s="5">
        <v>45220</v>
      </c>
      <c r="S1529" s="5" t="str">
        <f t="shared" si="94"/>
        <v>Saturday</v>
      </c>
      <c r="T1529" s="5" t="str">
        <f t="shared" si="95"/>
        <v>Q4</v>
      </c>
      <c r="U1529" s="14" t="str">
        <f t="shared" si="96"/>
        <v>Oct</v>
      </c>
    </row>
    <row r="1530" spans="1:21" x14ac:dyDescent="0.25">
      <c r="A1530" s="13" t="s">
        <v>34</v>
      </c>
      <c r="B1530" s="6" t="s">
        <v>35</v>
      </c>
      <c r="C1530" s="6" t="s">
        <v>52</v>
      </c>
      <c r="D1530" s="6" t="s">
        <v>20</v>
      </c>
      <c r="E1530" s="6" t="s">
        <v>32</v>
      </c>
      <c r="F1530" s="6" t="s">
        <v>6182</v>
      </c>
      <c r="G1530" s="6" t="s">
        <v>199</v>
      </c>
      <c r="H1530" s="6" t="s">
        <v>98</v>
      </c>
      <c r="I1530" s="6" t="s">
        <v>6183</v>
      </c>
      <c r="J1530" s="6" t="s">
        <v>6184</v>
      </c>
      <c r="K1530" s="7">
        <v>1</v>
      </c>
      <c r="L1530" s="4">
        <v>2019</v>
      </c>
      <c r="M1530" s="9">
        <v>44472.35</v>
      </c>
      <c r="N1530" s="9" t="str">
        <f t="shared" si="93"/>
        <v>High Value</v>
      </c>
      <c r="O1530" s="11">
        <v>25860.1</v>
      </c>
      <c r="P1530" s="11">
        <v>38990.65</v>
      </c>
      <c r="Q1530" s="11">
        <v>5481.7</v>
      </c>
      <c r="R1530" s="8">
        <v>44159</v>
      </c>
      <c r="S1530" s="5" t="str">
        <f t="shared" si="94"/>
        <v>Tuesday</v>
      </c>
      <c r="T1530" s="5" t="str">
        <f t="shared" si="95"/>
        <v>Q4</v>
      </c>
      <c r="U1530" s="14" t="str">
        <f t="shared" si="96"/>
        <v>Nov</v>
      </c>
    </row>
    <row r="1531" spans="1:21" x14ac:dyDescent="0.25">
      <c r="A1531" s="12" t="s">
        <v>40</v>
      </c>
      <c r="B1531" s="2" t="s">
        <v>41</v>
      </c>
      <c r="C1531" s="2" t="s">
        <v>52</v>
      </c>
      <c r="D1531" s="2" t="s">
        <v>20</v>
      </c>
      <c r="E1531" s="2" t="s">
        <v>32</v>
      </c>
      <c r="F1531" s="2" t="s">
        <v>6185</v>
      </c>
      <c r="G1531" s="2" t="s">
        <v>6186</v>
      </c>
      <c r="H1531" s="2" t="s">
        <v>39</v>
      </c>
      <c r="I1531" s="2" t="s">
        <v>6187</v>
      </c>
      <c r="J1531" s="2" t="s">
        <v>6188</v>
      </c>
      <c r="K1531" s="3">
        <v>0</v>
      </c>
      <c r="L1531" s="4">
        <v>2021</v>
      </c>
      <c r="M1531" s="9">
        <v>45155.29</v>
      </c>
      <c r="N1531" s="9" t="str">
        <f t="shared" si="93"/>
        <v>High Value</v>
      </c>
      <c r="O1531" s="11">
        <v>20972.1</v>
      </c>
      <c r="P1531" s="11">
        <v>36181.9</v>
      </c>
      <c r="Q1531" s="11">
        <v>8973.39</v>
      </c>
      <c r="R1531" s="5">
        <v>44224</v>
      </c>
      <c r="S1531" s="5" t="str">
        <f t="shared" si="94"/>
        <v>Thursday</v>
      </c>
      <c r="T1531" s="5" t="str">
        <f t="shared" si="95"/>
        <v>Q1</v>
      </c>
      <c r="U1531" s="14" t="str">
        <f t="shared" si="96"/>
        <v>Jan</v>
      </c>
    </row>
    <row r="1532" spans="1:21" x14ac:dyDescent="0.25">
      <c r="A1532" s="13" t="s">
        <v>74</v>
      </c>
      <c r="B1532" s="6" t="s">
        <v>153</v>
      </c>
      <c r="C1532" s="6" t="s">
        <v>52</v>
      </c>
      <c r="D1532" s="6" t="s">
        <v>20</v>
      </c>
      <c r="E1532" s="6" t="s">
        <v>32</v>
      </c>
      <c r="F1532" s="6" t="s">
        <v>6189</v>
      </c>
      <c r="G1532" s="6" t="s">
        <v>6190</v>
      </c>
      <c r="H1532" s="6" t="s">
        <v>111</v>
      </c>
      <c r="I1532" s="6" t="s">
        <v>6191</v>
      </c>
      <c r="J1532" s="6" t="s">
        <v>6192</v>
      </c>
      <c r="K1532" s="7">
        <v>18</v>
      </c>
      <c r="L1532" s="4">
        <v>2007</v>
      </c>
      <c r="M1532" s="9">
        <v>42434.84</v>
      </c>
      <c r="N1532" s="9" t="str">
        <f t="shared" si="93"/>
        <v>High Value</v>
      </c>
      <c r="O1532" s="11">
        <v>140292.79999999999</v>
      </c>
      <c r="P1532" s="11">
        <v>37306.660000000003</v>
      </c>
      <c r="Q1532" s="11">
        <v>5128.18</v>
      </c>
      <c r="R1532" s="8">
        <v>45791</v>
      </c>
      <c r="S1532" s="5" t="str">
        <f t="shared" si="94"/>
        <v>Wednesday</v>
      </c>
      <c r="T1532" s="5" t="str">
        <f t="shared" si="95"/>
        <v>Q2</v>
      </c>
      <c r="U1532" s="14" t="str">
        <f t="shared" si="96"/>
        <v>May</v>
      </c>
    </row>
    <row r="1533" spans="1:21" x14ac:dyDescent="0.25">
      <c r="A1533" s="12" t="s">
        <v>30</v>
      </c>
      <c r="B1533" s="2" t="s">
        <v>94</v>
      </c>
      <c r="C1533" s="2" t="s">
        <v>52</v>
      </c>
      <c r="D1533" s="2" t="s">
        <v>20</v>
      </c>
      <c r="E1533" s="2" t="s">
        <v>32</v>
      </c>
      <c r="F1533" s="2" t="s">
        <v>6193</v>
      </c>
      <c r="G1533" s="2" t="s">
        <v>6194</v>
      </c>
      <c r="H1533" s="2" t="s">
        <v>115</v>
      </c>
      <c r="I1533" s="2" t="s">
        <v>6195</v>
      </c>
      <c r="J1533" s="2" t="s">
        <v>6196</v>
      </c>
      <c r="K1533" s="3">
        <v>7</v>
      </c>
      <c r="L1533" s="4">
        <v>2016</v>
      </c>
      <c r="M1533" s="9">
        <v>66801.22</v>
      </c>
      <c r="N1533" s="9" t="str">
        <f t="shared" si="93"/>
        <v>High Value</v>
      </c>
      <c r="O1533" s="11">
        <v>113431.3</v>
      </c>
      <c r="P1533" s="11">
        <v>50532.44</v>
      </c>
      <c r="Q1533" s="11">
        <v>16268.78</v>
      </c>
      <c r="R1533" s="5">
        <v>45218</v>
      </c>
      <c r="S1533" s="5" t="str">
        <f t="shared" si="94"/>
        <v>Thursday</v>
      </c>
      <c r="T1533" s="5" t="str">
        <f t="shared" si="95"/>
        <v>Q4</v>
      </c>
      <c r="U1533" s="14" t="str">
        <f t="shared" si="96"/>
        <v>Oct</v>
      </c>
    </row>
    <row r="1534" spans="1:21" x14ac:dyDescent="0.25">
      <c r="A1534" s="13" t="s">
        <v>62</v>
      </c>
      <c r="B1534" s="6" t="s">
        <v>63</v>
      </c>
      <c r="C1534" s="6" t="s">
        <v>52</v>
      </c>
      <c r="D1534" s="6" t="s">
        <v>20</v>
      </c>
      <c r="E1534" s="6" t="s">
        <v>32</v>
      </c>
      <c r="F1534" s="6" t="s">
        <v>6197</v>
      </c>
      <c r="G1534" s="6" t="s">
        <v>6198</v>
      </c>
      <c r="H1534" s="6" t="s">
        <v>95</v>
      </c>
      <c r="I1534" s="6" t="s">
        <v>6199</v>
      </c>
      <c r="J1534" s="6" t="s">
        <v>6200</v>
      </c>
      <c r="K1534" s="7">
        <v>2</v>
      </c>
      <c r="L1534" s="4">
        <v>2021</v>
      </c>
      <c r="M1534" s="9">
        <v>49521.62</v>
      </c>
      <c r="N1534" s="9" t="str">
        <f t="shared" si="93"/>
        <v>High Value</v>
      </c>
      <c r="O1534" s="11">
        <v>29914.5</v>
      </c>
      <c r="P1534" s="11">
        <v>37947.339999999997</v>
      </c>
      <c r="Q1534" s="11">
        <v>11574.28</v>
      </c>
      <c r="R1534" s="8">
        <v>44928</v>
      </c>
      <c r="S1534" s="5" t="str">
        <f t="shared" si="94"/>
        <v>Monday</v>
      </c>
      <c r="T1534" s="5" t="str">
        <f t="shared" si="95"/>
        <v>Q1</v>
      </c>
      <c r="U1534" s="14" t="str">
        <f t="shared" si="96"/>
        <v>Jan</v>
      </c>
    </row>
    <row r="1535" spans="1:21" x14ac:dyDescent="0.25">
      <c r="A1535" s="12" t="s">
        <v>30</v>
      </c>
      <c r="B1535" s="2" t="s">
        <v>94</v>
      </c>
      <c r="C1535" s="2" t="s">
        <v>52</v>
      </c>
      <c r="D1535" s="2" t="s">
        <v>20</v>
      </c>
      <c r="E1535" s="2" t="s">
        <v>32</v>
      </c>
      <c r="F1535" s="2" t="s">
        <v>6201</v>
      </c>
      <c r="G1535" s="2" t="s">
        <v>6202</v>
      </c>
      <c r="H1535" s="2" t="s">
        <v>87</v>
      </c>
      <c r="I1535" s="2" t="s">
        <v>6203</v>
      </c>
      <c r="J1535" s="2" t="s">
        <v>6204</v>
      </c>
      <c r="K1535" s="3">
        <v>2</v>
      </c>
      <c r="L1535" s="4">
        <v>2020</v>
      </c>
      <c r="M1535" s="9">
        <v>40019.79</v>
      </c>
      <c r="N1535" s="9" t="str">
        <f t="shared" si="93"/>
        <v>High Value</v>
      </c>
      <c r="O1535" s="11">
        <v>118300.6</v>
      </c>
      <c r="P1535" s="11">
        <v>30766.92</v>
      </c>
      <c r="Q1535" s="11">
        <v>9252.8700000000008</v>
      </c>
      <c r="R1535" s="5">
        <v>44816</v>
      </c>
      <c r="S1535" s="5" t="str">
        <f t="shared" si="94"/>
        <v>Monday</v>
      </c>
      <c r="T1535" s="5" t="str">
        <f t="shared" si="95"/>
        <v>Q3</v>
      </c>
      <c r="U1535" s="14" t="str">
        <f t="shared" si="96"/>
        <v>Sep</v>
      </c>
    </row>
    <row r="1536" spans="1:21" x14ac:dyDescent="0.25">
      <c r="A1536" s="13" t="s">
        <v>40</v>
      </c>
      <c r="B1536" s="6" t="s">
        <v>125</v>
      </c>
      <c r="C1536" s="6" t="s">
        <v>52</v>
      </c>
      <c r="D1536" s="6" t="s">
        <v>20</v>
      </c>
      <c r="E1536" s="6" t="s">
        <v>32</v>
      </c>
      <c r="F1536" s="6" t="s">
        <v>6205</v>
      </c>
      <c r="G1536" s="6" t="s">
        <v>6206</v>
      </c>
      <c r="H1536" s="6" t="s">
        <v>73</v>
      </c>
      <c r="I1536" s="6" t="s">
        <v>6207</v>
      </c>
      <c r="J1536" s="6" t="s">
        <v>6208</v>
      </c>
      <c r="K1536" s="7">
        <v>4</v>
      </c>
      <c r="L1536" s="4">
        <v>2018</v>
      </c>
      <c r="M1536" s="9">
        <v>7766.72</v>
      </c>
      <c r="N1536" s="9" t="str">
        <f t="shared" si="93"/>
        <v>Normal</v>
      </c>
      <c r="O1536" s="11">
        <v>134809.4</v>
      </c>
      <c r="P1536" s="11">
        <v>5942.32</v>
      </c>
      <c r="Q1536" s="11">
        <v>1824.4</v>
      </c>
      <c r="R1536" s="8">
        <v>44625</v>
      </c>
      <c r="S1536" s="5" t="str">
        <f t="shared" si="94"/>
        <v>Saturday</v>
      </c>
      <c r="T1536" s="5" t="str">
        <f t="shared" si="95"/>
        <v>Q1</v>
      </c>
      <c r="U1536" s="14" t="str">
        <f t="shared" si="96"/>
        <v>Mar</v>
      </c>
    </row>
    <row r="1537" spans="1:21" x14ac:dyDescent="0.25">
      <c r="A1537" s="12" t="s">
        <v>71</v>
      </c>
      <c r="B1537" s="2" t="s">
        <v>72</v>
      </c>
      <c r="C1537" s="2" t="s">
        <v>52</v>
      </c>
      <c r="D1537" s="2" t="s">
        <v>20</v>
      </c>
      <c r="E1537" s="2" t="s">
        <v>32</v>
      </c>
      <c r="F1537" s="2" t="s">
        <v>6209</v>
      </c>
      <c r="G1537" s="2" t="s">
        <v>6210</v>
      </c>
      <c r="H1537" s="2" t="s">
        <v>132</v>
      </c>
      <c r="I1537" s="2" t="s">
        <v>6211</v>
      </c>
      <c r="J1537" s="2" t="s">
        <v>6212</v>
      </c>
      <c r="K1537" s="3">
        <v>2</v>
      </c>
      <c r="L1537" s="4">
        <v>2020</v>
      </c>
      <c r="M1537" s="9">
        <v>35377.97</v>
      </c>
      <c r="N1537" s="9" t="str">
        <f t="shared" si="93"/>
        <v>Normal</v>
      </c>
      <c r="O1537" s="11">
        <v>175109.7</v>
      </c>
      <c r="P1537" s="11">
        <v>32911.629999999997</v>
      </c>
      <c r="Q1537" s="11">
        <v>2466.34</v>
      </c>
      <c r="R1537" s="5">
        <v>44676</v>
      </c>
      <c r="S1537" s="5" t="str">
        <f t="shared" si="94"/>
        <v>Monday</v>
      </c>
      <c r="T1537" s="5" t="str">
        <f t="shared" si="95"/>
        <v>Q2</v>
      </c>
      <c r="U1537" s="14" t="str">
        <f t="shared" si="96"/>
        <v>Apr</v>
      </c>
    </row>
    <row r="1538" spans="1:21" x14ac:dyDescent="0.25">
      <c r="A1538" s="13" t="s">
        <v>62</v>
      </c>
      <c r="B1538" s="6" t="s">
        <v>63</v>
      </c>
      <c r="C1538" s="6" t="s">
        <v>52</v>
      </c>
      <c r="D1538" s="6" t="s">
        <v>20</v>
      </c>
      <c r="E1538" s="6" t="s">
        <v>32</v>
      </c>
      <c r="F1538" s="6" t="s">
        <v>6213</v>
      </c>
      <c r="G1538" s="6" t="s">
        <v>6214</v>
      </c>
      <c r="H1538" s="6" t="s">
        <v>121</v>
      </c>
      <c r="I1538" s="6" t="s">
        <v>6215</v>
      </c>
      <c r="J1538" s="6" t="s">
        <v>6216</v>
      </c>
      <c r="K1538" s="7">
        <v>-3</v>
      </c>
      <c r="L1538" s="4">
        <v>2024</v>
      </c>
      <c r="M1538" s="9">
        <v>7346.27</v>
      </c>
      <c r="N1538" s="9" t="str">
        <f t="shared" si="93"/>
        <v>Normal</v>
      </c>
      <c r="O1538" s="11">
        <v>124268.6</v>
      </c>
      <c r="P1538" s="11">
        <v>6196.45</v>
      </c>
      <c r="Q1538" s="11">
        <v>1149.82</v>
      </c>
      <c r="R1538" s="8">
        <v>44336</v>
      </c>
      <c r="S1538" s="5" t="str">
        <f t="shared" si="94"/>
        <v>Thursday</v>
      </c>
      <c r="T1538" s="5" t="str">
        <f t="shared" si="95"/>
        <v>Q2</v>
      </c>
      <c r="U1538" s="14" t="str">
        <f t="shared" ref="U1538:U1601" si="97">TEXT(R1538,"MMM")</f>
        <v>May</v>
      </c>
    </row>
    <row r="1539" spans="1:21" x14ac:dyDescent="0.25">
      <c r="A1539" s="12" t="s">
        <v>17</v>
      </c>
      <c r="B1539" s="2" t="s">
        <v>80</v>
      </c>
      <c r="C1539" s="2" t="s">
        <v>52</v>
      </c>
      <c r="D1539" s="2" t="s">
        <v>20</v>
      </c>
      <c r="E1539" s="2" t="s">
        <v>32</v>
      </c>
      <c r="F1539" s="2" t="s">
        <v>6217</v>
      </c>
      <c r="G1539" s="2" t="s">
        <v>6218</v>
      </c>
      <c r="H1539" s="2" t="s">
        <v>142</v>
      </c>
      <c r="I1539" s="2" t="s">
        <v>6219</v>
      </c>
      <c r="J1539" s="2" t="s">
        <v>6220</v>
      </c>
      <c r="K1539" s="3">
        <v>19</v>
      </c>
      <c r="L1539" s="4">
        <v>2001</v>
      </c>
      <c r="M1539" s="9">
        <v>56080.21</v>
      </c>
      <c r="N1539" s="9" t="str">
        <f t="shared" ref="N1539:N1602" si="98">IF(M1539&gt;40000,"High Value","Normal")</f>
        <v>High Value</v>
      </c>
      <c r="O1539" s="11">
        <v>8050.1</v>
      </c>
      <c r="P1539" s="11">
        <v>51960.24</v>
      </c>
      <c r="Q1539" s="11">
        <v>4119.97</v>
      </c>
      <c r="R1539" s="5">
        <v>44092</v>
      </c>
      <c r="S1539" s="5" t="str">
        <f t="shared" ref="S1539:S1602" si="99">TEXT(R1539,"dddd")</f>
        <v>Friday</v>
      </c>
      <c r="T1539" s="5" t="str">
        <f t="shared" ref="T1539:T1602" si="100">"Q" &amp; ROUNDUP(MONTH(R1539)/3,0)</f>
        <v>Q3</v>
      </c>
      <c r="U1539" s="14" t="str">
        <f t="shared" si="97"/>
        <v>Sep</v>
      </c>
    </row>
    <row r="1540" spans="1:21" x14ac:dyDescent="0.25">
      <c r="A1540" s="13" t="s">
        <v>34</v>
      </c>
      <c r="B1540" s="6" t="s">
        <v>43</v>
      </c>
      <c r="C1540" s="6" t="s">
        <v>52</v>
      </c>
      <c r="D1540" s="6" t="s">
        <v>20</v>
      </c>
      <c r="E1540" s="6" t="s">
        <v>32</v>
      </c>
      <c r="F1540" s="6" t="s">
        <v>6221</v>
      </c>
      <c r="G1540" s="6" t="s">
        <v>6222</v>
      </c>
      <c r="H1540" s="6" t="s">
        <v>157</v>
      </c>
      <c r="I1540" s="6" t="s">
        <v>6223</v>
      </c>
      <c r="J1540" s="6" t="s">
        <v>6224</v>
      </c>
      <c r="K1540" s="7">
        <v>-2</v>
      </c>
      <c r="L1540" s="4">
        <v>2023</v>
      </c>
      <c r="M1540" s="9">
        <v>37391.78</v>
      </c>
      <c r="N1540" s="9" t="str">
        <f t="shared" si="98"/>
        <v>Normal</v>
      </c>
      <c r="O1540" s="11">
        <v>88107.1</v>
      </c>
      <c r="P1540" s="11">
        <v>33038.910000000003</v>
      </c>
      <c r="Q1540" s="11">
        <v>4352.87</v>
      </c>
      <c r="R1540" s="8">
        <v>44553</v>
      </c>
      <c r="S1540" s="5" t="str">
        <f t="shared" si="99"/>
        <v>Thursday</v>
      </c>
      <c r="T1540" s="5" t="str">
        <f t="shared" si="100"/>
        <v>Q4</v>
      </c>
      <c r="U1540" s="14" t="str">
        <f t="shared" si="97"/>
        <v>Dec</v>
      </c>
    </row>
    <row r="1541" spans="1:21" x14ac:dyDescent="0.25">
      <c r="A1541" s="12" t="s">
        <v>47</v>
      </c>
      <c r="B1541" s="2" t="s">
        <v>48</v>
      </c>
      <c r="C1541" s="2" t="s">
        <v>52</v>
      </c>
      <c r="D1541" s="2" t="s">
        <v>20</v>
      </c>
      <c r="E1541" s="2" t="s">
        <v>32</v>
      </c>
      <c r="F1541" s="2" t="s">
        <v>6225</v>
      </c>
      <c r="G1541" s="2" t="s">
        <v>6226</v>
      </c>
      <c r="H1541" s="2" t="s">
        <v>61</v>
      </c>
      <c r="I1541" s="2" t="s">
        <v>6227</v>
      </c>
      <c r="J1541" s="2" t="s">
        <v>6228</v>
      </c>
      <c r="K1541" s="3">
        <v>15</v>
      </c>
      <c r="L1541" s="4">
        <v>2008</v>
      </c>
      <c r="M1541" s="9">
        <v>55654.91</v>
      </c>
      <c r="N1541" s="9" t="str">
        <f t="shared" si="98"/>
        <v>High Value</v>
      </c>
      <c r="O1541" s="11">
        <v>134625</v>
      </c>
      <c r="P1541" s="11">
        <v>42703.87</v>
      </c>
      <c r="Q1541" s="11">
        <v>12951.04</v>
      </c>
      <c r="R1541" s="5">
        <v>45005</v>
      </c>
      <c r="S1541" s="5" t="str">
        <f t="shared" si="99"/>
        <v>Monday</v>
      </c>
      <c r="T1541" s="5" t="str">
        <f t="shared" si="100"/>
        <v>Q1</v>
      </c>
      <c r="U1541" s="14" t="str">
        <f t="shared" si="97"/>
        <v>Mar</v>
      </c>
    </row>
    <row r="1542" spans="1:21" x14ac:dyDescent="0.25">
      <c r="A1542" s="13" t="s">
        <v>40</v>
      </c>
      <c r="B1542" s="6" t="s">
        <v>41</v>
      </c>
      <c r="C1542" s="6" t="s">
        <v>52</v>
      </c>
      <c r="D1542" s="6" t="s">
        <v>20</v>
      </c>
      <c r="E1542" s="6" t="s">
        <v>32</v>
      </c>
      <c r="F1542" s="6" t="s">
        <v>6229</v>
      </c>
      <c r="G1542" s="6" t="s">
        <v>6230</v>
      </c>
      <c r="H1542" s="6" t="s">
        <v>96</v>
      </c>
      <c r="I1542" s="6" t="s">
        <v>6231</v>
      </c>
      <c r="J1542" s="6" t="s">
        <v>6232</v>
      </c>
      <c r="K1542" s="7">
        <v>18</v>
      </c>
      <c r="L1542" s="4">
        <v>2006</v>
      </c>
      <c r="M1542" s="9">
        <v>49950.33</v>
      </c>
      <c r="N1542" s="9" t="str">
        <f t="shared" si="98"/>
        <v>High Value</v>
      </c>
      <c r="O1542" s="11">
        <v>60936.800000000003</v>
      </c>
      <c r="P1542" s="11">
        <v>45618.74</v>
      </c>
      <c r="Q1542" s="11">
        <v>4331.59</v>
      </c>
      <c r="R1542" s="8">
        <v>45609</v>
      </c>
      <c r="S1542" s="5" t="str">
        <f t="shared" si="99"/>
        <v>Wednesday</v>
      </c>
      <c r="T1542" s="5" t="str">
        <f t="shared" si="100"/>
        <v>Q4</v>
      </c>
      <c r="U1542" s="14" t="str">
        <f t="shared" si="97"/>
        <v>Nov</v>
      </c>
    </row>
    <row r="1543" spans="1:21" x14ac:dyDescent="0.25">
      <c r="A1543" s="12" t="s">
        <v>71</v>
      </c>
      <c r="B1543" s="2" t="s">
        <v>86</v>
      </c>
      <c r="C1543" s="2" t="s">
        <v>52</v>
      </c>
      <c r="D1543" s="2" t="s">
        <v>20</v>
      </c>
      <c r="E1543" s="2" t="s">
        <v>32</v>
      </c>
      <c r="F1543" s="2" t="s">
        <v>6233</v>
      </c>
      <c r="G1543" s="2" t="s">
        <v>6234</v>
      </c>
      <c r="H1543" s="2" t="s">
        <v>121</v>
      </c>
      <c r="I1543" s="2" t="s">
        <v>6235</v>
      </c>
      <c r="J1543" s="2" t="s">
        <v>6236</v>
      </c>
      <c r="K1543" s="3">
        <v>13</v>
      </c>
      <c r="L1543" s="4">
        <v>2010</v>
      </c>
      <c r="M1543" s="9">
        <v>53536.28</v>
      </c>
      <c r="N1543" s="9" t="str">
        <f t="shared" si="98"/>
        <v>High Value</v>
      </c>
      <c r="O1543" s="11">
        <v>95579.5</v>
      </c>
      <c r="P1543" s="11">
        <v>48920.99</v>
      </c>
      <c r="Q1543" s="11">
        <v>4615.29</v>
      </c>
      <c r="R1543" s="5">
        <v>45288</v>
      </c>
      <c r="S1543" s="5" t="str">
        <f t="shared" si="99"/>
        <v>Thursday</v>
      </c>
      <c r="T1543" s="5" t="str">
        <f t="shared" si="100"/>
        <v>Q4</v>
      </c>
      <c r="U1543" s="14" t="str">
        <f t="shared" si="97"/>
        <v>Dec</v>
      </c>
    </row>
    <row r="1544" spans="1:21" x14ac:dyDescent="0.25">
      <c r="A1544" s="13" t="s">
        <v>74</v>
      </c>
      <c r="B1544" s="6" t="s">
        <v>153</v>
      </c>
      <c r="C1544" s="6" t="s">
        <v>52</v>
      </c>
      <c r="D1544" s="6" t="s">
        <v>20</v>
      </c>
      <c r="E1544" s="6" t="s">
        <v>32</v>
      </c>
      <c r="F1544" s="6" t="s">
        <v>6237</v>
      </c>
      <c r="G1544" s="6" t="s">
        <v>6238</v>
      </c>
      <c r="H1544" s="6" t="s">
        <v>121</v>
      </c>
      <c r="I1544" s="6" t="s">
        <v>6239</v>
      </c>
      <c r="J1544" s="6" t="s">
        <v>6240</v>
      </c>
      <c r="K1544" s="7">
        <v>8</v>
      </c>
      <c r="L1544" s="4">
        <v>2015</v>
      </c>
      <c r="M1544" s="9">
        <v>30379.45</v>
      </c>
      <c r="N1544" s="9" t="str">
        <f t="shared" si="98"/>
        <v>Normal</v>
      </c>
      <c r="O1544" s="11">
        <v>151863.4</v>
      </c>
      <c r="P1544" s="11">
        <v>22941.79</v>
      </c>
      <c r="Q1544" s="11">
        <v>7437.66</v>
      </c>
      <c r="R1544" s="8">
        <v>45177</v>
      </c>
      <c r="S1544" s="5" t="str">
        <f t="shared" si="99"/>
        <v>Friday</v>
      </c>
      <c r="T1544" s="5" t="str">
        <f t="shared" si="100"/>
        <v>Q3</v>
      </c>
      <c r="U1544" s="14" t="str">
        <f t="shared" si="97"/>
        <v>Sep</v>
      </c>
    </row>
    <row r="1545" spans="1:21" x14ac:dyDescent="0.25">
      <c r="A1545" s="12" t="s">
        <v>47</v>
      </c>
      <c r="B1545" s="2" t="s">
        <v>110</v>
      </c>
      <c r="C1545" s="2" t="s">
        <v>52</v>
      </c>
      <c r="D1545" s="2" t="s">
        <v>20</v>
      </c>
      <c r="E1545" s="2" t="s">
        <v>32</v>
      </c>
      <c r="F1545" s="2" t="s">
        <v>6241</v>
      </c>
      <c r="G1545" s="2" t="s">
        <v>6242</v>
      </c>
      <c r="H1545" s="2" t="s">
        <v>121</v>
      </c>
      <c r="I1545" s="2" t="s">
        <v>6243</v>
      </c>
      <c r="J1545" s="2" t="s">
        <v>6244</v>
      </c>
      <c r="K1545" s="3">
        <v>16</v>
      </c>
      <c r="L1545" s="4">
        <v>2007</v>
      </c>
      <c r="M1545" s="9">
        <v>49172.41</v>
      </c>
      <c r="N1545" s="9" t="str">
        <f t="shared" si="98"/>
        <v>High Value</v>
      </c>
      <c r="O1545" s="11">
        <v>45796.800000000003</v>
      </c>
      <c r="P1545" s="11">
        <v>38618.410000000003</v>
      </c>
      <c r="Q1545" s="11">
        <v>10554</v>
      </c>
      <c r="R1545" s="5">
        <v>45095</v>
      </c>
      <c r="S1545" s="5" t="str">
        <f t="shared" si="99"/>
        <v>Sunday</v>
      </c>
      <c r="T1545" s="5" t="str">
        <f t="shared" si="100"/>
        <v>Q2</v>
      </c>
      <c r="U1545" s="14" t="str">
        <f t="shared" si="97"/>
        <v>Jun</v>
      </c>
    </row>
    <row r="1546" spans="1:21" x14ac:dyDescent="0.25">
      <c r="A1546" s="13" t="s">
        <v>17</v>
      </c>
      <c r="B1546" s="6" t="s">
        <v>18</v>
      </c>
      <c r="C1546" s="6" t="s">
        <v>52</v>
      </c>
      <c r="D1546" s="6" t="s">
        <v>20</v>
      </c>
      <c r="E1546" s="6" t="s">
        <v>32</v>
      </c>
      <c r="F1546" s="6" t="s">
        <v>6245</v>
      </c>
      <c r="G1546" s="6" t="s">
        <v>237</v>
      </c>
      <c r="H1546" s="6" t="s">
        <v>22</v>
      </c>
      <c r="I1546" s="6" t="s">
        <v>6246</v>
      </c>
      <c r="J1546" s="6" t="s">
        <v>6247</v>
      </c>
      <c r="K1546" s="7">
        <v>9</v>
      </c>
      <c r="L1546" s="4">
        <v>2012</v>
      </c>
      <c r="M1546" s="9">
        <v>31315.99</v>
      </c>
      <c r="N1546" s="9" t="str">
        <f t="shared" si="98"/>
        <v>Normal</v>
      </c>
      <c r="O1546" s="11">
        <v>91284.2</v>
      </c>
      <c r="P1546" s="11">
        <v>26679.49</v>
      </c>
      <c r="Q1546" s="11">
        <v>4636.5</v>
      </c>
      <c r="R1546" s="8">
        <v>44519</v>
      </c>
      <c r="S1546" s="5" t="str">
        <f t="shared" si="99"/>
        <v>Friday</v>
      </c>
      <c r="T1546" s="5" t="str">
        <f t="shared" si="100"/>
        <v>Q4</v>
      </c>
      <c r="U1546" s="14" t="str">
        <f t="shared" si="97"/>
        <v>Nov</v>
      </c>
    </row>
    <row r="1547" spans="1:21" x14ac:dyDescent="0.25">
      <c r="A1547" s="12" t="s">
        <v>54</v>
      </c>
      <c r="B1547" s="2" t="s">
        <v>55</v>
      </c>
      <c r="C1547" s="2" t="s">
        <v>52</v>
      </c>
      <c r="D1547" s="2" t="s">
        <v>20</v>
      </c>
      <c r="E1547" s="2" t="s">
        <v>32</v>
      </c>
      <c r="F1547" s="2" t="s">
        <v>6248</v>
      </c>
      <c r="G1547" s="2" t="s">
        <v>6249</v>
      </c>
      <c r="H1547" s="2" t="s">
        <v>115</v>
      </c>
      <c r="I1547" s="2" t="s">
        <v>6250</v>
      </c>
      <c r="J1547" s="2" t="s">
        <v>6251</v>
      </c>
      <c r="K1547" s="3">
        <v>15</v>
      </c>
      <c r="L1547" s="4">
        <v>2006</v>
      </c>
      <c r="M1547" s="9">
        <v>69924.42</v>
      </c>
      <c r="N1547" s="9" t="str">
        <f t="shared" si="98"/>
        <v>High Value</v>
      </c>
      <c r="O1547" s="11">
        <v>132129.4</v>
      </c>
      <c r="P1547" s="11">
        <v>53808.800000000003</v>
      </c>
      <c r="Q1547" s="11">
        <v>16115.62</v>
      </c>
      <c r="R1547" s="5">
        <v>44218</v>
      </c>
      <c r="S1547" s="5" t="str">
        <f t="shared" si="99"/>
        <v>Friday</v>
      </c>
      <c r="T1547" s="5" t="str">
        <f t="shared" si="100"/>
        <v>Q1</v>
      </c>
      <c r="U1547" s="14" t="str">
        <f t="shared" si="97"/>
        <v>Jan</v>
      </c>
    </row>
    <row r="1548" spans="1:21" x14ac:dyDescent="0.25">
      <c r="A1548" s="13" t="s">
        <v>40</v>
      </c>
      <c r="B1548" s="6" t="s">
        <v>59</v>
      </c>
      <c r="C1548" s="6" t="s">
        <v>52</v>
      </c>
      <c r="D1548" s="6" t="s">
        <v>20</v>
      </c>
      <c r="E1548" s="6" t="s">
        <v>32</v>
      </c>
      <c r="F1548" s="6" t="s">
        <v>6252</v>
      </c>
      <c r="G1548" s="6" t="s">
        <v>6253</v>
      </c>
      <c r="H1548" s="6" t="s">
        <v>135</v>
      </c>
      <c r="I1548" s="6" t="s">
        <v>6254</v>
      </c>
      <c r="J1548" s="6" t="s">
        <v>6255</v>
      </c>
      <c r="K1548" s="7">
        <v>-3</v>
      </c>
      <c r="L1548" s="4">
        <v>2024</v>
      </c>
      <c r="M1548" s="9">
        <v>50201.919999999998</v>
      </c>
      <c r="N1548" s="9" t="str">
        <f t="shared" si="98"/>
        <v>High Value</v>
      </c>
      <c r="O1548" s="11">
        <v>46368.2</v>
      </c>
      <c r="P1548" s="11">
        <v>36102.99</v>
      </c>
      <c r="Q1548" s="11">
        <v>14098.93</v>
      </c>
      <c r="R1548" s="8">
        <v>44415</v>
      </c>
      <c r="S1548" s="5" t="str">
        <f t="shared" si="99"/>
        <v>Saturday</v>
      </c>
      <c r="T1548" s="5" t="str">
        <f t="shared" si="100"/>
        <v>Q3</v>
      </c>
      <c r="U1548" s="14" t="str">
        <f t="shared" si="97"/>
        <v>Aug</v>
      </c>
    </row>
    <row r="1549" spans="1:21" x14ac:dyDescent="0.25">
      <c r="A1549" s="12" t="s">
        <v>30</v>
      </c>
      <c r="B1549" s="2" t="s">
        <v>31</v>
      </c>
      <c r="C1549" s="2" t="s">
        <v>52</v>
      </c>
      <c r="D1549" s="2" t="s">
        <v>20</v>
      </c>
      <c r="E1549" s="2" t="s">
        <v>32</v>
      </c>
      <c r="F1549" s="2" t="s">
        <v>6256</v>
      </c>
      <c r="G1549" s="2" t="s">
        <v>6257</v>
      </c>
      <c r="H1549" s="2" t="s">
        <v>115</v>
      </c>
      <c r="I1549" s="2" t="s">
        <v>6258</v>
      </c>
      <c r="J1549" s="2" t="s">
        <v>6259</v>
      </c>
      <c r="K1549" s="3">
        <v>23</v>
      </c>
      <c r="L1549" s="4">
        <v>2002</v>
      </c>
      <c r="M1549" s="9">
        <v>19475.16</v>
      </c>
      <c r="N1549" s="9" t="str">
        <f t="shared" si="98"/>
        <v>Normal</v>
      </c>
      <c r="O1549" s="11">
        <v>98491.4</v>
      </c>
      <c r="P1549" s="11">
        <v>13817.87</v>
      </c>
      <c r="Q1549" s="11">
        <v>5657.29</v>
      </c>
      <c r="R1549" s="5">
        <v>45779</v>
      </c>
      <c r="S1549" s="5" t="str">
        <f t="shared" si="99"/>
        <v>Friday</v>
      </c>
      <c r="T1549" s="5" t="str">
        <f t="shared" si="100"/>
        <v>Q2</v>
      </c>
      <c r="U1549" s="14" t="str">
        <f t="shared" si="97"/>
        <v>May</v>
      </c>
    </row>
    <row r="1550" spans="1:21" x14ac:dyDescent="0.25">
      <c r="A1550" s="13" t="s">
        <v>71</v>
      </c>
      <c r="B1550" s="6" t="s">
        <v>72</v>
      </c>
      <c r="C1550" s="6" t="s">
        <v>52</v>
      </c>
      <c r="D1550" s="6" t="s">
        <v>20</v>
      </c>
      <c r="E1550" s="6" t="s">
        <v>32</v>
      </c>
      <c r="F1550" s="6" t="s">
        <v>6260</v>
      </c>
      <c r="G1550" s="6" t="s">
        <v>6261</v>
      </c>
      <c r="H1550" s="6" t="s">
        <v>66</v>
      </c>
      <c r="I1550" s="6" t="s">
        <v>6262</v>
      </c>
      <c r="J1550" s="6" t="s">
        <v>6263</v>
      </c>
      <c r="K1550" s="7">
        <v>18</v>
      </c>
      <c r="L1550" s="4">
        <v>2004</v>
      </c>
      <c r="M1550" s="9">
        <v>29425.97</v>
      </c>
      <c r="N1550" s="9" t="str">
        <f t="shared" si="98"/>
        <v>Normal</v>
      </c>
      <c r="O1550" s="11">
        <v>105593.60000000001</v>
      </c>
      <c r="P1550" s="11">
        <v>20607.509999999998</v>
      </c>
      <c r="Q1550" s="11">
        <v>8818.4599999999991</v>
      </c>
      <c r="R1550" s="8">
        <v>44908</v>
      </c>
      <c r="S1550" s="5" t="str">
        <f t="shared" si="99"/>
        <v>Tuesday</v>
      </c>
      <c r="T1550" s="5" t="str">
        <f t="shared" si="100"/>
        <v>Q4</v>
      </c>
      <c r="U1550" s="14" t="str">
        <f t="shared" si="97"/>
        <v>Dec</v>
      </c>
    </row>
    <row r="1551" spans="1:21" x14ac:dyDescent="0.25">
      <c r="A1551" s="12" t="s">
        <v>40</v>
      </c>
      <c r="B1551" s="2" t="s">
        <v>41</v>
      </c>
      <c r="C1551" s="2" t="s">
        <v>52</v>
      </c>
      <c r="D1551" s="2" t="s">
        <v>20</v>
      </c>
      <c r="E1551" s="2" t="s">
        <v>32</v>
      </c>
      <c r="F1551" s="2" t="s">
        <v>6264</v>
      </c>
      <c r="G1551" s="2" t="s">
        <v>6265</v>
      </c>
      <c r="H1551" s="2" t="s">
        <v>93</v>
      </c>
      <c r="I1551" s="2" t="s">
        <v>6266</v>
      </c>
      <c r="J1551" s="2" t="s">
        <v>6267</v>
      </c>
      <c r="K1551" s="3">
        <v>12</v>
      </c>
      <c r="L1551" s="4">
        <v>2009</v>
      </c>
      <c r="M1551" s="9">
        <v>62982.22</v>
      </c>
      <c r="N1551" s="9" t="str">
        <f t="shared" si="98"/>
        <v>High Value</v>
      </c>
      <c r="O1551" s="11">
        <v>196537.1</v>
      </c>
      <c r="P1551" s="11">
        <v>52609.11</v>
      </c>
      <c r="Q1551" s="11">
        <v>10373.11</v>
      </c>
      <c r="R1551" s="5">
        <v>44239</v>
      </c>
      <c r="S1551" s="5" t="str">
        <f t="shared" si="99"/>
        <v>Friday</v>
      </c>
      <c r="T1551" s="5" t="str">
        <f t="shared" si="100"/>
        <v>Q1</v>
      </c>
      <c r="U1551" s="14" t="str">
        <f t="shared" si="97"/>
        <v>Feb</v>
      </c>
    </row>
    <row r="1552" spans="1:21" x14ac:dyDescent="0.25">
      <c r="A1552" s="13" t="s">
        <v>30</v>
      </c>
      <c r="B1552" s="6" t="s">
        <v>65</v>
      </c>
      <c r="C1552" s="6" t="s">
        <v>52</v>
      </c>
      <c r="D1552" s="6" t="s">
        <v>20</v>
      </c>
      <c r="E1552" s="6" t="s">
        <v>32</v>
      </c>
      <c r="F1552" s="6" t="s">
        <v>6268</v>
      </c>
      <c r="G1552" s="6" t="s">
        <v>6269</v>
      </c>
      <c r="H1552" s="6" t="s">
        <v>104</v>
      </c>
      <c r="I1552" s="6" t="s">
        <v>6270</v>
      </c>
      <c r="J1552" s="6" t="s">
        <v>6271</v>
      </c>
      <c r="K1552" s="7">
        <v>6</v>
      </c>
      <c r="L1552" s="4">
        <v>2019</v>
      </c>
      <c r="M1552" s="9">
        <v>8148.41</v>
      </c>
      <c r="N1552" s="9" t="str">
        <f t="shared" si="98"/>
        <v>Normal</v>
      </c>
      <c r="O1552" s="11">
        <v>76558.7</v>
      </c>
      <c r="P1552" s="11">
        <v>6321.02</v>
      </c>
      <c r="Q1552" s="11">
        <v>1827.39</v>
      </c>
      <c r="R1552" s="8">
        <v>45665</v>
      </c>
      <c r="S1552" s="5" t="str">
        <f t="shared" si="99"/>
        <v>Wednesday</v>
      </c>
      <c r="T1552" s="5" t="str">
        <f t="shared" si="100"/>
        <v>Q1</v>
      </c>
      <c r="U1552" s="14" t="str">
        <f t="shared" si="97"/>
        <v>Jan</v>
      </c>
    </row>
    <row r="1553" spans="1:21" x14ac:dyDescent="0.25">
      <c r="A1553" s="12" t="s">
        <v>47</v>
      </c>
      <c r="B1553" s="2" t="s">
        <v>48</v>
      </c>
      <c r="C1553" s="2" t="s">
        <v>52</v>
      </c>
      <c r="D1553" s="2" t="s">
        <v>20</v>
      </c>
      <c r="E1553" s="2" t="s">
        <v>32</v>
      </c>
      <c r="F1553" s="2" t="s">
        <v>6272</v>
      </c>
      <c r="G1553" s="2" t="s">
        <v>6273</v>
      </c>
      <c r="H1553" s="2" t="s">
        <v>128</v>
      </c>
      <c r="I1553" s="2" t="s">
        <v>6274</v>
      </c>
      <c r="J1553" s="2" t="s">
        <v>6275</v>
      </c>
      <c r="K1553" s="3">
        <v>10</v>
      </c>
      <c r="L1553" s="4">
        <v>2012</v>
      </c>
      <c r="M1553" s="9">
        <v>12243.1</v>
      </c>
      <c r="N1553" s="9" t="str">
        <f t="shared" si="98"/>
        <v>Normal</v>
      </c>
      <c r="O1553" s="11">
        <v>98405.6</v>
      </c>
      <c r="P1553" s="11">
        <v>9937.67</v>
      </c>
      <c r="Q1553" s="11">
        <v>2305.4299999999998</v>
      </c>
      <c r="R1553" s="5">
        <v>44900</v>
      </c>
      <c r="S1553" s="5" t="str">
        <f t="shared" si="99"/>
        <v>Monday</v>
      </c>
      <c r="T1553" s="5" t="str">
        <f t="shared" si="100"/>
        <v>Q4</v>
      </c>
      <c r="U1553" s="14" t="str">
        <f t="shared" si="97"/>
        <v>Dec</v>
      </c>
    </row>
    <row r="1554" spans="1:21" x14ac:dyDescent="0.25">
      <c r="A1554" s="13" t="s">
        <v>62</v>
      </c>
      <c r="B1554" s="6" t="s">
        <v>63</v>
      </c>
      <c r="C1554" s="6" t="s">
        <v>52</v>
      </c>
      <c r="D1554" s="6" t="s">
        <v>20</v>
      </c>
      <c r="E1554" s="6" t="s">
        <v>32</v>
      </c>
      <c r="F1554" s="6" t="s">
        <v>6276</v>
      </c>
      <c r="G1554" s="6" t="s">
        <v>6277</v>
      </c>
      <c r="H1554" s="6" t="s">
        <v>29</v>
      </c>
      <c r="I1554" s="6" t="s">
        <v>6278</v>
      </c>
      <c r="J1554" s="6" t="s">
        <v>6279</v>
      </c>
      <c r="K1554" s="7">
        <v>17</v>
      </c>
      <c r="L1554" s="4">
        <v>2003</v>
      </c>
      <c r="M1554" s="9">
        <v>65722.100000000006</v>
      </c>
      <c r="N1554" s="9" t="str">
        <f t="shared" si="98"/>
        <v>High Value</v>
      </c>
      <c r="O1554" s="11">
        <v>194846.7</v>
      </c>
      <c r="P1554" s="11">
        <v>59955.7</v>
      </c>
      <c r="Q1554" s="11">
        <v>5766.4</v>
      </c>
      <c r="R1554" s="8">
        <v>44174</v>
      </c>
      <c r="S1554" s="5" t="str">
        <f t="shared" si="99"/>
        <v>Wednesday</v>
      </c>
      <c r="T1554" s="5" t="str">
        <f t="shared" si="100"/>
        <v>Q4</v>
      </c>
      <c r="U1554" s="14" t="str">
        <f t="shared" si="97"/>
        <v>Dec</v>
      </c>
    </row>
    <row r="1555" spans="1:21" x14ac:dyDescent="0.25">
      <c r="A1555" s="12" t="s">
        <v>34</v>
      </c>
      <c r="B1555" s="2" t="s">
        <v>35</v>
      </c>
      <c r="C1555" s="2" t="s">
        <v>52</v>
      </c>
      <c r="D1555" s="2" t="s">
        <v>20</v>
      </c>
      <c r="E1555" s="2" t="s">
        <v>32</v>
      </c>
      <c r="F1555" s="2" t="s">
        <v>6280</v>
      </c>
      <c r="G1555" s="2" t="s">
        <v>6281</v>
      </c>
      <c r="H1555" s="2" t="s">
        <v>89</v>
      </c>
      <c r="I1555" s="2" t="s">
        <v>6282</v>
      </c>
      <c r="J1555" s="2" t="s">
        <v>6283</v>
      </c>
      <c r="K1555" s="3">
        <v>5</v>
      </c>
      <c r="L1555" s="4">
        <v>2020</v>
      </c>
      <c r="M1555" s="9">
        <v>28030.77</v>
      </c>
      <c r="N1555" s="9" t="str">
        <f t="shared" si="98"/>
        <v>Normal</v>
      </c>
      <c r="O1555" s="11">
        <v>59709.9</v>
      </c>
      <c r="P1555" s="11">
        <v>21718.58</v>
      </c>
      <c r="Q1555" s="11">
        <v>6312.19</v>
      </c>
      <c r="R1555" s="5">
        <v>45672</v>
      </c>
      <c r="S1555" s="5" t="str">
        <f t="shared" si="99"/>
        <v>Wednesday</v>
      </c>
      <c r="T1555" s="5" t="str">
        <f t="shared" si="100"/>
        <v>Q1</v>
      </c>
      <c r="U1555" s="14" t="str">
        <f t="shared" si="97"/>
        <v>Jan</v>
      </c>
    </row>
    <row r="1556" spans="1:21" x14ac:dyDescent="0.25">
      <c r="A1556" s="13" t="s">
        <v>40</v>
      </c>
      <c r="B1556" s="6" t="s">
        <v>125</v>
      </c>
      <c r="C1556" s="6" t="s">
        <v>52</v>
      </c>
      <c r="D1556" s="6" t="s">
        <v>20</v>
      </c>
      <c r="E1556" s="6" t="s">
        <v>32</v>
      </c>
      <c r="F1556" s="6" t="s">
        <v>6284</v>
      </c>
      <c r="G1556" s="6" t="s">
        <v>6285</v>
      </c>
      <c r="H1556" s="6" t="s">
        <v>121</v>
      </c>
      <c r="I1556" s="6" t="s">
        <v>6286</v>
      </c>
      <c r="J1556" s="6" t="s">
        <v>6287</v>
      </c>
      <c r="K1556" s="7">
        <v>14</v>
      </c>
      <c r="L1556" s="4">
        <v>2009</v>
      </c>
      <c r="M1556" s="9">
        <v>40469.01</v>
      </c>
      <c r="N1556" s="9" t="str">
        <f t="shared" si="98"/>
        <v>High Value</v>
      </c>
      <c r="O1556" s="11">
        <v>91504.9</v>
      </c>
      <c r="P1556" s="11">
        <v>33991.11</v>
      </c>
      <c r="Q1556" s="11">
        <v>6477.9</v>
      </c>
      <c r="R1556" s="8">
        <v>45289</v>
      </c>
      <c r="S1556" s="5" t="str">
        <f t="shared" si="99"/>
        <v>Friday</v>
      </c>
      <c r="T1556" s="5" t="str">
        <f t="shared" si="100"/>
        <v>Q4</v>
      </c>
      <c r="U1556" s="14" t="str">
        <f t="shared" si="97"/>
        <v>Dec</v>
      </c>
    </row>
    <row r="1557" spans="1:21" x14ac:dyDescent="0.25">
      <c r="A1557" s="12" t="s">
        <v>56</v>
      </c>
      <c r="B1557" s="2" t="s">
        <v>57</v>
      </c>
      <c r="C1557" s="2" t="s">
        <v>52</v>
      </c>
      <c r="D1557" s="2" t="s">
        <v>20</v>
      </c>
      <c r="E1557" s="2" t="s">
        <v>32</v>
      </c>
      <c r="F1557" s="2" t="s">
        <v>6288</v>
      </c>
      <c r="G1557" s="2" t="s">
        <v>6289</v>
      </c>
      <c r="H1557" s="2" t="s">
        <v>88</v>
      </c>
      <c r="I1557" s="2" t="s">
        <v>6290</v>
      </c>
      <c r="J1557" s="2" t="s">
        <v>6291</v>
      </c>
      <c r="K1557" s="3">
        <v>18</v>
      </c>
      <c r="L1557" s="4">
        <v>2002</v>
      </c>
      <c r="M1557" s="9">
        <v>55842.21</v>
      </c>
      <c r="N1557" s="9" t="str">
        <f t="shared" si="98"/>
        <v>High Value</v>
      </c>
      <c r="O1557" s="11">
        <v>92934.6</v>
      </c>
      <c r="P1557" s="11">
        <v>51297.7</v>
      </c>
      <c r="Q1557" s="11">
        <v>4544.51</v>
      </c>
      <c r="R1557" s="5">
        <v>44114</v>
      </c>
      <c r="S1557" s="5" t="str">
        <f t="shared" si="99"/>
        <v>Saturday</v>
      </c>
      <c r="T1557" s="5" t="str">
        <f t="shared" si="100"/>
        <v>Q4</v>
      </c>
      <c r="U1557" s="14" t="str">
        <f t="shared" si="97"/>
        <v>Oct</v>
      </c>
    </row>
    <row r="1558" spans="1:21" x14ac:dyDescent="0.25">
      <c r="A1558" s="13" t="s">
        <v>34</v>
      </c>
      <c r="B1558" s="6" t="s">
        <v>43</v>
      </c>
      <c r="C1558" s="6" t="s">
        <v>52</v>
      </c>
      <c r="D1558" s="6" t="s">
        <v>20</v>
      </c>
      <c r="E1558" s="6" t="s">
        <v>32</v>
      </c>
      <c r="F1558" s="6" t="s">
        <v>6292</v>
      </c>
      <c r="G1558" s="6" t="s">
        <v>6293</v>
      </c>
      <c r="H1558" s="6" t="s">
        <v>135</v>
      </c>
      <c r="I1558" s="6" t="s">
        <v>6294</v>
      </c>
      <c r="J1558" s="6" t="s">
        <v>6295</v>
      </c>
      <c r="K1558" s="7">
        <v>22</v>
      </c>
      <c r="L1558" s="4">
        <v>2003</v>
      </c>
      <c r="M1558" s="9">
        <v>40006.79</v>
      </c>
      <c r="N1558" s="9" t="str">
        <f t="shared" si="98"/>
        <v>High Value</v>
      </c>
      <c r="O1558" s="11">
        <v>84388</v>
      </c>
      <c r="P1558" s="11">
        <v>33502.53</v>
      </c>
      <c r="Q1558" s="11">
        <v>6504.26</v>
      </c>
      <c r="R1558" s="8">
        <v>45817</v>
      </c>
      <c r="S1558" s="5" t="str">
        <f t="shared" si="99"/>
        <v>Monday</v>
      </c>
      <c r="T1558" s="5" t="str">
        <f t="shared" si="100"/>
        <v>Q2</v>
      </c>
      <c r="U1558" s="14" t="str">
        <f t="shared" si="97"/>
        <v>Jun</v>
      </c>
    </row>
    <row r="1559" spans="1:21" x14ac:dyDescent="0.25">
      <c r="A1559" s="12" t="s">
        <v>71</v>
      </c>
      <c r="B1559" s="2" t="s">
        <v>72</v>
      </c>
      <c r="C1559" s="2" t="s">
        <v>52</v>
      </c>
      <c r="D1559" s="2" t="s">
        <v>20</v>
      </c>
      <c r="E1559" s="2" t="s">
        <v>32</v>
      </c>
      <c r="F1559" s="2" t="s">
        <v>6296</v>
      </c>
      <c r="G1559" s="2" t="s">
        <v>6297</v>
      </c>
      <c r="H1559" s="2" t="s">
        <v>135</v>
      </c>
      <c r="I1559" s="2" t="s">
        <v>6298</v>
      </c>
      <c r="J1559" s="2" t="s">
        <v>6299</v>
      </c>
      <c r="K1559" s="3">
        <v>14</v>
      </c>
      <c r="L1559" s="4">
        <v>2009</v>
      </c>
      <c r="M1559" s="9">
        <v>10797.72</v>
      </c>
      <c r="N1559" s="9" t="str">
        <f t="shared" si="98"/>
        <v>Normal</v>
      </c>
      <c r="O1559" s="11">
        <v>27914.3</v>
      </c>
      <c r="P1559" s="11">
        <v>7958.08</v>
      </c>
      <c r="Q1559" s="11">
        <v>2839.64</v>
      </c>
      <c r="R1559" s="5">
        <v>45104</v>
      </c>
      <c r="S1559" s="5" t="str">
        <f t="shared" si="99"/>
        <v>Tuesday</v>
      </c>
      <c r="T1559" s="5" t="str">
        <f t="shared" si="100"/>
        <v>Q2</v>
      </c>
      <c r="U1559" s="14" t="str">
        <f t="shared" si="97"/>
        <v>Jun</v>
      </c>
    </row>
    <row r="1560" spans="1:21" x14ac:dyDescent="0.25">
      <c r="A1560" s="13" t="s">
        <v>47</v>
      </c>
      <c r="B1560" s="6" t="s">
        <v>110</v>
      </c>
      <c r="C1560" s="6" t="s">
        <v>52</v>
      </c>
      <c r="D1560" s="6" t="s">
        <v>20</v>
      </c>
      <c r="E1560" s="6" t="s">
        <v>32</v>
      </c>
      <c r="F1560" s="6" t="s">
        <v>6300</v>
      </c>
      <c r="G1560" s="6" t="s">
        <v>6301</v>
      </c>
      <c r="H1560" s="6" t="s">
        <v>118</v>
      </c>
      <c r="I1560" s="6" t="s">
        <v>6302</v>
      </c>
      <c r="J1560" s="6" t="s">
        <v>6303</v>
      </c>
      <c r="K1560" s="7">
        <v>7</v>
      </c>
      <c r="L1560" s="4">
        <v>2015</v>
      </c>
      <c r="M1560" s="9">
        <v>25119.32</v>
      </c>
      <c r="N1560" s="9" t="str">
        <f t="shared" si="98"/>
        <v>Normal</v>
      </c>
      <c r="O1560" s="11">
        <v>21445.4</v>
      </c>
      <c r="P1560" s="11">
        <v>21724.18</v>
      </c>
      <c r="Q1560" s="11">
        <v>3395.14</v>
      </c>
      <c r="R1560" s="8">
        <v>44829</v>
      </c>
      <c r="S1560" s="5" t="str">
        <f t="shared" si="99"/>
        <v>Sunday</v>
      </c>
      <c r="T1560" s="5" t="str">
        <f t="shared" si="100"/>
        <v>Q3</v>
      </c>
      <c r="U1560" s="14" t="str">
        <f t="shared" si="97"/>
        <v>Sep</v>
      </c>
    </row>
    <row r="1561" spans="1:21" x14ac:dyDescent="0.25">
      <c r="A1561" s="12" t="s">
        <v>71</v>
      </c>
      <c r="B1561" s="2" t="s">
        <v>83</v>
      </c>
      <c r="C1561" s="2" t="s">
        <v>52</v>
      </c>
      <c r="D1561" s="2" t="s">
        <v>20</v>
      </c>
      <c r="E1561" s="2" t="s">
        <v>32</v>
      </c>
      <c r="F1561" s="2" t="s">
        <v>6304</v>
      </c>
      <c r="G1561" s="2" t="s">
        <v>6305</v>
      </c>
      <c r="H1561" s="2" t="s">
        <v>152</v>
      </c>
      <c r="I1561" s="2" t="s">
        <v>6306</v>
      </c>
      <c r="J1561" s="2" t="s">
        <v>6307</v>
      </c>
      <c r="K1561" s="3">
        <v>-3</v>
      </c>
      <c r="L1561" s="4">
        <v>2024</v>
      </c>
      <c r="M1561" s="9">
        <v>32857.370000000003</v>
      </c>
      <c r="N1561" s="9" t="str">
        <f t="shared" si="98"/>
        <v>Normal</v>
      </c>
      <c r="O1561" s="11">
        <v>127647.5</v>
      </c>
      <c r="P1561" s="11">
        <v>28522.52</v>
      </c>
      <c r="Q1561" s="11">
        <v>4334.8500000000004</v>
      </c>
      <c r="R1561" s="5">
        <v>44333</v>
      </c>
      <c r="S1561" s="5" t="str">
        <f t="shared" si="99"/>
        <v>Monday</v>
      </c>
      <c r="T1561" s="5" t="str">
        <f t="shared" si="100"/>
        <v>Q2</v>
      </c>
      <c r="U1561" s="14" t="str">
        <f t="shared" si="97"/>
        <v>May</v>
      </c>
    </row>
    <row r="1562" spans="1:21" x14ac:dyDescent="0.25">
      <c r="A1562" s="13" t="s">
        <v>54</v>
      </c>
      <c r="B1562" s="6" t="s">
        <v>123</v>
      </c>
      <c r="C1562" s="6" t="s">
        <v>52</v>
      </c>
      <c r="D1562" s="6" t="s">
        <v>20</v>
      </c>
      <c r="E1562" s="6" t="s">
        <v>32</v>
      </c>
      <c r="F1562" s="6" t="s">
        <v>6308</v>
      </c>
      <c r="G1562" s="6" t="s">
        <v>4604</v>
      </c>
      <c r="H1562" s="6" t="s">
        <v>46</v>
      </c>
      <c r="I1562" s="6" t="s">
        <v>6309</v>
      </c>
      <c r="J1562" s="6" t="s">
        <v>6310</v>
      </c>
      <c r="K1562" s="7">
        <v>10</v>
      </c>
      <c r="L1562" s="4">
        <v>2011</v>
      </c>
      <c r="M1562" s="9">
        <v>51044.63</v>
      </c>
      <c r="N1562" s="9" t="str">
        <f t="shared" si="98"/>
        <v>High Value</v>
      </c>
      <c r="O1562" s="11">
        <v>168698.4</v>
      </c>
      <c r="P1562" s="11">
        <v>38747.25</v>
      </c>
      <c r="Q1562" s="11">
        <v>12297.38</v>
      </c>
      <c r="R1562" s="8">
        <v>44529</v>
      </c>
      <c r="S1562" s="5" t="str">
        <f t="shared" si="99"/>
        <v>Monday</v>
      </c>
      <c r="T1562" s="5" t="str">
        <f t="shared" si="100"/>
        <v>Q4</v>
      </c>
      <c r="U1562" s="14" t="str">
        <f t="shared" si="97"/>
        <v>Nov</v>
      </c>
    </row>
    <row r="1563" spans="1:21" x14ac:dyDescent="0.25">
      <c r="A1563" s="12" t="s">
        <v>40</v>
      </c>
      <c r="B1563" s="2" t="s">
        <v>125</v>
      </c>
      <c r="C1563" s="2" t="s">
        <v>52</v>
      </c>
      <c r="D1563" s="2" t="s">
        <v>20</v>
      </c>
      <c r="E1563" s="2" t="s">
        <v>32</v>
      </c>
      <c r="F1563" s="2" t="s">
        <v>6311</v>
      </c>
      <c r="G1563" s="2" t="s">
        <v>6312</v>
      </c>
      <c r="H1563" s="2" t="s">
        <v>121</v>
      </c>
      <c r="I1563" s="2" t="s">
        <v>6313</v>
      </c>
      <c r="J1563" s="2" t="s">
        <v>6314</v>
      </c>
      <c r="K1563" s="3">
        <v>4</v>
      </c>
      <c r="L1563" s="4">
        <v>2018</v>
      </c>
      <c r="M1563" s="9">
        <v>65583.31</v>
      </c>
      <c r="N1563" s="9" t="str">
        <f t="shared" si="98"/>
        <v>High Value</v>
      </c>
      <c r="O1563" s="11">
        <v>153342.39999999999</v>
      </c>
      <c r="P1563" s="11">
        <v>61803.11</v>
      </c>
      <c r="Q1563" s="11">
        <v>3780.2</v>
      </c>
      <c r="R1563" s="5">
        <v>44894</v>
      </c>
      <c r="S1563" s="5" t="str">
        <f t="shared" si="99"/>
        <v>Tuesday</v>
      </c>
      <c r="T1563" s="5" t="str">
        <f t="shared" si="100"/>
        <v>Q4</v>
      </c>
      <c r="U1563" s="14" t="str">
        <f t="shared" si="97"/>
        <v>Nov</v>
      </c>
    </row>
    <row r="1564" spans="1:21" x14ac:dyDescent="0.25">
      <c r="A1564" s="13" t="s">
        <v>40</v>
      </c>
      <c r="B1564" s="6" t="s">
        <v>59</v>
      </c>
      <c r="C1564" s="6" t="s">
        <v>52</v>
      </c>
      <c r="D1564" s="6" t="s">
        <v>20</v>
      </c>
      <c r="E1564" s="6" t="s">
        <v>32</v>
      </c>
      <c r="F1564" s="6" t="s">
        <v>6315</v>
      </c>
      <c r="G1564" s="6" t="s">
        <v>6316</v>
      </c>
      <c r="H1564" s="6" t="s">
        <v>98</v>
      </c>
      <c r="I1564" s="6" t="s">
        <v>6317</v>
      </c>
      <c r="J1564" s="6" t="s">
        <v>6318</v>
      </c>
      <c r="K1564" s="7">
        <v>1</v>
      </c>
      <c r="L1564" s="4">
        <v>2022</v>
      </c>
      <c r="M1564" s="9">
        <v>29532.400000000001</v>
      </c>
      <c r="N1564" s="9" t="str">
        <f t="shared" si="98"/>
        <v>Normal</v>
      </c>
      <c r="O1564" s="11">
        <v>191764.8</v>
      </c>
      <c r="P1564" s="11">
        <v>26651.3</v>
      </c>
      <c r="Q1564" s="11">
        <v>2881.1</v>
      </c>
      <c r="R1564" s="8">
        <v>44937</v>
      </c>
      <c r="S1564" s="5" t="str">
        <f t="shared" si="99"/>
        <v>Wednesday</v>
      </c>
      <c r="T1564" s="5" t="str">
        <f t="shared" si="100"/>
        <v>Q1</v>
      </c>
      <c r="U1564" s="14" t="str">
        <f t="shared" si="97"/>
        <v>Jan</v>
      </c>
    </row>
    <row r="1565" spans="1:21" x14ac:dyDescent="0.25">
      <c r="A1565" s="12" t="s">
        <v>56</v>
      </c>
      <c r="B1565" s="2" t="s">
        <v>57</v>
      </c>
      <c r="C1565" s="2" t="s">
        <v>52</v>
      </c>
      <c r="D1565" s="2" t="s">
        <v>20</v>
      </c>
      <c r="E1565" s="2" t="s">
        <v>32</v>
      </c>
      <c r="F1565" s="2" t="s">
        <v>6319</v>
      </c>
      <c r="G1565" s="2" t="s">
        <v>6320</v>
      </c>
      <c r="H1565" s="2" t="s">
        <v>93</v>
      </c>
      <c r="I1565" s="2" t="s">
        <v>6321</v>
      </c>
      <c r="J1565" s="2" t="s">
        <v>6322</v>
      </c>
      <c r="K1565" s="3">
        <v>16</v>
      </c>
      <c r="L1565" s="4">
        <v>2007</v>
      </c>
      <c r="M1565" s="9">
        <v>47419.55</v>
      </c>
      <c r="N1565" s="9" t="str">
        <f t="shared" si="98"/>
        <v>High Value</v>
      </c>
      <c r="O1565" s="11">
        <v>94798.1</v>
      </c>
      <c r="P1565" s="11">
        <v>41118.74</v>
      </c>
      <c r="Q1565" s="11">
        <v>6300.81</v>
      </c>
      <c r="R1565" s="5">
        <v>45217</v>
      </c>
      <c r="S1565" s="5" t="str">
        <f t="shared" si="99"/>
        <v>Wednesday</v>
      </c>
      <c r="T1565" s="5" t="str">
        <f t="shared" si="100"/>
        <v>Q4</v>
      </c>
      <c r="U1565" s="14" t="str">
        <f t="shared" si="97"/>
        <v>Oct</v>
      </c>
    </row>
    <row r="1566" spans="1:21" x14ac:dyDescent="0.25">
      <c r="A1566" s="13" t="s">
        <v>34</v>
      </c>
      <c r="B1566" s="6" t="s">
        <v>97</v>
      </c>
      <c r="C1566" s="6" t="s">
        <v>52</v>
      </c>
      <c r="D1566" s="6" t="s">
        <v>20</v>
      </c>
      <c r="E1566" s="6" t="s">
        <v>32</v>
      </c>
      <c r="F1566" s="6" t="s">
        <v>6323</v>
      </c>
      <c r="G1566" s="6" t="s">
        <v>6324</v>
      </c>
      <c r="H1566" s="6" t="s">
        <v>118</v>
      </c>
      <c r="I1566" s="6" t="s">
        <v>6325</v>
      </c>
      <c r="J1566" s="6" t="s">
        <v>6326</v>
      </c>
      <c r="K1566" s="7">
        <v>7</v>
      </c>
      <c r="L1566" s="4">
        <v>2013</v>
      </c>
      <c r="M1566" s="9">
        <v>64192.04</v>
      </c>
      <c r="N1566" s="9" t="str">
        <f t="shared" si="98"/>
        <v>High Value</v>
      </c>
      <c r="O1566" s="11">
        <v>154834</v>
      </c>
      <c r="P1566" s="11">
        <v>46153.97</v>
      </c>
      <c r="Q1566" s="11">
        <v>18038.07</v>
      </c>
      <c r="R1566" s="8">
        <v>44102</v>
      </c>
      <c r="S1566" s="5" t="str">
        <f t="shared" si="99"/>
        <v>Monday</v>
      </c>
      <c r="T1566" s="5" t="str">
        <f t="shared" si="100"/>
        <v>Q3</v>
      </c>
      <c r="U1566" s="14" t="str">
        <f t="shared" si="97"/>
        <v>Sep</v>
      </c>
    </row>
    <row r="1567" spans="1:21" x14ac:dyDescent="0.25">
      <c r="A1567" s="12" t="s">
        <v>71</v>
      </c>
      <c r="B1567" s="2" t="s">
        <v>86</v>
      </c>
      <c r="C1567" s="2" t="s">
        <v>52</v>
      </c>
      <c r="D1567" s="2" t="s">
        <v>20</v>
      </c>
      <c r="E1567" s="2" t="s">
        <v>32</v>
      </c>
      <c r="F1567" s="2" t="s">
        <v>6327</v>
      </c>
      <c r="G1567" s="2" t="s">
        <v>6328</v>
      </c>
      <c r="H1567" s="2" t="s">
        <v>73</v>
      </c>
      <c r="I1567" s="2" t="s">
        <v>6329</v>
      </c>
      <c r="J1567" s="2" t="s">
        <v>6330</v>
      </c>
      <c r="K1567" s="3">
        <v>14</v>
      </c>
      <c r="L1567" s="4">
        <v>2010</v>
      </c>
      <c r="M1567" s="9">
        <v>39819.919999999998</v>
      </c>
      <c r="N1567" s="9" t="str">
        <f t="shared" si="98"/>
        <v>Normal</v>
      </c>
      <c r="O1567" s="11">
        <v>39473.5</v>
      </c>
      <c r="P1567" s="11">
        <v>36443.300000000003</v>
      </c>
      <c r="Q1567" s="11">
        <v>3376.62</v>
      </c>
      <c r="R1567" s="5">
        <v>45422</v>
      </c>
      <c r="S1567" s="5" t="str">
        <f t="shared" si="99"/>
        <v>Friday</v>
      </c>
      <c r="T1567" s="5" t="str">
        <f t="shared" si="100"/>
        <v>Q2</v>
      </c>
      <c r="U1567" s="14" t="str">
        <f t="shared" si="97"/>
        <v>May</v>
      </c>
    </row>
    <row r="1568" spans="1:21" x14ac:dyDescent="0.25">
      <c r="A1568" s="13" t="s">
        <v>54</v>
      </c>
      <c r="B1568" s="6" t="s">
        <v>99</v>
      </c>
      <c r="C1568" s="6" t="s">
        <v>52</v>
      </c>
      <c r="D1568" s="6" t="s">
        <v>20</v>
      </c>
      <c r="E1568" s="6" t="s">
        <v>32</v>
      </c>
      <c r="F1568" s="6" t="s">
        <v>6331</v>
      </c>
      <c r="G1568" s="6" t="s">
        <v>6332</v>
      </c>
      <c r="H1568" s="6" t="s">
        <v>22</v>
      </c>
      <c r="I1568" s="6" t="s">
        <v>6333</v>
      </c>
      <c r="J1568" s="6" t="s">
        <v>6334</v>
      </c>
      <c r="K1568" s="7">
        <v>18</v>
      </c>
      <c r="L1568" s="4">
        <v>2003</v>
      </c>
      <c r="M1568" s="9">
        <v>47402.01</v>
      </c>
      <c r="N1568" s="9" t="str">
        <f t="shared" si="98"/>
        <v>High Value</v>
      </c>
      <c r="O1568" s="11">
        <v>104837.6</v>
      </c>
      <c r="P1568" s="11">
        <v>33656.9</v>
      </c>
      <c r="Q1568" s="11">
        <v>13745.11</v>
      </c>
      <c r="R1568" s="8">
        <v>44204</v>
      </c>
      <c r="S1568" s="5" t="str">
        <f t="shared" si="99"/>
        <v>Friday</v>
      </c>
      <c r="T1568" s="5" t="str">
        <f t="shared" si="100"/>
        <v>Q1</v>
      </c>
      <c r="U1568" s="14" t="str">
        <f t="shared" si="97"/>
        <v>Jan</v>
      </c>
    </row>
    <row r="1569" spans="1:21" x14ac:dyDescent="0.25">
      <c r="A1569" s="12" t="s">
        <v>71</v>
      </c>
      <c r="B1569" s="2" t="s">
        <v>83</v>
      </c>
      <c r="C1569" s="2" t="s">
        <v>52</v>
      </c>
      <c r="D1569" s="2" t="s">
        <v>20</v>
      </c>
      <c r="E1569" s="2" t="s">
        <v>32</v>
      </c>
      <c r="F1569" s="2" t="s">
        <v>6335</v>
      </c>
      <c r="G1569" s="2" t="s">
        <v>6336</v>
      </c>
      <c r="H1569" s="2" t="s">
        <v>102</v>
      </c>
      <c r="I1569" s="2" t="s">
        <v>6337</v>
      </c>
      <c r="J1569" s="2" t="s">
        <v>6338</v>
      </c>
      <c r="K1569" s="3">
        <v>3</v>
      </c>
      <c r="L1569" s="4">
        <v>2019</v>
      </c>
      <c r="M1569" s="9">
        <v>23852.38</v>
      </c>
      <c r="N1569" s="9" t="str">
        <f t="shared" si="98"/>
        <v>Normal</v>
      </c>
      <c r="O1569" s="11">
        <v>121944.2</v>
      </c>
      <c r="P1569" s="11">
        <v>20725.599999999999</v>
      </c>
      <c r="Q1569" s="11">
        <v>3126.78</v>
      </c>
      <c r="R1569" s="5">
        <v>44920</v>
      </c>
      <c r="S1569" s="5" t="str">
        <f t="shared" si="99"/>
        <v>Sunday</v>
      </c>
      <c r="T1569" s="5" t="str">
        <f t="shared" si="100"/>
        <v>Q4</v>
      </c>
      <c r="U1569" s="14" t="str">
        <f t="shared" si="97"/>
        <v>Dec</v>
      </c>
    </row>
    <row r="1570" spans="1:21" x14ac:dyDescent="0.25">
      <c r="A1570" s="13" t="s">
        <v>17</v>
      </c>
      <c r="B1570" s="6" t="s">
        <v>80</v>
      </c>
      <c r="C1570" s="6" t="s">
        <v>52</v>
      </c>
      <c r="D1570" s="6" t="s">
        <v>20</v>
      </c>
      <c r="E1570" s="6" t="s">
        <v>32</v>
      </c>
      <c r="F1570" s="6" t="s">
        <v>6339</v>
      </c>
      <c r="G1570" s="6" t="s">
        <v>6340</v>
      </c>
      <c r="H1570" s="6" t="s">
        <v>88</v>
      </c>
      <c r="I1570" s="6" t="s">
        <v>6341</v>
      </c>
      <c r="J1570" s="6" t="s">
        <v>6342</v>
      </c>
      <c r="K1570" s="7">
        <v>12</v>
      </c>
      <c r="L1570" s="4">
        <v>2009</v>
      </c>
      <c r="M1570" s="9">
        <v>24720.76</v>
      </c>
      <c r="N1570" s="9" t="str">
        <f t="shared" si="98"/>
        <v>Normal</v>
      </c>
      <c r="O1570" s="11">
        <v>25005.7</v>
      </c>
      <c r="P1570" s="11">
        <v>21665.64</v>
      </c>
      <c r="Q1570" s="11">
        <v>3055.12</v>
      </c>
      <c r="R1570" s="8">
        <v>44457</v>
      </c>
      <c r="S1570" s="5" t="str">
        <f t="shared" si="99"/>
        <v>Saturday</v>
      </c>
      <c r="T1570" s="5" t="str">
        <f t="shared" si="100"/>
        <v>Q3</v>
      </c>
      <c r="U1570" s="14" t="str">
        <f t="shared" si="97"/>
        <v>Sep</v>
      </c>
    </row>
    <row r="1571" spans="1:21" x14ac:dyDescent="0.25">
      <c r="A1571" s="12" t="s">
        <v>56</v>
      </c>
      <c r="B1571" s="2" t="s">
        <v>69</v>
      </c>
      <c r="C1571" s="2" t="s">
        <v>52</v>
      </c>
      <c r="D1571" s="2" t="s">
        <v>20</v>
      </c>
      <c r="E1571" s="2" t="s">
        <v>32</v>
      </c>
      <c r="F1571" s="2" t="s">
        <v>6343</v>
      </c>
      <c r="G1571" s="2" t="s">
        <v>6344</v>
      </c>
      <c r="H1571" s="2" t="s">
        <v>136</v>
      </c>
      <c r="I1571" s="2" t="s">
        <v>6345</v>
      </c>
      <c r="J1571" s="2" t="s">
        <v>6346</v>
      </c>
      <c r="K1571" s="3">
        <v>14</v>
      </c>
      <c r="L1571" s="4">
        <v>2007</v>
      </c>
      <c r="M1571" s="9">
        <v>13985.48</v>
      </c>
      <c r="N1571" s="9" t="str">
        <f t="shared" si="98"/>
        <v>Normal</v>
      </c>
      <c r="O1571" s="11">
        <v>185678.8</v>
      </c>
      <c r="P1571" s="11">
        <v>13090.39</v>
      </c>
      <c r="Q1571" s="11">
        <v>895.09</v>
      </c>
      <c r="R1571" s="5">
        <v>44240</v>
      </c>
      <c r="S1571" s="5" t="str">
        <f t="shared" si="99"/>
        <v>Saturday</v>
      </c>
      <c r="T1571" s="5" t="str">
        <f t="shared" si="100"/>
        <v>Q1</v>
      </c>
      <c r="U1571" s="14" t="str">
        <f t="shared" si="97"/>
        <v>Feb</v>
      </c>
    </row>
    <row r="1572" spans="1:21" x14ac:dyDescent="0.25">
      <c r="A1572" s="13" t="s">
        <v>54</v>
      </c>
      <c r="B1572" s="6" t="s">
        <v>55</v>
      </c>
      <c r="C1572" s="6" t="s">
        <v>52</v>
      </c>
      <c r="D1572" s="6" t="s">
        <v>20</v>
      </c>
      <c r="E1572" s="6" t="s">
        <v>32</v>
      </c>
      <c r="F1572" s="6" t="s">
        <v>6347</v>
      </c>
      <c r="G1572" s="6" t="s">
        <v>6348</v>
      </c>
      <c r="H1572" s="6" t="s">
        <v>73</v>
      </c>
      <c r="I1572" s="6" t="s">
        <v>6349</v>
      </c>
      <c r="J1572" s="6" t="s">
        <v>6350</v>
      </c>
      <c r="K1572" s="7">
        <v>3</v>
      </c>
      <c r="L1572" s="4">
        <v>2019</v>
      </c>
      <c r="M1572" s="9">
        <v>44598.68</v>
      </c>
      <c r="N1572" s="9" t="str">
        <f t="shared" si="98"/>
        <v>High Value</v>
      </c>
      <c r="O1572" s="11">
        <v>150811</v>
      </c>
      <c r="P1572" s="11">
        <v>37651.129999999997</v>
      </c>
      <c r="Q1572" s="11">
        <v>6947.55</v>
      </c>
      <c r="R1572" s="8">
        <v>44615</v>
      </c>
      <c r="S1572" s="5" t="str">
        <f t="shared" si="99"/>
        <v>Wednesday</v>
      </c>
      <c r="T1572" s="5" t="str">
        <f t="shared" si="100"/>
        <v>Q1</v>
      </c>
      <c r="U1572" s="14" t="str">
        <f t="shared" si="97"/>
        <v>Feb</v>
      </c>
    </row>
    <row r="1573" spans="1:21" x14ac:dyDescent="0.25">
      <c r="A1573" s="12" t="s">
        <v>56</v>
      </c>
      <c r="B1573" s="2" t="s">
        <v>69</v>
      </c>
      <c r="C1573" s="2" t="s">
        <v>52</v>
      </c>
      <c r="D1573" s="2" t="s">
        <v>20</v>
      </c>
      <c r="E1573" s="2" t="s">
        <v>32</v>
      </c>
      <c r="F1573" s="2" t="s">
        <v>6351</v>
      </c>
      <c r="G1573" s="2" t="s">
        <v>6352</v>
      </c>
      <c r="H1573" s="2" t="s">
        <v>128</v>
      </c>
      <c r="I1573" s="2" t="s">
        <v>6353</v>
      </c>
      <c r="J1573" s="2" t="s">
        <v>6354</v>
      </c>
      <c r="K1573" s="3">
        <v>-1</v>
      </c>
      <c r="L1573" s="4">
        <v>2024</v>
      </c>
      <c r="M1573" s="9">
        <v>17630.689999999999</v>
      </c>
      <c r="N1573" s="9" t="str">
        <f t="shared" si="98"/>
        <v>Normal</v>
      </c>
      <c r="O1573" s="11">
        <v>81453.8</v>
      </c>
      <c r="P1573" s="11">
        <v>16232.5</v>
      </c>
      <c r="Q1573" s="11">
        <v>1398.19</v>
      </c>
      <c r="R1573" s="5">
        <v>45236</v>
      </c>
      <c r="S1573" s="5" t="str">
        <f t="shared" si="99"/>
        <v>Monday</v>
      </c>
      <c r="T1573" s="5" t="str">
        <f t="shared" si="100"/>
        <v>Q4</v>
      </c>
      <c r="U1573" s="14" t="str">
        <f t="shared" si="97"/>
        <v>Nov</v>
      </c>
    </row>
    <row r="1574" spans="1:21" x14ac:dyDescent="0.25">
      <c r="A1574" s="13" t="s">
        <v>54</v>
      </c>
      <c r="B1574" s="6" t="s">
        <v>123</v>
      </c>
      <c r="C1574" s="6" t="s">
        <v>52</v>
      </c>
      <c r="D1574" s="6" t="s">
        <v>20</v>
      </c>
      <c r="E1574" s="6" t="s">
        <v>32</v>
      </c>
      <c r="F1574" s="6" t="s">
        <v>6355</v>
      </c>
      <c r="G1574" s="6" t="s">
        <v>6356</v>
      </c>
      <c r="H1574" s="6" t="s">
        <v>29</v>
      </c>
      <c r="I1574" s="6" t="s">
        <v>6357</v>
      </c>
      <c r="J1574" s="6" t="s">
        <v>6358</v>
      </c>
      <c r="K1574" s="7">
        <v>17</v>
      </c>
      <c r="L1574" s="4">
        <v>2006</v>
      </c>
      <c r="M1574" s="9">
        <v>14497.72</v>
      </c>
      <c r="N1574" s="9" t="str">
        <f t="shared" si="98"/>
        <v>Normal</v>
      </c>
      <c r="O1574" s="11">
        <v>5687.6</v>
      </c>
      <c r="P1574" s="11">
        <v>12616.34</v>
      </c>
      <c r="Q1574" s="11">
        <v>1881.38</v>
      </c>
      <c r="R1574" s="8">
        <v>44987</v>
      </c>
      <c r="S1574" s="5" t="str">
        <f t="shared" si="99"/>
        <v>Thursday</v>
      </c>
      <c r="T1574" s="5" t="str">
        <f t="shared" si="100"/>
        <v>Q1</v>
      </c>
      <c r="U1574" s="14" t="str">
        <f t="shared" si="97"/>
        <v>Mar</v>
      </c>
    </row>
    <row r="1575" spans="1:21" x14ac:dyDescent="0.25">
      <c r="A1575" s="12" t="s">
        <v>47</v>
      </c>
      <c r="B1575" s="2" t="s">
        <v>51</v>
      </c>
      <c r="C1575" s="2" t="s">
        <v>52</v>
      </c>
      <c r="D1575" s="2" t="s">
        <v>20</v>
      </c>
      <c r="E1575" s="2" t="s">
        <v>32</v>
      </c>
      <c r="F1575" s="2" t="s">
        <v>6359</v>
      </c>
      <c r="G1575" s="2" t="s">
        <v>6360</v>
      </c>
      <c r="H1575" s="2" t="s">
        <v>50</v>
      </c>
      <c r="I1575" s="2" t="s">
        <v>6361</v>
      </c>
      <c r="J1575" s="2" t="s">
        <v>6362</v>
      </c>
      <c r="K1575" s="3">
        <v>15</v>
      </c>
      <c r="L1575" s="4">
        <v>2008</v>
      </c>
      <c r="M1575" s="9">
        <v>27015.200000000001</v>
      </c>
      <c r="N1575" s="9" t="str">
        <f t="shared" si="98"/>
        <v>Normal</v>
      </c>
      <c r="O1575" s="11">
        <v>122745.7</v>
      </c>
      <c r="P1575" s="11">
        <v>21060.73</v>
      </c>
      <c r="Q1575" s="11">
        <v>5954.47</v>
      </c>
      <c r="R1575" s="5">
        <v>45158</v>
      </c>
      <c r="S1575" s="5" t="str">
        <f t="shared" si="99"/>
        <v>Sunday</v>
      </c>
      <c r="T1575" s="5" t="str">
        <f t="shared" si="100"/>
        <v>Q3</v>
      </c>
      <c r="U1575" s="14" t="str">
        <f t="shared" si="97"/>
        <v>Aug</v>
      </c>
    </row>
    <row r="1576" spans="1:21" x14ac:dyDescent="0.25">
      <c r="A1576" s="13" t="s">
        <v>17</v>
      </c>
      <c r="B1576" s="6" t="s">
        <v>38</v>
      </c>
      <c r="C1576" s="6" t="s">
        <v>52</v>
      </c>
      <c r="D1576" s="6" t="s">
        <v>20</v>
      </c>
      <c r="E1576" s="6" t="s">
        <v>32</v>
      </c>
      <c r="F1576" s="6" t="s">
        <v>6363</v>
      </c>
      <c r="G1576" s="6" t="s">
        <v>6364</v>
      </c>
      <c r="H1576" s="6" t="s">
        <v>102</v>
      </c>
      <c r="I1576" s="6" t="s">
        <v>6365</v>
      </c>
      <c r="J1576" s="6" t="s">
        <v>6366</v>
      </c>
      <c r="K1576" s="7">
        <v>15</v>
      </c>
      <c r="L1576" s="4">
        <v>2005</v>
      </c>
      <c r="M1576" s="9">
        <v>49228.21</v>
      </c>
      <c r="N1576" s="9" t="str">
        <f t="shared" si="98"/>
        <v>High Value</v>
      </c>
      <c r="O1576" s="11">
        <v>170751.4</v>
      </c>
      <c r="P1576" s="11">
        <v>46191.29</v>
      </c>
      <c r="Q1576" s="11">
        <v>3036.92</v>
      </c>
      <c r="R1576" s="8">
        <v>44050</v>
      </c>
      <c r="S1576" s="5" t="str">
        <f t="shared" si="99"/>
        <v>Friday</v>
      </c>
      <c r="T1576" s="5" t="str">
        <f t="shared" si="100"/>
        <v>Q3</v>
      </c>
      <c r="U1576" s="14" t="str">
        <f t="shared" si="97"/>
        <v>Aug</v>
      </c>
    </row>
    <row r="1577" spans="1:21" x14ac:dyDescent="0.25">
      <c r="A1577" s="12" t="s">
        <v>40</v>
      </c>
      <c r="B1577" s="2" t="s">
        <v>41</v>
      </c>
      <c r="C1577" s="2" t="s">
        <v>52</v>
      </c>
      <c r="D1577" s="2" t="s">
        <v>20</v>
      </c>
      <c r="E1577" s="2" t="s">
        <v>32</v>
      </c>
      <c r="F1577" s="2" t="s">
        <v>6367</v>
      </c>
      <c r="G1577" s="2" t="s">
        <v>6368</v>
      </c>
      <c r="H1577" s="2" t="s">
        <v>95</v>
      </c>
      <c r="I1577" s="2" t="s">
        <v>6369</v>
      </c>
      <c r="J1577" s="2" t="s">
        <v>6370</v>
      </c>
      <c r="K1577" s="3">
        <v>19</v>
      </c>
      <c r="L1577" s="4">
        <v>2002</v>
      </c>
      <c r="M1577" s="9">
        <v>62182.93</v>
      </c>
      <c r="N1577" s="9" t="str">
        <f t="shared" si="98"/>
        <v>High Value</v>
      </c>
      <c r="O1577" s="11">
        <v>181500.1</v>
      </c>
      <c r="P1577" s="11">
        <v>51210.09</v>
      </c>
      <c r="Q1577" s="11">
        <v>10972.84</v>
      </c>
      <c r="R1577" s="5">
        <v>44496</v>
      </c>
      <c r="S1577" s="5" t="str">
        <f t="shared" si="99"/>
        <v>Wednesday</v>
      </c>
      <c r="T1577" s="5" t="str">
        <f t="shared" si="100"/>
        <v>Q4</v>
      </c>
      <c r="U1577" s="14" t="str">
        <f t="shared" si="97"/>
        <v>Oct</v>
      </c>
    </row>
    <row r="1578" spans="1:21" x14ac:dyDescent="0.25">
      <c r="A1578" s="13" t="s">
        <v>47</v>
      </c>
      <c r="B1578" s="6" t="s">
        <v>110</v>
      </c>
      <c r="C1578" s="6" t="s">
        <v>52</v>
      </c>
      <c r="D1578" s="6" t="s">
        <v>20</v>
      </c>
      <c r="E1578" s="6" t="s">
        <v>32</v>
      </c>
      <c r="F1578" s="6" t="s">
        <v>6371</v>
      </c>
      <c r="G1578" s="6" t="s">
        <v>3786</v>
      </c>
      <c r="H1578" s="6" t="s">
        <v>50</v>
      </c>
      <c r="I1578" s="6" t="s">
        <v>6372</v>
      </c>
      <c r="J1578" s="6" t="s">
        <v>6373</v>
      </c>
      <c r="K1578" s="7">
        <v>11</v>
      </c>
      <c r="L1578" s="4">
        <v>2012</v>
      </c>
      <c r="M1578" s="9">
        <v>64340.7</v>
      </c>
      <c r="N1578" s="9" t="str">
        <f t="shared" si="98"/>
        <v>High Value</v>
      </c>
      <c r="O1578" s="11">
        <v>186640.9</v>
      </c>
      <c r="P1578" s="11">
        <v>46565.84</v>
      </c>
      <c r="Q1578" s="11">
        <v>17774.86</v>
      </c>
      <c r="R1578" s="8">
        <v>45140</v>
      </c>
      <c r="S1578" s="5" t="str">
        <f t="shared" si="99"/>
        <v>Wednesday</v>
      </c>
      <c r="T1578" s="5" t="str">
        <f t="shared" si="100"/>
        <v>Q3</v>
      </c>
      <c r="U1578" s="14" t="str">
        <f t="shared" si="97"/>
        <v>Aug</v>
      </c>
    </row>
    <row r="1579" spans="1:21" x14ac:dyDescent="0.25">
      <c r="A1579" s="12" t="s">
        <v>54</v>
      </c>
      <c r="B1579" s="2" t="s">
        <v>123</v>
      </c>
      <c r="C1579" s="2" t="s">
        <v>52</v>
      </c>
      <c r="D1579" s="2" t="s">
        <v>20</v>
      </c>
      <c r="E1579" s="2" t="s">
        <v>32</v>
      </c>
      <c r="F1579" s="2" t="s">
        <v>6374</v>
      </c>
      <c r="G1579" s="2" t="s">
        <v>6375</v>
      </c>
      <c r="H1579" s="2" t="s">
        <v>162</v>
      </c>
      <c r="I1579" s="2" t="s">
        <v>6376</v>
      </c>
      <c r="J1579" s="2" t="s">
        <v>6377</v>
      </c>
      <c r="K1579" s="3">
        <v>2</v>
      </c>
      <c r="L1579" s="4">
        <v>2018</v>
      </c>
      <c r="M1579" s="9">
        <v>10619.75</v>
      </c>
      <c r="N1579" s="9" t="str">
        <f t="shared" si="98"/>
        <v>Normal</v>
      </c>
      <c r="O1579" s="11">
        <v>169276.1</v>
      </c>
      <c r="P1579" s="11">
        <v>7734.19</v>
      </c>
      <c r="Q1579" s="11">
        <v>2885.56</v>
      </c>
      <c r="R1579" s="5">
        <v>44023</v>
      </c>
      <c r="S1579" s="5" t="str">
        <f t="shared" si="99"/>
        <v>Saturday</v>
      </c>
      <c r="T1579" s="5" t="str">
        <f t="shared" si="100"/>
        <v>Q3</v>
      </c>
      <c r="U1579" s="14" t="str">
        <f t="shared" si="97"/>
        <v>Jul</v>
      </c>
    </row>
    <row r="1580" spans="1:21" x14ac:dyDescent="0.25">
      <c r="A1580" s="13" t="s">
        <v>47</v>
      </c>
      <c r="B1580" s="6" t="s">
        <v>110</v>
      </c>
      <c r="C1580" s="6" t="s">
        <v>52</v>
      </c>
      <c r="D1580" s="6" t="s">
        <v>20</v>
      </c>
      <c r="E1580" s="6" t="s">
        <v>32</v>
      </c>
      <c r="F1580" s="6" t="s">
        <v>6378</v>
      </c>
      <c r="G1580" s="6" t="s">
        <v>2519</v>
      </c>
      <c r="H1580" s="6" t="s">
        <v>82</v>
      </c>
      <c r="I1580" s="6" t="s">
        <v>6379</v>
      </c>
      <c r="J1580" s="6" t="s">
        <v>6380</v>
      </c>
      <c r="K1580" s="7">
        <v>-1</v>
      </c>
      <c r="L1580" s="4">
        <v>2024</v>
      </c>
      <c r="M1580" s="9">
        <v>67725.98</v>
      </c>
      <c r="N1580" s="9" t="str">
        <f t="shared" si="98"/>
        <v>High Value</v>
      </c>
      <c r="O1580" s="11">
        <v>106578.5</v>
      </c>
      <c r="P1580" s="11">
        <v>54363.8</v>
      </c>
      <c r="Q1580" s="11">
        <v>13362.18</v>
      </c>
      <c r="R1580" s="8">
        <v>45198</v>
      </c>
      <c r="S1580" s="5" t="str">
        <f t="shared" si="99"/>
        <v>Friday</v>
      </c>
      <c r="T1580" s="5" t="str">
        <f t="shared" si="100"/>
        <v>Q3</v>
      </c>
      <c r="U1580" s="14" t="str">
        <f t="shared" si="97"/>
        <v>Sep</v>
      </c>
    </row>
    <row r="1581" spans="1:21" x14ac:dyDescent="0.25">
      <c r="A1581" s="12" t="s">
        <v>56</v>
      </c>
      <c r="B1581" s="2" t="s">
        <v>69</v>
      </c>
      <c r="C1581" s="2" t="s">
        <v>52</v>
      </c>
      <c r="D1581" s="2" t="s">
        <v>20</v>
      </c>
      <c r="E1581" s="2" t="s">
        <v>32</v>
      </c>
      <c r="F1581" s="2" t="s">
        <v>6381</v>
      </c>
      <c r="G1581" s="2" t="s">
        <v>6382</v>
      </c>
      <c r="H1581" s="2" t="s">
        <v>109</v>
      </c>
      <c r="I1581" s="2" t="s">
        <v>6383</v>
      </c>
      <c r="J1581" s="2" t="s">
        <v>6384</v>
      </c>
      <c r="K1581" s="3">
        <v>-1</v>
      </c>
      <c r="L1581" s="4">
        <v>2021</v>
      </c>
      <c r="M1581" s="9">
        <v>28529.599999999999</v>
      </c>
      <c r="N1581" s="9" t="str">
        <f t="shared" si="98"/>
        <v>Normal</v>
      </c>
      <c r="O1581" s="11">
        <v>197777.2</v>
      </c>
      <c r="P1581" s="11">
        <v>20697.89</v>
      </c>
      <c r="Q1581" s="11">
        <v>7831.71</v>
      </c>
      <c r="R1581" s="5">
        <v>44122</v>
      </c>
      <c r="S1581" s="5" t="str">
        <f t="shared" si="99"/>
        <v>Sunday</v>
      </c>
      <c r="T1581" s="5" t="str">
        <f t="shared" si="100"/>
        <v>Q4</v>
      </c>
      <c r="U1581" s="14" t="str">
        <f t="shared" si="97"/>
        <v>Oct</v>
      </c>
    </row>
    <row r="1582" spans="1:21" x14ac:dyDescent="0.25">
      <c r="A1582" s="13" t="s">
        <v>71</v>
      </c>
      <c r="B1582" s="6" t="s">
        <v>86</v>
      </c>
      <c r="C1582" s="6" t="s">
        <v>52</v>
      </c>
      <c r="D1582" s="6" t="s">
        <v>20</v>
      </c>
      <c r="E1582" s="6" t="s">
        <v>32</v>
      </c>
      <c r="F1582" s="6" t="s">
        <v>6385</v>
      </c>
      <c r="G1582" s="6" t="s">
        <v>6386</v>
      </c>
      <c r="H1582" s="6" t="s">
        <v>81</v>
      </c>
      <c r="I1582" s="6" t="s">
        <v>6387</v>
      </c>
      <c r="J1582" s="6" t="s">
        <v>6388</v>
      </c>
      <c r="K1582" s="7">
        <v>13</v>
      </c>
      <c r="L1582" s="4">
        <v>2011</v>
      </c>
      <c r="M1582" s="9">
        <v>59710.94</v>
      </c>
      <c r="N1582" s="9" t="str">
        <f t="shared" si="98"/>
        <v>High Value</v>
      </c>
      <c r="O1582" s="11">
        <v>186213.5</v>
      </c>
      <c r="P1582" s="11">
        <v>50989.05</v>
      </c>
      <c r="Q1582" s="11">
        <v>8721.89</v>
      </c>
      <c r="R1582" s="8">
        <v>45552</v>
      </c>
      <c r="S1582" s="5" t="str">
        <f t="shared" si="99"/>
        <v>Tuesday</v>
      </c>
      <c r="T1582" s="5" t="str">
        <f t="shared" si="100"/>
        <v>Q3</v>
      </c>
      <c r="U1582" s="14" t="str">
        <f t="shared" si="97"/>
        <v>Sep</v>
      </c>
    </row>
    <row r="1583" spans="1:21" x14ac:dyDescent="0.25">
      <c r="A1583" s="12" t="s">
        <v>56</v>
      </c>
      <c r="B1583" s="2" t="s">
        <v>78</v>
      </c>
      <c r="C1583" s="2" t="s">
        <v>52</v>
      </c>
      <c r="D1583" s="2" t="s">
        <v>20</v>
      </c>
      <c r="E1583" s="2" t="s">
        <v>32</v>
      </c>
      <c r="F1583" s="2" t="s">
        <v>6389</v>
      </c>
      <c r="G1583" s="2" t="s">
        <v>2969</v>
      </c>
      <c r="H1583" s="2" t="s">
        <v>90</v>
      </c>
      <c r="I1583" s="2" t="s">
        <v>6390</v>
      </c>
      <c r="J1583" s="2" t="s">
        <v>6391</v>
      </c>
      <c r="K1583" s="3">
        <v>0</v>
      </c>
      <c r="L1583" s="4">
        <v>2023</v>
      </c>
      <c r="M1583" s="9">
        <v>64938.62</v>
      </c>
      <c r="N1583" s="9" t="str">
        <f t="shared" si="98"/>
        <v>High Value</v>
      </c>
      <c r="O1583" s="11">
        <v>163259.79999999999</v>
      </c>
      <c r="P1583" s="11">
        <v>56161.36</v>
      </c>
      <c r="Q1583" s="11">
        <v>8777.26</v>
      </c>
      <c r="R1583" s="5">
        <v>45122</v>
      </c>
      <c r="S1583" s="5" t="str">
        <f t="shared" si="99"/>
        <v>Saturday</v>
      </c>
      <c r="T1583" s="5" t="str">
        <f t="shared" si="100"/>
        <v>Q3</v>
      </c>
      <c r="U1583" s="14" t="str">
        <f t="shared" si="97"/>
        <v>Jul</v>
      </c>
    </row>
    <row r="1584" spans="1:21" x14ac:dyDescent="0.25">
      <c r="A1584" s="13" t="s">
        <v>62</v>
      </c>
      <c r="B1584" s="6" t="s">
        <v>63</v>
      </c>
      <c r="C1584" s="6" t="s">
        <v>52</v>
      </c>
      <c r="D1584" s="6" t="s">
        <v>20</v>
      </c>
      <c r="E1584" s="6" t="s">
        <v>32</v>
      </c>
      <c r="F1584" s="6" t="s">
        <v>6276</v>
      </c>
      <c r="G1584" s="6" t="s">
        <v>6277</v>
      </c>
      <c r="H1584" s="6" t="s">
        <v>29</v>
      </c>
      <c r="I1584" s="6" t="s">
        <v>6392</v>
      </c>
      <c r="J1584" s="6" t="s">
        <v>6393</v>
      </c>
      <c r="K1584" s="7">
        <v>17</v>
      </c>
      <c r="L1584" s="4">
        <v>2003</v>
      </c>
      <c r="M1584" s="9">
        <v>65722.100000000006</v>
      </c>
      <c r="N1584" s="9" t="str">
        <f t="shared" si="98"/>
        <v>High Value</v>
      </c>
      <c r="O1584" s="11">
        <v>194846.7</v>
      </c>
      <c r="P1584" s="11">
        <v>61715.23</v>
      </c>
      <c r="Q1584" s="11">
        <v>4006.87</v>
      </c>
      <c r="R1584" s="8">
        <v>44174</v>
      </c>
      <c r="S1584" s="5" t="str">
        <f t="shared" si="99"/>
        <v>Wednesday</v>
      </c>
      <c r="T1584" s="5" t="str">
        <f t="shared" si="100"/>
        <v>Q4</v>
      </c>
      <c r="U1584" s="14" t="str">
        <f t="shared" si="97"/>
        <v>Dec</v>
      </c>
    </row>
    <row r="1585" spans="1:21" x14ac:dyDescent="0.25">
      <c r="A1585" s="12" t="s">
        <v>17</v>
      </c>
      <c r="B1585" s="2" t="s">
        <v>18</v>
      </c>
      <c r="C1585" s="2" t="s">
        <v>49</v>
      </c>
      <c r="D1585" s="2" t="s">
        <v>20</v>
      </c>
      <c r="E1585" s="2" t="s">
        <v>32</v>
      </c>
      <c r="F1585" s="2" t="s">
        <v>6394</v>
      </c>
      <c r="G1585" s="2" t="s">
        <v>6395</v>
      </c>
      <c r="H1585" s="2" t="s">
        <v>120</v>
      </c>
      <c r="I1585" s="2" t="s">
        <v>6396</v>
      </c>
      <c r="J1585" s="2" t="s">
        <v>6397</v>
      </c>
      <c r="K1585" s="3">
        <v>10</v>
      </c>
      <c r="L1585" s="4">
        <v>2014</v>
      </c>
      <c r="M1585" s="9">
        <v>9626.68</v>
      </c>
      <c r="N1585" s="9" t="str">
        <f t="shared" si="98"/>
        <v>Normal</v>
      </c>
      <c r="O1585" s="11">
        <v>185162.7</v>
      </c>
      <c r="P1585" s="11">
        <v>8458.58</v>
      </c>
      <c r="Q1585" s="11">
        <v>1168.0999999999999</v>
      </c>
      <c r="R1585" s="5">
        <v>45652</v>
      </c>
      <c r="S1585" s="5" t="str">
        <f t="shared" si="99"/>
        <v>Thursday</v>
      </c>
      <c r="T1585" s="5" t="str">
        <f t="shared" si="100"/>
        <v>Q4</v>
      </c>
      <c r="U1585" s="14" t="str">
        <f t="shared" si="97"/>
        <v>Dec</v>
      </c>
    </row>
    <row r="1586" spans="1:21" x14ac:dyDescent="0.25">
      <c r="A1586" s="13" t="s">
        <v>74</v>
      </c>
      <c r="B1586" s="6" t="s">
        <v>153</v>
      </c>
      <c r="C1586" s="6" t="s">
        <v>49</v>
      </c>
      <c r="D1586" s="6" t="s">
        <v>20</v>
      </c>
      <c r="E1586" s="6" t="s">
        <v>32</v>
      </c>
      <c r="F1586" s="6" t="s">
        <v>6398</v>
      </c>
      <c r="G1586" s="6" t="s">
        <v>6399</v>
      </c>
      <c r="H1586" s="6" t="s">
        <v>42</v>
      </c>
      <c r="I1586" s="6" t="s">
        <v>6400</v>
      </c>
      <c r="J1586" s="6" t="s">
        <v>6401</v>
      </c>
      <c r="K1586" s="7">
        <v>11</v>
      </c>
      <c r="L1586" s="4">
        <v>2013</v>
      </c>
      <c r="M1586" s="9">
        <v>62345.919999999998</v>
      </c>
      <c r="N1586" s="9" t="str">
        <f t="shared" si="98"/>
        <v>High Value</v>
      </c>
      <c r="O1586" s="11">
        <v>187114.9</v>
      </c>
      <c r="P1586" s="11">
        <v>50560.35</v>
      </c>
      <c r="Q1586" s="11">
        <v>11785.57</v>
      </c>
      <c r="R1586" s="8">
        <v>45334</v>
      </c>
      <c r="S1586" s="5" t="str">
        <f t="shared" si="99"/>
        <v>Monday</v>
      </c>
      <c r="T1586" s="5" t="str">
        <f t="shared" si="100"/>
        <v>Q1</v>
      </c>
      <c r="U1586" s="14" t="str">
        <f t="shared" si="97"/>
        <v>Feb</v>
      </c>
    </row>
    <row r="1587" spans="1:21" x14ac:dyDescent="0.25">
      <c r="A1587" s="12" t="s">
        <v>56</v>
      </c>
      <c r="B1587" s="2" t="s">
        <v>78</v>
      </c>
      <c r="C1587" s="2" t="s">
        <v>49</v>
      </c>
      <c r="D1587" s="2" t="s">
        <v>20</v>
      </c>
      <c r="E1587" s="2" t="s">
        <v>32</v>
      </c>
      <c r="F1587" s="2" t="s">
        <v>6402</v>
      </c>
      <c r="G1587" s="2" t="s">
        <v>6403</v>
      </c>
      <c r="H1587" s="2" t="s">
        <v>118</v>
      </c>
      <c r="I1587" s="2" t="s">
        <v>6404</v>
      </c>
      <c r="J1587" s="2" t="s">
        <v>6405</v>
      </c>
      <c r="K1587" s="3">
        <v>-1</v>
      </c>
      <c r="L1587" s="4">
        <v>2024</v>
      </c>
      <c r="M1587" s="9">
        <v>36129.86</v>
      </c>
      <c r="N1587" s="9" t="str">
        <f t="shared" si="98"/>
        <v>Normal</v>
      </c>
      <c r="O1587" s="11">
        <v>140647.1</v>
      </c>
      <c r="P1587" s="11">
        <v>29459.59</v>
      </c>
      <c r="Q1587" s="11">
        <v>6670.27</v>
      </c>
      <c r="R1587" s="5">
        <v>45165</v>
      </c>
      <c r="S1587" s="5" t="str">
        <f t="shared" si="99"/>
        <v>Sunday</v>
      </c>
      <c r="T1587" s="5" t="str">
        <f t="shared" si="100"/>
        <v>Q3</v>
      </c>
      <c r="U1587" s="14" t="str">
        <f t="shared" si="97"/>
        <v>Aug</v>
      </c>
    </row>
    <row r="1588" spans="1:21" x14ac:dyDescent="0.25">
      <c r="A1588" s="13" t="s">
        <v>62</v>
      </c>
      <c r="B1588" s="6" t="s">
        <v>91</v>
      </c>
      <c r="C1588" s="6" t="s">
        <v>49</v>
      </c>
      <c r="D1588" s="6" t="s">
        <v>20</v>
      </c>
      <c r="E1588" s="6" t="s">
        <v>32</v>
      </c>
      <c r="F1588" s="6" t="s">
        <v>6406</v>
      </c>
      <c r="G1588" s="6" t="s">
        <v>6407</v>
      </c>
      <c r="H1588" s="6" t="s">
        <v>124</v>
      </c>
      <c r="I1588" s="6" t="s">
        <v>6408</v>
      </c>
      <c r="J1588" s="6" t="s">
        <v>6409</v>
      </c>
      <c r="K1588" s="7">
        <v>5</v>
      </c>
      <c r="L1588" s="4">
        <v>2020</v>
      </c>
      <c r="M1588" s="9">
        <v>68324.649999999994</v>
      </c>
      <c r="N1588" s="9" t="str">
        <f t="shared" si="98"/>
        <v>High Value</v>
      </c>
      <c r="O1588" s="11">
        <v>63584.9</v>
      </c>
      <c r="P1588" s="11">
        <v>56610.41</v>
      </c>
      <c r="Q1588" s="11">
        <v>11714.24</v>
      </c>
      <c r="R1588" s="8">
        <v>45700</v>
      </c>
      <c r="S1588" s="5" t="str">
        <f t="shared" si="99"/>
        <v>Wednesday</v>
      </c>
      <c r="T1588" s="5" t="str">
        <f t="shared" si="100"/>
        <v>Q1</v>
      </c>
      <c r="U1588" s="14" t="str">
        <f t="shared" si="97"/>
        <v>Feb</v>
      </c>
    </row>
    <row r="1589" spans="1:21" x14ac:dyDescent="0.25">
      <c r="A1589" s="12" t="s">
        <v>74</v>
      </c>
      <c r="B1589" s="2" t="s">
        <v>153</v>
      </c>
      <c r="C1589" s="2" t="s">
        <v>49</v>
      </c>
      <c r="D1589" s="2" t="s">
        <v>20</v>
      </c>
      <c r="E1589" s="2" t="s">
        <v>32</v>
      </c>
      <c r="F1589" s="2" t="s">
        <v>6410</v>
      </c>
      <c r="G1589" s="2" t="s">
        <v>6411</v>
      </c>
      <c r="H1589" s="2" t="s">
        <v>53</v>
      </c>
      <c r="I1589" s="2" t="s">
        <v>6412</v>
      </c>
      <c r="J1589" s="2" t="s">
        <v>6413</v>
      </c>
      <c r="K1589" s="3">
        <v>8</v>
      </c>
      <c r="L1589" s="4">
        <v>2014</v>
      </c>
      <c r="M1589" s="9">
        <v>22779.31</v>
      </c>
      <c r="N1589" s="9" t="str">
        <f t="shared" si="98"/>
        <v>Normal</v>
      </c>
      <c r="O1589" s="11">
        <v>117374.39999999999</v>
      </c>
      <c r="P1589" s="11">
        <v>18528.57</v>
      </c>
      <c r="Q1589" s="11">
        <v>4250.74</v>
      </c>
      <c r="R1589" s="5">
        <v>44707</v>
      </c>
      <c r="S1589" s="5" t="str">
        <f t="shared" si="99"/>
        <v>Thursday</v>
      </c>
      <c r="T1589" s="5" t="str">
        <f t="shared" si="100"/>
        <v>Q2</v>
      </c>
      <c r="U1589" s="14" t="str">
        <f t="shared" si="97"/>
        <v>May</v>
      </c>
    </row>
    <row r="1590" spans="1:21" x14ac:dyDescent="0.25">
      <c r="A1590" s="13" t="s">
        <v>71</v>
      </c>
      <c r="B1590" s="6" t="s">
        <v>83</v>
      </c>
      <c r="C1590" s="6" t="s">
        <v>49</v>
      </c>
      <c r="D1590" s="6" t="s">
        <v>20</v>
      </c>
      <c r="E1590" s="6" t="s">
        <v>32</v>
      </c>
      <c r="F1590" s="6" t="s">
        <v>6414</v>
      </c>
      <c r="G1590" s="6" t="s">
        <v>2001</v>
      </c>
      <c r="H1590" s="6" t="s">
        <v>111</v>
      </c>
      <c r="I1590" s="6" t="s">
        <v>6415</v>
      </c>
      <c r="J1590" s="6" t="s">
        <v>6416</v>
      </c>
      <c r="K1590" s="7">
        <v>24</v>
      </c>
      <c r="L1590" s="4">
        <v>2000</v>
      </c>
      <c r="M1590" s="9">
        <v>45750.65</v>
      </c>
      <c r="N1590" s="9" t="str">
        <f t="shared" si="98"/>
        <v>High Value</v>
      </c>
      <c r="O1590" s="11">
        <v>135715.29999999999</v>
      </c>
      <c r="P1590" s="11">
        <v>39105.269999999997</v>
      </c>
      <c r="Q1590" s="11">
        <v>6645.38</v>
      </c>
      <c r="R1590" s="8">
        <v>45526</v>
      </c>
      <c r="S1590" s="5" t="str">
        <f t="shared" si="99"/>
        <v>Thursday</v>
      </c>
      <c r="T1590" s="5" t="str">
        <f t="shared" si="100"/>
        <v>Q3</v>
      </c>
      <c r="U1590" s="14" t="str">
        <f t="shared" si="97"/>
        <v>Aug</v>
      </c>
    </row>
    <row r="1591" spans="1:21" x14ac:dyDescent="0.25">
      <c r="A1591" s="12" t="s">
        <v>34</v>
      </c>
      <c r="B1591" s="2" t="s">
        <v>97</v>
      </c>
      <c r="C1591" s="2" t="s">
        <v>49</v>
      </c>
      <c r="D1591" s="2" t="s">
        <v>20</v>
      </c>
      <c r="E1591" s="2" t="s">
        <v>32</v>
      </c>
      <c r="F1591" s="2" t="s">
        <v>6417</v>
      </c>
      <c r="G1591" s="2" t="s">
        <v>240</v>
      </c>
      <c r="H1591" s="2" t="s">
        <v>88</v>
      </c>
      <c r="I1591" s="2" t="s">
        <v>6418</v>
      </c>
      <c r="J1591" s="2" t="s">
        <v>6419</v>
      </c>
      <c r="K1591" s="3">
        <v>14</v>
      </c>
      <c r="L1591" s="4">
        <v>2008</v>
      </c>
      <c r="M1591" s="9">
        <v>40655.440000000002</v>
      </c>
      <c r="N1591" s="9" t="str">
        <f t="shared" si="98"/>
        <v>High Value</v>
      </c>
      <c r="O1591" s="11">
        <v>194060.7</v>
      </c>
      <c r="P1591" s="11">
        <v>31626.78</v>
      </c>
      <c r="Q1591" s="11">
        <v>9028.66</v>
      </c>
      <c r="R1591" s="5">
        <v>44899</v>
      </c>
      <c r="S1591" s="5" t="str">
        <f t="shared" si="99"/>
        <v>Sunday</v>
      </c>
      <c r="T1591" s="5" t="str">
        <f t="shared" si="100"/>
        <v>Q4</v>
      </c>
      <c r="U1591" s="14" t="str">
        <f t="shared" si="97"/>
        <v>Dec</v>
      </c>
    </row>
    <row r="1592" spans="1:21" x14ac:dyDescent="0.25">
      <c r="A1592" s="13" t="s">
        <v>17</v>
      </c>
      <c r="B1592" s="6" t="s">
        <v>18</v>
      </c>
      <c r="C1592" s="6" t="s">
        <v>49</v>
      </c>
      <c r="D1592" s="6" t="s">
        <v>20</v>
      </c>
      <c r="E1592" s="6" t="s">
        <v>32</v>
      </c>
      <c r="F1592" s="6" t="s">
        <v>6420</v>
      </c>
      <c r="G1592" s="6" t="s">
        <v>6421</v>
      </c>
      <c r="H1592" s="6" t="s">
        <v>104</v>
      </c>
      <c r="I1592" s="6" t="s">
        <v>6422</v>
      </c>
      <c r="J1592" s="6" t="s">
        <v>6423</v>
      </c>
      <c r="K1592" s="7">
        <v>18</v>
      </c>
      <c r="L1592" s="4">
        <v>2003</v>
      </c>
      <c r="M1592" s="9">
        <v>30727.54</v>
      </c>
      <c r="N1592" s="9" t="str">
        <f t="shared" si="98"/>
        <v>Normal</v>
      </c>
      <c r="O1592" s="11">
        <v>6741.3</v>
      </c>
      <c r="P1592" s="11">
        <v>22974.41</v>
      </c>
      <c r="Q1592" s="11">
        <v>7753.13</v>
      </c>
      <c r="R1592" s="8">
        <v>44506</v>
      </c>
      <c r="S1592" s="5" t="str">
        <f t="shared" si="99"/>
        <v>Saturday</v>
      </c>
      <c r="T1592" s="5" t="str">
        <f t="shared" si="100"/>
        <v>Q4</v>
      </c>
      <c r="U1592" s="14" t="str">
        <f t="shared" si="97"/>
        <v>Nov</v>
      </c>
    </row>
    <row r="1593" spans="1:21" x14ac:dyDescent="0.25">
      <c r="A1593" s="12" t="s">
        <v>17</v>
      </c>
      <c r="B1593" s="2" t="s">
        <v>18</v>
      </c>
      <c r="C1593" s="2" t="s">
        <v>49</v>
      </c>
      <c r="D1593" s="2" t="s">
        <v>20</v>
      </c>
      <c r="E1593" s="2" t="s">
        <v>32</v>
      </c>
      <c r="F1593" s="2" t="s">
        <v>6424</v>
      </c>
      <c r="G1593" s="2" t="s">
        <v>6425</v>
      </c>
      <c r="H1593" s="2" t="s">
        <v>66</v>
      </c>
      <c r="I1593" s="2" t="s">
        <v>6426</v>
      </c>
      <c r="J1593" s="2" t="s">
        <v>6427</v>
      </c>
      <c r="K1593" s="3">
        <v>5</v>
      </c>
      <c r="L1593" s="4">
        <v>2015</v>
      </c>
      <c r="M1593" s="9">
        <v>45497.73</v>
      </c>
      <c r="N1593" s="9" t="str">
        <f t="shared" si="98"/>
        <v>High Value</v>
      </c>
      <c r="O1593" s="11">
        <v>140538.9</v>
      </c>
      <c r="P1593" s="11">
        <v>39793.800000000003</v>
      </c>
      <c r="Q1593" s="11">
        <v>5703.93</v>
      </c>
      <c r="R1593" s="5">
        <v>44019</v>
      </c>
      <c r="S1593" s="5" t="str">
        <f t="shared" si="99"/>
        <v>Tuesday</v>
      </c>
      <c r="T1593" s="5" t="str">
        <f t="shared" si="100"/>
        <v>Q3</v>
      </c>
      <c r="U1593" s="14" t="str">
        <f t="shared" si="97"/>
        <v>Jul</v>
      </c>
    </row>
    <row r="1594" spans="1:21" x14ac:dyDescent="0.25">
      <c r="A1594" s="13" t="s">
        <v>56</v>
      </c>
      <c r="B1594" s="6" t="s">
        <v>57</v>
      </c>
      <c r="C1594" s="6" t="s">
        <v>49</v>
      </c>
      <c r="D1594" s="6" t="s">
        <v>20</v>
      </c>
      <c r="E1594" s="6" t="s">
        <v>32</v>
      </c>
      <c r="F1594" s="6" t="s">
        <v>6428</v>
      </c>
      <c r="G1594" s="6" t="s">
        <v>6429</v>
      </c>
      <c r="H1594" s="6" t="s">
        <v>88</v>
      </c>
      <c r="I1594" s="6" t="s">
        <v>6430</v>
      </c>
      <c r="J1594" s="6" t="s">
        <v>6431</v>
      </c>
      <c r="K1594" s="7">
        <v>3</v>
      </c>
      <c r="L1594" s="4">
        <v>2019</v>
      </c>
      <c r="M1594" s="9">
        <v>56946.39</v>
      </c>
      <c r="N1594" s="9" t="str">
        <f t="shared" si="98"/>
        <v>High Value</v>
      </c>
      <c r="O1594" s="11">
        <v>17306.5</v>
      </c>
      <c r="P1594" s="11">
        <v>49463.63</v>
      </c>
      <c r="Q1594" s="11">
        <v>7482.76</v>
      </c>
      <c r="R1594" s="8">
        <v>44706</v>
      </c>
      <c r="S1594" s="5" t="str">
        <f t="shared" si="99"/>
        <v>Wednesday</v>
      </c>
      <c r="T1594" s="5" t="str">
        <f t="shared" si="100"/>
        <v>Q2</v>
      </c>
      <c r="U1594" s="14" t="str">
        <f t="shared" si="97"/>
        <v>May</v>
      </c>
    </row>
    <row r="1595" spans="1:21" x14ac:dyDescent="0.25">
      <c r="A1595" s="12" t="s">
        <v>56</v>
      </c>
      <c r="B1595" s="2" t="s">
        <v>57</v>
      </c>
      <c r="C1595" s="2" t="s">
        <v>49</v>
      </c>
      <c r="D1595" s="2" t="s">
        <v>20</v>
      </c>
      <c r="E1595" s="2" t="s">
        <v>32</v>
      </c>
      <c r="F1595" s="2" t="s">
        <v>6432</v>
      </c>
      <c r="G1595" s="2" t="s">
        <v>6433</v>
      </c>
      <c r="H1595" s="2" t="s">
        <v>81</v>
      </c>
      <c r="I1595" s="2" t="s">
        <v>6434</v>
      </c>
      <c r="J1595" s="2" t="s">
        <v>6435</v>
      </c>
      <c r="K1595" s="3">
        <v>8</v>
      </c>
      <c r="L1595" s="4">
        <v>2013</v>
      </c>
      <c r="M1595" s="9">
        <v>12408</v>
      </c>
      <c r="N1595" s="9" t="str">
        <f t="shared" si="98"/>
        <v>Normal</v>
      </c>
      <c r="O1595" s="11">
        <v>28534.2</v>
      </c>
      <c r="P1595" s="11">
        <v>10050.66</v>
      </c>
      <c r="Q1595" s="11">
        <v>2357.34</v>
      </c>
      <c r="R1595" s="5">
        <v>44464</v>
      </c>
      <c r="S1595" s="5" t="str">
        <f t="shared" si="99"/>
        <v>Saturday</v>
      </c>
      <c r="T1595" s="5" t="str">
        <f t="shared" si="100"/>
        <v>Q3</v>
      </c>
      <c r="U1595" s="14" t="str">
        <f t="shared" si="97"/>
        <v>Sep</v>
      </c>
    </row>
    <row r="1596" spans="1:21" x14ac:dyDescent="0.25">
      <c r="A1596" s="13" t="s">
        <v>17</v>
      </c>
      <c r="B1596" s="6" t="s">
        <v>38</v>
      </c>
      <c r="C1596" s="6" t="s">
        <v>49</v>
      </c>
      <c r="D1596" s="6" t="s">
        <v>20</v>
      </c>
      <c r="E1596" s="6" t="s">
        <v>32</v>
      </c>
      <c r="F1596" s="6" t="s">
        <v>6436</v>
      </c>
      <c r="G1596" s="6" t="s">
        <v>6112</v>
      </c>
      <c r="H1596" s="6" t="s">
        <v>89</v>
      </c>
      <c r="I1596" s="6" t="s">
        <v>6437</v>
      </c>
      <c r="J1596" s="6" t="s">
        <v>6438</v>
      </c>
      <c r="K1596" s="7">
        <v>9</v>
      </c>
      <c r="L1596" s="4">
        <v>2014</v>
      </c>
      <c r="M1596" s="9">
        <v>49125.19</v>
      </c>
      <c r="N1596" s="9" t="str">
        <f t="shared" si="98"/>
        <v>High Value</v>
      </c>
      <c r="O1596" s="11">
        <v>44232.6</v>
      </c>
      <c r="P1596" s="11">
        <v>40336.589999999997</v>
      </c>
      <c r="Q1596" s="11">
        <v>8788.6</v>
      </c>
      <c r="R1596" s="8">
        <v>45127</v>
      </c>
      <c r="S1596" s="5" t="str">
        <f t="shared" si="99"/>
        <v>Thursday</v>
      </c>
      <c r="T1596" s="5" t="str">
        <f t="shared" si="100"/>
        <v>Q3</v>
      </c>
      <c r="U1596" s="14" t="str">
        <f t="shared" si="97"/>
        <v>Jul</v>
      </c>
    </row>
    <row r="1597" spans="1:21" x14ac:dyDescent="0.25">
      <c r="A1597" s="12" t="s">
        <v>74</v>
      </c>
      <c r="B1597" s="2" t="s">
        <v>153</v>
      </c>
      <c r="C1597" s="2" t="s">
        <v>49</v>
      </c>
      <c r="D1597" s="2" t="s">
        <v>20</v>
      </c>
      <c r="E1597" s="2" t="s">
        <v>32</v>
      </c>
      <c r="F1597" s="2" t="s">
        <v>6439</v>
      </c>
      <c r="G1597" s="2" t="s">
        <v>6440</v>
      </c>
      <c r="H1597" s="2" t="s">
        <v>98</v>
      </c>
      <c r="I1597" s="2" t="s">
        <v>6441</v>
      </c>
      <c r="J1597" s="2" t="s">
        <v>6442</v>
      </c>
      <c r="K1597" s="3">
        <v>0</v>
      </c>
      <c r="L1597" s="4">
        <v>2022</v>
      </c>
      <c r="M1597" s="9">
        <v>57389.45</v>
      </c>
      <c r="N1597" s="9" t="str">
        <f t="shared" si="98"/>
        <v>High Value</v>
      </c>
      <c r="O1597" s="11">
        <v>119227.9</v>
      </c>
      <c r="P1597" s="11">
        <v>51989.19</v>
      </c>
      <c r="Q1597" s="11">
        <v>5400.26</v>
      </c>
      <c r="R1597" s="5">
        <v>44776</v>
      </c>
      <c r="S1597" s="5" t="str">
        <f t="shared" si="99"/>
        <v>Wednesday</v>
      </c>
      <c r="T1597" s="5" t="str">
        <f t="shared" si="100"/>
        <v>Q3</v>
      </c>
      <c r="U1597" s="14" t="str">
        <f t="shared" si="97"/>
        <v>Aug</v>
      </c>
    </row>
    <row r="1598" spans="1:21" x14ac:dyDescent="0.25">
      <c r="A1598" s="13" t="s">
        <v>71</v>
      </c>
      <c r="B1598" s="6" t="s">
        <v>86</v>
      </c>
      <c r="C1598" s="6" t="s">
        <v>49</v>
      </c>
      <c r="D1598" s="6" t="s">
        <v>20</v>
      </c>
      <c r="E1598" s="6" t="s">
        <v>32</v>
      </c>
      <c r="F1598" s="6" t="s">
        <v>6443</v>
      </c>
      <c r="G1598" s="6" t="s">
        <v>6444</v>
      </c>
      <c r="H1598" s="6" t="s">
        <v>37</v>
      </c>
      <c r="I1598" s="6" t="s">
        <v>6445</v>
      </c>
      <c r="J1598" s="6" t="s">
        <v>6446</v>
      </c>
      <c r="K1598" s="7">
        <v>-2</v>
      </c>
      <c r="L1598" s="4">
        <v>2024</v>
      </c>
      <c r="M1598" s="9">
        <v>40514.769999999997</v>
      </c>
      <c r="N1598" s="9" t="str">
        <f t="shared" si="98"/>
        <v>High Value</v>
      </c>
      <c r="O1598" s="11">
        <v>60099.5</v>
      </c>
      <c r="P1598" s="11">
        <v>34359.58</v>
      </c>
      <c r="Q1598" s="11">
        <v>6155.19</v>
      </c>
      <c r="R1598" s="8">
        <v>44897</v>
      </c>
      <c r="S1598" s="5" t="str">
        <f t="shared" si="99"/>
        <v>Friday</v>
      </c>
      <c r="T1598" s="5" t="str">
        <f t="shared" si="100"/>
        <v>Q4</v>
      </c>
      <c r="U1598" s="14" t="str">
        <f t="shared" si="97"/>
        <v>Dec</v>
      </c>
    </row>
    <row r="1599" spans="1:21" x14ac:dyDescent="0.25">
      <c r="A1599" s="12" t="s">
        <v>56</v>
      </c>
      <c r="B1599" s="2" t="s">
        <v>69</v>
      </c>
      <c r="C1599" s="2" t="s">
        <v>49</v>
      </c>
      <c r="D1599" s="2" t="s">
        <v>20</v>
      </c>
      <c r="E1599" s="2" t="s">
        <v>32</v>
      </c>
      <c r="F1599" s="2" t="s">
        <v>6447</v>
      </c>
      <c r="G1599" s="2" t="s">
        <v>6448</v>
      </c>
      <c r="H1599" s="2" t="s">
        <v>142</v>
      </c>
      <c r="I1599" s="2" t="s">
        <v>6449</v>
      </c>
      <c r="J1599" s="2" t="s">
        <v>6450</v>
      </c>
      <c r="K1599" s="3">
        <v>10</v>
      </c>
      <c r="L1599" s="4">
        <v>2013</v>
      </c>
      <c r="M1599" s="9">
        <v>56453.53</v>
      </c>
      <c r="N1599" s="9" t="str">
        <f t="shared" si="98"/>
        <v>High Value</v>
      </c>
      <c r="O1599" s="11">
        <v>45992.7</v>
      </c>
      <c r="P1599" s="11">
        <v>52678.83</v>
      </c>
      <c r="Q1599" s="11">
        <v>3774.7</v>
      </c>
      <c r="R1599" s="5">
        <v>45010</v>
      </c>
      <c r="S1599" s="5" t="str">
        <f t="shared" si="99"/>
        <v>Saturday</v>
      </c>
      <c r="T1599" s="5" t="str">
        <f t="shared" si="100"/>
        <v>Q1</v>
      </c>
      <c r="U1599" s="14" t="str">
        <f t="shared" si="97"/>
        <v>Mar</v>
      </c>
    </row>
    <row r="1600" spans="1:21" x14ac:dyDescent="0.25">
      <c r="A1600" s="13" t="s">
        <v>34</v>
      </c>
      <c r="B1600" s="6" t="s">
        <v>43</v>
      </c>
      <c r="C1600" s="6" t="s">
        <v>49</v>
      </c>
      <c r="D1600" s="6" t="s">
        <v>20</v>
      </c>
      <c r="E1600" s="6" t="s">
        <v>32</v>
      </c>
      <c r="F1600" s="6" t="s">
        <v>6451</v>
      </c>
      <c r="G1600" s="6" t="s">
        <v>6452</v>
      </c>
      <c r="H1600" s="6" t="s">
        <v>37</v>
      </c>
      <c r="I1600" s="6" t="s">
        <v>6453</v>
      </c>
      <c r="J1600" s="6" t="s">
        <v>6454</v>
      </c>
      <c r="K1600" s="7">
        <v>0</v>
      </c>
      <c r="L1600" s="4">
        <v>2022</v>
      </c>
      <c r="M1600" s="9">
        <v>63190.23</v>
      </c>
      <c r="N1600" s="9" t="str">
        <f t="shared" si="98"/>
        <v>High Value</v>
      </c>
      <c r="O1600" s="11">
        <v>144659.4</v>
      </c>
      <c r="P1600" s="11">
        <v>52120.93</v>
      </c>
      <c r="Q1600" s="11">
        <v>11069.3</v>
      </c>
      <c r="R1600" s="8">
        <v>44593</v>
      </c>
      <c r="S1600" s="5" t="str">
        <f t="shared" si="99"/>
        <v>Tuesday</v>
      </c>
      <c r="T1600" s="5" t="str">
        <f t="shared" si="100"/>
        <v>Q1</v>
      </c>
      <c r="U1600" s="14" t="str">
        <f t="shared" si="97"/>
        <v>Feb</v>
      </c>
    </row>
    <row r="1601" spans="1:21" x14ac:dyDescent="0.25">
      <c r="A1601" s="12" t="s">
        <v>30</v>
      </c>
      <c r="B1601" s="2" t="s">
        <v>94</v>
      </c>
      <c r="C1601" s="2" t="s">
        <v>49</v>
      </c>
      <c r="D1601" s="2" t="s">
        <v>20</v>
      </c>
      <c r="E1601" s="2" t="s">
        <v>32</v>
      </c>
      <c r="F1601" s="2" t="s">
        <v>6455</v>
      </c>
      <c r="G1601" s="2" t="s">
        <v>6456</v>
      </c>
      <c r="H1601" s="2" t="s">
        <v>132</v>
      </c>
      <c r="I1601" s="2" t="s">
        <v>6457</v>
      </c>
      <c r="J1601" s="2" t="s">
        <v>6458</v>
      </c>
      <c r="K1601" s="3">
        <v>18</v>
      </c>
      <c r="L1601" s="4">
        <v>2004</v>
      </c>
      <c r="M1601" s="9">
        <v>60759.97</v>
      </c>
      <c r="N1601" s="9" t="str">
        <f t="shared" si="98"/>
        <v>High Value</v>
      </c>
      <c r="O1601" s="11">
        <v>172931.20000000001</v>
      </c>
      <c r="P1601" s="11">
        <v>53628.15</v>
      </c>
      <c r="Q1601" s="11">
        <v>7131.82</v>
      </c>
      <c r="R1601" s="5">
        <v>44752</v>
      </c>
      <c r="S1601" s="5" t="str">
        <f t="shared" si="99"/>
        <v>Sunday</v>
      </c>
      <c r="T1601" s="5" t="str">
        <f t="shared" si="100"/>
        <v>Q3</v>
      </c>
      <c r="U1601" s="14" t="str">
        <f t="shared" si="97"/>
        <v>Jul</v>
      </c>
    </row>
    <row r="1602" spans="1:21" x14ac:dyDescent="0.25">
      <c r="A1602" s="13" t="s">
        <v>40</v>
      </c>
      <c r="B1602" s="6" t="s">
        <v>59</v>
      </c>
      <c r="C1602" s="6" t="s">
        <v>49</v>
      </c>
      <c r="D1602" s="6" t="s">
        <v>20</v>
      </c>
      <c r="E1602" s="6" t="s">
        <v>32</v>
      </c>
      <c r="F1602" s="6" t="s">
        <v>6459</v>
      </c>
      <c r="G1602" s="6" t="s">
        <v>6460</v>
      </c>
      <c r="H1602" s="6" t="s">
        <v>142</v>
      </c>
      <c r="I1602" s="6" t="s">
        <v>6461</v>
      </c>
      <c r="J1602" s="6" t="s">
        <v>6462</v>
      </c>
      <c r="K1602" s="7">
        <v>1</v>
      </c>
      <c r="L1602" s="4">
        <v>2022</v>
      </c>
      <c r="M1602" s="9">
        <v>7613.4</v>
      </c>
      <c r="N1602" s="9" t="str">
        <f t="shared" si="98"/>
        <v>Normal</v>
      </c>
      <c r="O1602" s="11">
        <v>150251.6</v>
      </c>
      <c r="P1602" s="11">
        <v>6919.39</v>
      </c>
      <c r="Q1602" s="11">
        <v>694.01</v>
      </c>
      <c r="R1602" s="8">
        <v>45224</v>
      </c>
      <c r="S1602" s="5" t="str">
        <f t="shared" si="99"/>
        <v>Wednesday</v>
      </c>
      <c r="T1602" s="5" t="str">
        <f t="shared" si="100"/>
        <v>Q4</v>
      </c>
      <c r="U1602" s="14" t="str">
        <f t="shared" ref="U1602:U1664" si="101">TEXT(R1602,"MMM")</f>
        <v>Oct</v>
      </c>
    </row>
    <row r="1603" spans="1:21" x14ac:dyDescent="0.25">
      <c r="A1603" s="12" t="s">
        <v>56</v>
      </c>
      <c r="B1603" s="2" t="s">
        <v>78</v>
      </c>
      <c r="C1603" s="2" t="s">
        <v>49</v>
      </c>
      <c r="D1603" s="2" t="s">
        <v>20</v>
      </c>
      <c r="E1603" s="2" t="s">
        <v>32</v>
      </c>
      <c r="F1603" s="2" t="s">
        <v>6463</v>
      </c>
      <c r="G1603" s="2" t="s">
        <v>6464</v>
      </c>
      <c r="H1603" s="2" t="s">
        <v>136</v>
      </c>
      <c r="I1603" s="2" t="s">
        <v>6465</v>
      </c>
      <c r="J1603" s="2" t="s">
        <v>6466</v>
      </c>
      <c r="K1603" s="3">
        <v>-3</v>
      </c>
      <c r="L1603" s="4">
        <v>2024</v>
      </c>
      <c r="M1603" s="9">
        <v>15151.09</v>
      </c>
      <c r="N1603" s="9" t="str">
        <f t="shared" ref="N1603:N1666" si="102">IF(M1603&gt;40000,"High Value","Normal")</f>
        <v>Normal</v>
      </c>
      <c r="O1603" s="11">
        <v>198069.5</v>
      </c>
      <c r="P1603" s="11">
        <v>13165.39</v>
      </c>
      <c r="Q1603" s="11">
        <v>1985.7</v>
      </c>
      <c r="R1603" s="5">
        <v>44465</v>
      </c>
      <c r="S1603" s="5" t="str">
        <f t="shared" ref="S1603:S1666" si="103">TEXT(R1603,"dddd")</f>
        <v>Sunday</v>
      </c>
      <c r="T1603" s="5" t="str">
        <f t="shared" ref="T1603:T1666" si="104">"Q" &amp; ROUNDUP(MONTH(R1603)/3,0)</f>
        <v>Q3</v>
      </c>
      <c r="U1603" s="14" t="str">
        <f t="shared" si="101"/>
        <v>Sep</v>
      </c>
    </row>
    <row r="1604" spans="1:21" x14ac:dyDescent="0.25">
      <c r="A1604" s="13" t="s">
        <v>17</v>
      </c>
      <c r="B1604" s="6" t="s">
        <v>80</v>
      </c>
      <c r="C1604" s="6" t="s">
        <v>49</v>
      </c>
      <c r="D1604" s="6" t="s">
        <v>20</v>
      </c>
      <c r="E1604" s="6" t="s">
        <v>32</v>
      </c>
      <c r="F1604" s="6" t="s">
        <v>6467</v>
      </c>
      <c r="G1604" s="6" t="s">
        <v>6468</v>
      </c>
      <c r="H1604" s="6" t="s">
        <v>142</v>
      </c>
      <c r="I1604" s="6" t="s">
        <v>6469</v>
      </c>
      <c r="J1604" s="6" t="s">
        <v>6470</v>
      </c>
      <c r="K1604" s="7">
        <v>20</v>
      </c>
      <c r="L1604" s="4">
        <v>2002</v>
      </c>
      <c r="M1604" s="9">
        <v>33856.519999999997</v>
      </c>
      <c r="N1604" s="9" t="str">
        <f t="shared" si="102"/>
        <v>Normal</v>
      </c>
      <c r="O1604" s="11">
        <v>114362.5</v>
      </c>
      <c r="P1604" s="11">
        <v>24284.89</v>
      </c>
      <c r="Q1604" s="11">
        <v>9571.6299999999992</v>
      </c>
      <c r="R1604" s="8">
        <v>44775</v>
      </c>
      <c r="S1604" s="5" t="str">
        <f t="shared" si="103"/>
        <v>Tuesday</v>
      </c>
      <c r="T1604" s="5" t="str">
        <f t="shared" si="104"/>
        <v>Q3</v>
      </c>
      <c r="U1604" s="14" t="str">
        <f t="shared" si="101"/>
        <v>Aug</v>
      </c>
    </row>
    <row r="1605" spans="1:21" x14ac:dyDescent="0.25">
      <c r="A1605" s="12" t="s">
        <v>34</v>
      </c>
      <c r="B1605" s="2" t="s">
        <v>35</v>
      </c>
      <c r="C1605" s="2" t="s">
        <v>49</v>
      </c>
      <c r="D1605" s="2" t="s">
        <v>20</v>
      </c>
      <c r="E1605" s="2" t="s">
        <v>32</v>
      </c>
      <c r="F1605" s="2" t="s">
        <v>6471</v>
      </c>
      <c r="G1605" s="2" t="s">
        <v>6472</v>
      </c>
      <c r="H1605" s="2" t="s">
        <v>29</v>
      </c>
      <c r="I1605" s="2" t="s">
        <v>6473</v>
      </c>
      <c r="J1605" s="2" t="s">
        <v>6474</v>
      </c>
      <c r="K1605" s="3">
        <v>-3</v>
      </c>
      <c r="L1605" s="4">
        <v>2024</v>
      </c>
      <c r="M1605" s="9">
        <v>25730.6</v>
      </c>
      <c r="N1605" s="9" t="str">
        <f t="shared" si="102"/>
        <v>Normal</v>
      </c>
      <c r="O1605" s="11">
        <v>42496.1</v>
      </c>
      <c r="P1605" s="11">
        <v>23877.74</v>
      </c>
      <c r="Q1605" s="11">
        <v>1852.86</v>
      </c>
      <c r="R1605" s="5">
        <v>44479</v>
      </c>
      <c r="S1605" s="5" t="str">
        <f t="shared" si="103"/>
        <v>Sunday</v>
      </c>
      <c r="T1605" s="5" t="str">
        <f t="shared" si="104"/>
        <v>Q4</v>
      </c>
      <c r="U1605" s="14" t="str">
        <f t="shared" si="101"/>
        <v>Oct</v>
      </c>
    </row>
    <row r="1606" spans="1:21" x14ac:dyDescent="0.25">
      <c r="A1606" s="13" t="s">
        <v>34</v>
      </c>
      <c r="B1606" s="6" t="s">
        <v>97</v>
      </c>
      <c r="C1606" s="6" t="s">
        <v>49</v>
      </c>
      <c r="D1606" s="6" t="s">
        <v>20</v>
      </c>
      <c r="E1606" s="6" t="s">
        <v>32</v>
      </c>
      <c r="F1606" s="6" t="s">
        <v>6475</v>
      </c>
      <c r="G1606" s="6" t="s">
        <v>6476</v>
      </c>
      <c r="H1606" s="6" t="s">
        <v>29</v>
      </c>
      <c r="I1606" s="6" t="s">
        <v>6477</v>
      </c>
      <c r="J1606" s="6" t="s">
        <v>6478</v>
      </c>
      <c r="K1606" s="7">
        <v>17</v>
      </c>
      <c r="L1606" s="4">
        <v>2004</v>
      </c>
      <c r="M1606" s="9">
        <v>21496.55</v>
      </c>
      <c r="N1606" s="9" t="str">
        <f t="shared" si="102"/>
        <v>Normal</v>
      </c>
      <c r="O1606" s="11">
        <v>12103.7</v>
      </c>
      <c r="P1606" s="11">
        <v>16991.13</v>
      </c>
      <c r="Q1606" s="11">
        <v>4505.42</v>
      </c>
      <c r="R1606" s="8">
        <v>44296</v>
      </c>
      <c r="S1606" s="5" t="str">
        <f t="shared" si="103"/>
        <v>Saturday</v>
      </c>
      <c r="T1606" s="5" t="str">
        <f t="shared" si="104"/>
        <v>Q2</v>
      </c>
      <c r="U1606" s="14" t="str">
        <f t="shared" si="101"/>
        <v>Apr</v>
      </c>
    </row>
    <row r="1607" spans="1:21" x14ac:dyDescent="0.25">
      <c r="A1607" s="12" t="s">
        <v>17</v>
      </c>
      <c r="B1607" s="2" t="s">
        <v>18</v>
      </c>
      <c r="C1607" s="2" t="s">
        <v>49</v>
      </c>
      <c r="D1607" s="2" t="s">
        <v>20</v>
      </c>
      <c r="E1607" s="2" t="s">
        <v>32</v>
      </c>
      <c r="F1607" s="2" t="s">
        <v>6479</v>
      </c>
      <c r="G1607" s="2" t="s">
        <v>6480</v>
      </c>
      <c r="H1607" s="2" t="s">
        <v>81</v>
      </c>
      <c r="I1607" s="2" t="s">
        <v>6481</v>
      </c>
      <c r="J1607" s="2" t="s">
        <v>6482</v>
      </c>
      <c r="K1607" s="3">
        <v>6</v>
      </c>
      <c r="L1607" s="4">
        <v>2014</v>
      </c>
      <c r="M1607" s="9">
        <v>20624.080000000002</v>
      </c>
      <c r="N1607" s="9" t="str">
        <f t="shared" si="102"/>
        <v>Normal</v>
      </c>
      <c r="O1607" s="11">
        <v>198768.7</v>
      </c>
      <c r="P1607" s="11">
        <v>16684.86</v>
      </c>
      <c r="Q1607" s="11">
        <v>3939.22</v>
      </c>
      <c r="R1607" s="5">
        <v>44043</v>
      </c>
      <c r="S1607" s="5" t="str">
        <f t="shared" si="103"/>
        <v>Friday</v>
      </c>
      <c r="T1607" s="5" t="str">
        <f t="shared" si="104"/>
        <v>Q3</v>
      </c>
      <c r="U1607" s="14" t="str">
        <f t="shared" si="101"/>
        <v>Jul</v>
      </c>
    </row>
    <row r="1608" spans="1:21" x14ac:dyDescent="0.25">
      <c r="A1608" s="13" t="s">
        <v>62</v>
      </c>
      <c r="B1608" s="6" t="s">
        <v>63</v>
      </c>
      <c r="C1608" s="6" t="s">
        <v>49</v>
      </c>
      <c r="D1608" s="6" t="s">
        <v>20</v>
      </c>
      <c r="E1608" s="6" t="s">
        <v>32</v>
      </c>
      <c r="F1608" s="6" t="s">
        <v>6483</v>
      </c>
      <c r="G1608" s="6" t="s">
        <v>6484</v>
      </c>
      <c r="H1608" s="6" t="s">
        <v>104</v>
      </c>
      <c r="I1608" s="6" t="s">
        <v>6485</v>
      </c>
      <c r="J1608" s="6" t="s">
        <v>6486</v>
      </c>
      <c r="K1608" s="7">
        <v>14</v>
      </c>
      <c r="L1608" s="4">
        <v>2008</v>
      </c>
      <c r="M1608" s="9">
        <v>56662.33</v>
      </c>
      <c r="N1608" s="9" t="str">
        <f t="shared" si="102"/>
        <v>High Value</v>
      </c>
      <c r="O1608" s="11">
        <v>87963.5</v>
      </c>
      <c r="P1608" s="11">
        <v>40134.89</v>
      </c>
      <c r="Q1608" s="11">
        <v>16527.439999999999</v>
      </c>
      <c r="R1608" s="8">
        <v>44601</v>
      </c>
      <c r="S1608" s="5" t="str">
        <f t="shared" si="103"/>
        <v>Wednesday</v>
      </c>
      <c r="T1608" s="5" t="str">
        <f t="shared" si="104"/>
        <v>Q1</v>
      </c>
      <c r="U1608" s="14" t="str">
        <f t="shared" si="101"/>
        <v>Feb</v>
      </c>
    </row>
    <row r="1609" spans="1:21" x14ac:dyDescent="0.25">
      <c r="A1609" s="12" t="s">
        <v>54</v>
      </c>
      <c r="B1609" s="2" t="s">
        <v>55</v>
      </c>
      <c r="C1609" s="2" t="s">
        <v>49</v>
      </c>
      <c r="D1609" s="2" t="s">
        <v>20</v>
      </c>
      <c r="E1609" s="2" t="s">
        <v>32</v>
      </c>
      <c r="F1609" s="2" t="s">
        <v>6487</v>
      </c>
      <c r="G1609" s="2" t="s">
        <v>6488</v>
      </c>
      <c r="H1609" s="2" t="s">
        <v>159</v>
      </c>
      <c r="I1609" s="2" t="s">
        <v>6489</v>
      </c>
      <c r="J1609" s="2" t="s">
        <v>6490</v>
      </c>
      <c r="K1609" s="3">
        <v>21</v>
      </c>
      <c r="L1609" s="4">
        <v>2000</v>
      </c>
      <c r="M1609" s="9">
        <v>27302.5</v>
      </c>
      <c r="N1609" s="9" t="str">
        <f t="shared" si="102"/>
        <v>Normal</v>
      </c>
      <c r="O1609" s="11">
        <v>62522.1</v>
      </c>
      <c r="P1609" s="11">
        <v>21915.1</v>
      </c>
      <c r="Q1609" s="11">
        <v>5387.4</v>
      </c>
      <c r="R1609" s="5">
        <v>44208</v>
      </c>
      <c r="S1609" s="5" t="str">
        <f t="shared" si="103"/>
        <v>Tuesday</v>
      </c>
      <c r="T1609" s="5" t="str">
        <f t="shared" si="104"/>
        <v>Q1</v>
      </c>
      <c r="U1609" s="14" t="str">
        <f t="shared" si="101"/>
        <v>Jan</v>
      </c>
    </row>
    <row r="1610" spans="1:21" x14ac:dyDescent="0.25">
      <c r="A1610" s="13" t="s">
        <v>54</v>
      </c>
      <c r="B1610" s="6" t="s">
        <v>55</v>
      </c>
      <c r="C1610" s="6" t="s">
        <v>49</v>
      </c>
      <c r="D1610" s="6" t="s">
        <v>20</v>
      </c>
      <c r="E1610" s="6" t="s">
        <v>32</v>
      </c>
      <c r="F1610" s="6" t="s">
        <v>6491</v>
      </c>
      <c r="G1610" s="6" t="s">
        <v>6492</v>
      </c>
      <c r="H1610" s="6" t="s">
        <v>39</v>
      </c>
      <c r="I1610" s="6" t="s">
        <v>6493</v>
      </c>
      <c r="J1610" s="6" t="s">
        <v>6494</v>
      </c>
      <c r="K1610" s="7">
        <v>17</v>
      </c>
      <c r="L1610" s="4">
        <v>2004</v>
      </c>
      <c r="M1610" s="9">
        <v>69939.08</v>
      </c>
      <c r="N1610" s="9" t="str">
        <f t="shared" si="102"/>
        <v>High Value</v>
      </c>
      <c r="O1610" s="11">
        <v>50010.1</v>
      </c>
      <c r="P1610" s="11">
        <v>57310.57</v>
      </c>
      <c r="Q1610" s="11">
        <v>12628.51</v>
      </c>
      <c r="R1610" s="8">
        <v>44454</v>
      </c>
      <c r="S1610" s="5" t="str">
        <f t="shared" si="103"/>
        <v>Wednesday</v>
      </c>
      <c r="T1610" s="5" t="str">
        <f t="shared" si="104"/>
        <v>Q3</v>
      </c>
      <c r="U1610" s="14" t="str">
        <f t="shared" si="101"/>
        <v>Sep</v>
      </c>
    </row>
    <row r="1611" spans="1:21" x14ac:dyDescent="0.25">
      <c r="A1611" s="12" t="s">
        <v>47</v>
      </c>
      <c r="B1611" s="2" t="s">
        <v>48</v>
      </c>
      <c r="C1611" s="2" t="s">
        <v>49</v>
      </c>
      <c r="D1611" s="2" t="s">
        <v>20</v>
      </c>
      <c r="E1611" s="2" t="s">
        <v>32</v>
      </c>
      <c r="F1611" s="2" t="s">
        <v>245</v>
      </c>
      <c r="G1611" s="2" t="s">
        <v>6495</v>
      </c>
      <c r="H1611" s="2" t="s">
        <v>29</v>
      </c>
      <c r="I1611" s="2" t="s">
        <v>6496</v>
      </c>
      <c r="J1611" s="2" t="s">
        <v>6497</v>
      </c>
      <c r="K1611" s="3">
        <v>20</v>
      </c>
      <c r="L1611" s="4">
        <v>2002</v>
      </c>
      <c r="M1611" s="9">
        <v>18113.07</v>
      </c>
      <c r="N1611" s="9" t="str">
        <f t="shared" si="102"/>
        <v>Normal</v>
      </c>
      <c r="O1611" s="11">
        <v>29241.8</v>
      </c>
      <c r="P1611" s="11">
        <v>14478.1</v>
      </c>
      <c r="Q1611" s="11">
        <v>3634.97</v>
      </c>
      <c r="R1611" s="5">
        <v>44861</v>
      </c>
      <c r="S1611" s="5" t="str">
        <f t="shared" si="103"/>
        <v>Thursday</v>
      </c>
      <c r="T1611" s="5" t="str">
        <f t="shared" si="104"/>
        <v>Q4</v>
      </c>
      <c r="U1611" s="14" t="str">
        <f t="shared" si="101"/>
        <v>Oct</v>
      </c>
    </row>
    <row r="1612" spans="1:21" x14ac:dyDescent="0.25">
      <c r="A1612" s="13" t="s">
        <v>71</v>
      </c>
      <c r="B1612" s="6" t="s">
        <v>86</v>
      </c>
      <c r="C1612" s="6" t="s">
        <v>49</v>
      </c>
      <c r="D1612" s="6" t="s">
        <v>20</v>
      </c>
      <c r="E1612" s="6" t="s">
        <v>32</v>
      </c>
      <c r="F1612" s="6" t="s">
        <v>6498</v>
      </c>
      <c r="G1612" s="6" t="s">
        <v>6499</v>
      </c>
      <c r="H1612" s="6" t="s">
        <v>128</v>
      </c>
      <c r="I1612" s="6" t="s">
        <v>6500</v>
      </c>
      <c r="J1612" s="6" t="s">
        <v>6501</v>
      </c>
      <c r="K1612" s="7">
        <v>19</v>
      </c>
      <c r="L1612" s="4">
        <v>2004</v>
      </c>
      <c r="M1612" s="9">
        <v>69766.850000000006</v>
      </c>
      <c r="N1612" s="9" t="str">
        <f t="shared" si="102"/>
        <v>High Value</v>
      </c>
      <c r="O1612" s="11">
        <v>67254</v>
      </c>
      <c r="P1612" s="11">
        <v>54233.48</v>
      </c>
      <c r="Q1612" s="11">
        <v>15533.37</v>
      </c>
      <c r="R1612" s="8">
        <v>45093</v>
      </c>
      <c r="S1612" s="5" t="str">
        <f t="shared" si="103"/>
        <v>Friday</v>
      </c>
      <c r="T1612" s="5" t="str">
        <f t="shared" si="104"/>
        <v>Q2</v>
      </c>
      <c r="U1612" s="14" t="str">
        <f t="shared" si="101"/>
        <v>Jun</v>
      </c>
    </row>
    <row r="1613" spans="1:21" x14ac:dyDescent="0.25">
      <c r="A1613" s="12" t="s">
        <v>54</v>
      </c>
      <c r="B1613" s="2" t="s">
        <v>55</v>
      </c>
      <c r="C1613" s="2" t="s">
        <v>49</v>
      </c>
      <c r="D1613" s="2" t="s">
        <v>20</v>
      </c>
      <c r="E1613" s="2" t="s">
        <v>32</v>
      </c>
      <c r="F1613" s="2" t="s">
        <v>6502</v>
      </c>
      <c r="G1613" s="2" t="s">
        <v>6503</v>
      </c>
      <c r="H1613" s="2" t="s">
        <v>61</v>
      </c>
      <c r="I1613" s="2" t="s">
        <v>6504</v>
      </c>
      <c r="J1613" s="2" t="s">
        <v>6505</v>
      </c>
      <c r="K1613" s="3">
        <v>18</v>
      </c>
      <c r="L1613" s="4">
        <v>2002</v>
      </c>
      <c r="M1613" s="9">
        <v>64130.63</v>
      </c>
      <c r="N1613" s="9" t="str">
        <f t="shared" si="102"/>
        <v>High Value</v>
      </c>
      <c r="O1613" s="11">
        <v>172160.5</v>
      </c>
      <c r="P1613" s="11">
        <v>49454.34</v>
      </c>
      <c r="Q1613" s="11">
        <v>14676.29</v>
      </c>
      <c r="R1613" s="5">
        <v>44062</v>
      </c>
      <c r="S1613" s="5" t="str">
        <f t="shared" si="103"/>
        <v>Wednesday</v>
      </c>
      <c r="T1613" s="5" t="str">
        <f t="shared" si="104"/>
        <v>Q3</v>
      </c>
      <c r="U1613" s="14" t="str">
        <f t="shared" si="101"/>
        <v>Aug</v>
      </c>
    </row>
    <row r="1614" spans="1:21" x14ac:dyDescent="0.25">
      <c r="A1614" s="13" t="s">
        <v>54</v>
      </c>
      <c r="B1614" s="6" t="s">
        <v>99</v>
      </c>
      <c r="C1614" s="6" t="s">
        <v>49</v>
      </c>
      <c r="D1614" s="6" t="s">
        <v>20</v>
      </c>
      <c r="E1614" s="6" t="s">
        <v>32</v>
      </c>
      <c r="F1614" s="6" t="s">
        <v>6506</v>
      </c>
      <c r="G1614" s="6" t="s">
        <v>6507</v>
      </c>
      <c r="H1614" s="6" t="s">
        <v>90</v>
      </c>
      <c r="I1614" s="6" t="s">
        <v>6508</v>
      </c>
      <c r="J1614" s="6" t="s">
        <v>6509</v>
      </c>
      <c r="K1614" s="7">
        <v>17</v>
      </c>
      <c r="L1614" s="4">
        <v>2003</v>
      </c>
      <c r="M1614" s="9">
        <v>69554.97</v>
      </c>
      <c r="N1614" s="9" t="str">
        <f t="shared" si="102"/>
        <v>High Value</v>
      </c>
      <c r="O1614" s="11">
        <v>166672.70000000001</v>
      </c>
      <c r="P1614" s="11">
        <v>63654.41</v>
      </c>
      <c r="Q1614" s="11">
        <v>5900.56</v>
      </c>
      <c r="R1614" s="8">
        <v>44021</v>
      </c>
      <c r="S1614" s="5" t="str">
        <f t="shared" si="103"/>
        <v>Thursday</v>
      </c>
      <c r="T1614" s="5" t="str">
        <f t="shared" si="104"/>
        <v>Q3</v>
      </c>
      <c r="U1614" s="14" t="str">
        <f t="shared" si="101"/>
        <v>Jul</v>
      </c>
    </row>
    <row r="1615" spans="1:21" x14ac:dyDescent="0.25">
      <c r="A1615" s="12" t="s">
        <v>40</v>
      </c>
      <c r="B1615" s="2" t="s">
        <v>59</v>
      </c>
      <c r="C1615" s="2" t="s">
        <v>49</v>
      </c>
      <c r="D1615" s="2" t="s">
        <v>20</v>
      </c>
      <c r="E1615" s="2" t="s">
        <v>32</v>
      </c>
      <c r="F1615" s="2" t="s">
        <v>6510</v>
      </c>
      <c r="G1615" s="2" t="s">
        <v>6511</v>
      </c>
      <c r="H1615" s="2" t="s">
        <v>89</v>
      </c>
      <c r="I1615" s="2" t="s">
        <v>6512</v>
      </c>
      <c r="J1615" s="2" t="s">
        <v>6513</v>
      </c>
      <c r="K1615" s="3">
        <v>11</v>
      </c>
      <c r="L1615" s="4">
        <v>2013</v>
      </c>
      <c r="M1615" s="9">
        <v>48791.11</v>
      </c>
      <c r="N1615" s="9" t="str">
        <f t="shared" si="102"/>
        <v>High Value</v>
      </c>
      <c r="O1615" s="11">
        <v>41041.4</v>
      </c>
      <c r="P1615" s="11">
        <v>37466.089999999997</v>
      </c>
      <c r="Q1615" s="11">
        <v>11325.02</v>
      </c>
      <c r="R1615" s="5">
        <v>45316</v>
      </c>
      <c r="S1615" s="5" t="str">
        <f t="shared" si="103"/>
        <v>Thursday</v>
      </c>
      <c r="T1615" s="5" t="str">
        <f t="shared" si="104"/>
        <v>Q1</v>
      </c>
      <c r="U1615" s="14" t="str">
        <f t="shared" si="101"/>
        <v>Jan</v>
      </c>
    </row>
    <row r="1616" spans="1:21" x14ac:dyDescent="0.25">
      <c r="A1616" s="13" t="s">
        <v>74</v>
      </c>
      <c r="B1616" s="6" t="s">
        <v>113</v>
      </c>
      <c r="C1616" s="6" t="s">
        <v>49</v>
      </c>
      <c r="D1616" s="6" t="s">
        <v>20</v>
      </c>
      <c r="E1616" s="6" t="s">
        <v>32</v>
      </c>
      <c r="F1616" s="6" t="s">
        <v>6514</v>
      </c>
      <c r="G1616" s="6" t="s">
        <v>6515</v>
      </c>
      <c r="H1616" s="6" t="s">
        <v>73</v>
      </c>
      <c r="I1616" s="6" t="s">
        <v>6516</v>
      </c>
      <c r="J1616" s="6" t="s">
        <v>6517</v>
      </c>
      <c r="K1616" s="7">
        <v>3</v>
      </c>
      <c r="L1616" s="4">
        <v>2022</v>
      </c>
      <c r="M1616" s="9">
        <v>63903.48</v>
      </c>
      <c r="N1616" s="9" t="str">
        <f t="shared" si="102"/>
        <v>High Value</v>
      </c>
      <c r="O1616" s="11">
        <v>123799.1</v>
      </c>
      <c r="P1616" s="11">
        <v>60657.33</v>
      </c>
      <c r="Q1616" s="11">
        <v>3246.15</v>
      </c>
      <c r="R1616" s="8">
        <v>45688</v>
      </c>
      <c r="S1616" s="5" t="str">
        <f t="shared" si="103"/>
        <v>Friday</v>
      </c>
      <c r="T1616" s="5" t="str">
        <f t="shared" si="104"/>
        <v>Q1</v>
      </c>
      <c r="U1616" s="14" t="str">
        <f t="shared" si="101"/>
        <v>Jan</v>
      </c>
    </row>
    <row r="1617" spans="1:21" x14ac:dyDescent="0.25">
      <c r="A1617" s="12" t="s">
        <v>30</v>
      </c>
      <c r="B1617" s="2" t="s">
        <v>31</v>
      </c>
      <c r="C1617" s="2" t="s">
        <v>49</v>
      </c>
      <c r="D1617" s="2" t="s">
        <v>20</v>
      </c>
      <c r="E1617" s="2" t="s">
        <v>32</v>
      </c>
      <c r="F1617" s="2" t="s">
        <v>6518</v>
      </c>
      <c r="G1617" s="2" t="s">
        <v>6519</v>
      </c>
      <c r="H1617" s="2" t="s">
        <v>128</v>
      </c>
      <c r="I1617" s="2" t="s">
        <v>6520</v>
      </c>
      <c r="J1617" s="2" t="s">
        <v>6521</v>
      </c>
      <c r="K1617" s="3">
        <v>7</v>
      </c>
      <c r="L1617" s="4">
        <v>2017</v>
      </c>
      <c r="M1617" s="9">
        <v>57695.67</v>
      </c>
      <c r="N1617" s="9" t="str">
        <f t="shared" si="102"/>
        <v>High Value</v>
      </c>
      <c r="O1617" s="11">
        <v>118650.7</v>
      </c>
      <c r="P1617" s="11">
        <v>51433.79</v>
      </c>
      <c r="Q1617" s="11">
        <v>6261.88</v>
      </c>
      <c r="R1617" s="5">
        <v>45524</v>
      </c>
      <c r="S1617" s="5" t="str">
        <f t="shared" si="103"/>
        <v>Tuesday</v>
      </c>
      <c r="T1617" s="5" t="str">
        <f t="shared" si="104"/>
        <v>Q3</v>
      </c>
      <c r="U1617" s="14" t="str">
        <f t="shared" si="101"/>
        <v>Aug</v>
      </c>
    </row>
    <row r="1618" spans="1:21" x14ac:dyDescent="0.25">
      <c r="A1618" s="13" t="s">
        <v>30</v>
      </c>
      <c r="B1618" s="6" t="s">
        <v>65</v>
      </c>
      <c r="C1618" s="6" t="s">
        <v>49</v>
      </c>
      <c r="D1618" s="6" t="s">
        <v>20</v>
      </c>
      <c r="E1618" s="6" t="s">
        <v>32</v>
      </c>
      <c r="F1618" s="6" t="s">
        <v>6522</v>
      </c>
      <c r="G1618" s="6" t="s">
        <v>6523</v>
      </c>
      <c r="H1618" s="6" t="s">
        <v>98</v>
      </c>
      <c r="I1618" s="6" t="s">
        <v>6524</v>
      </c>
      <c r="J1618" s="6" t="s">
        <v>6525</v>
      </c>
      <c r="K1618" s="7">
        <v>10</v>
      </c>
      <c r="L1618" s="4">
        <v>2011</v>
      </c>
      <c r="M1618" s="9">
        <v>22010.44</v>
      </c>
      <c r="N1618" s="9" t="str">
        <f t="shared" si="102"/>
        <v>Normal</v>
      </c>
      <c r="O1618" s="11">
        <v>184954.3</v>
      </c>
      <c r="P1618" s="11">
        <v>17687.64</v>
      </c>
      <c r="Q1618" s="11">
        <v>4322.8</v>
      </c>
      <c r="R1618" s="8">
        <v>44315</v>
      </c>
      <c r="S1618" s="5" t="str">
        <f t="shared" si="103"/>
        <v>Thursday</v>
      </c>
      <c r="T1618" s="5" t="str">
        <f t="shared" si="104"/>
        <v>Q2</v>
      </c>
      <c r="U1618" s="14" t="str">
        <f t="shared" si="101"/>
        <v>Apr</v>
      </c>
    </row>
    <row r="1619" spans="1:21" x14ac:dyDescent="0.25">
      <c r="A1619" s="12" t="s">
        <v>56</v>
      </c>
      <c r="B1619" s="2" t="s">
        <v>78</v>
      </c>
      <c r="C1619" s="2" t="s">
        <v>49</v>
      </c>
      <c r="D1619" s="2" t="s">
        <v>20</v>
      </c>
      <c r="E1619" s="2" t="s">
        <v>32</v>
      </c>
      <c r="F1619" s="2" t="s">
        <v>6526</v>
      </c>
      <c r="G1619" s="2" t="s">
        <v>6527</v>
      </c>
      <c r="H1619" s="2" t="s">
        <v>136</v>
      </c>
      <c r="I1619" s="2" t="s">
        <v>6528</v>
      </c>
      <c r="J1619" s="2" t="s">
        <v>6529</v>
      </c>
      <c r="K1619" s="3">
        <v>5</v>
      </c>
      <c r="L1619" s="4">
        <v>2019</v>
      </c>
      <c r="M1619" s="9">
        <v>56899.07</v>
      </c>
      <c r="N1619" s="9" t="str">
        <f t="shared" si="102"/>
        <v>High Value</v>
      </c>
      <c r="O1619" s="11">
        <v>33328.1</v>
      </c>
      <c r="P1619" s="11">
        <v>44918.33</v>
      </c>
      <c r="Q1619" s="11">
        <v>11980.74</v>
      </c>
      <c r="R1619" s="5">
        <v>45546</v>
      </c>
      <c r="S1619" s="5" t="str">
        <f t="shared" si="103"/>
        <v>Wednesday</v>
      </c>
      <c r="T1619" s="5" t="str">
        <f t="shared" si="104"/>
        <v>Q3</v>
      </c>
      <c r="U1619" s="14" t="str">
        <f t="shared" si="101"/>
        <v>Sep</v>
      </c>
    </row>
    <row r="1620" spans="1:21" x14ac:dyDescent="0.25">
      <c r="A1620" s="13" t="s">
        <v>74</v>
      </c>
      <c r="B1620" s="6" t="s">
        <v>113</v>
      </c>
      <c r="C1620" s="6" t="s">
        <v>49</v>
      </c>
      <c r="D1620" s="6" t="s">
        <v>20</v>
      </c>
      <c r="E1620" s="6" t="s">
        <v>32</v>
      </c>
      <c r="F1620" s="6" t="s">
        <v>6530</v>
      </c>
      <c r="G1620" s="6" t="s">
        <v>6531</v>
      </c>
      <c r="H1620" s="6" t="s">
        <v>102</v>
      </c>
      <c r="I1620" s="6" t="s">
        <v>6532</v>
      </c>
      <c r="J1620" s="6" t="s">
        <v>6533</v>
      </c>
      <c r="K1620" s="7">
        <v>10</v>
      </c>
      <c r="L1620" s="4">
        <v>2012</v>
      </c>
      <c r="M1620" s="9">
        <v>42799.48</v>
      </c>
      <c r="N1620" s="9" t="str">
        <f t="shared" si="102"/>
        <v>High Value</v>
      </c>
      <c r="O1620" s="11">
        <v>150044.4</v>
      </c>
      <c r="P1620" s="11">
        <v>31365.73</v>
      </c>
      <c r="Q1620" s="11">
        <v>11433.75</v>
      </c>
      <c r="R1620" s="8">
        <v>44667</v>
      </c>
      <c r="S1620" s="5" t="str">
        <f t="shared" si="103"/>
        <v>Saturday</v>
      </c>
      <c r="T1620" s="5" t="str">
        <f t="shared" si="104"/>
        <v>Q2</v>
      </c>
      <c r="U1620" s="14" t="str">
        <f t="shared" si="101"/>
        <v>Apr</v>
      </c>
    </row>
    <row r="1621" spans="1:21" x14ac:dyDescent="0.25">
      <c r="A1621" s="12" t="s">
        <v>56</v>
      </c>
      <c r="B1621" s="2" t="s">
        <v>57</v>
      </c>
      <c r="C1621" s="2" t="s">
        <v>49</v>
      </c>
      <c r="D1621" s="2" t="s">
        <v>20</v>
      </c>
      <c r="E1621" s="2" t="s">
        <v>32</v>
      </c>
      <c r="F1621" s="2" t="s">
        <v>6534</v>
      </c>
      <c r="G1621" s="2" t="s">
        <v>6535</v>
      </c>
      <c r="H1621" s="2" t="s">
        <v>142</v>
      </c>
      <c r="I1621" s="2" t="s">
        <v>6536</v>
      </c>
      <c r="J1621" s="2" t="s">
        <v>6537</v>
      </c>
      <c r="K1621" s="3">
        <v>6</v>
      </c>
      <c r="L1621" s="4">
        <v>2015</v>
      </c>
      <c r="M1621" s="9">
        <v>39206.1</v>
      </c>
      <c r="N1621" s="9" t="str">
        <f t="shared" si="102"/>
        <v>Normal</v>
      </c>
      <c r="O1621" s="11">
        <v>198241.6</v>
      </c>
      <c r="P1621" s="11">
        <v>34483.410000000003</v>
      </c>
      <c r="Q1621" s="11">
        <v>4722.6899999999996</v>
      </c>
      <c r="R1621" s="5">
        <v>44226</v>
      </c>
      <c r="S1621" s="5" t="str">
        <f t="shared" si="103"/>
        <v>Saturday</v>
      </c>
      <c r="T1621" s="5" t="str">
        <f t="shared" si="104"/>
        <v>Q1</v>
      </c>
      <c r="U1621" s="14" t="str">
        <f t="shared" si="101"/>
        <v>Jan</v>
      </c>
    </row>
    <row r="1622" spans="1:21" x14ac:dyDescent="0.25">
      <c r="A1622" s="13" t="s">
        <v>47</v>
      </c>
      <c r="B1622" s="6" t="s">
        <v>48</v>
      </c>
      <c r="C1622" s="6" t="s">
        <v>49</v>
      </c>
      <c r="D1622" s="6" t="s">
        <v>20</v>
      </c>
      <c r="E1622" s="6" t="s">
        <v>32</v>
      </c>
      <c r="F1622" s="6" t="s">
        <v>6538</v>
      </c>
      <c r="G1622" s="6" t="s">
        <v>6539</v>
      </c>
      <c r="H1622" s="6" t="s">
        <v>121</v>
      </c>
      <c r="I1622" s="6" t="s">
        <v>6540</v>
      </c>
      <c r="J1622" s="6" t="s">
        <v>6541</v>
      </c>
      <c r="K1622" s="7">
        <v>8</v>
      </c>
      <c r="L1622" s="4">
        <v>2016</v>
      </c>
      <c r="M1622" s="9">
        <v>44433.14</v>
      </c>
      <c r="N1622" s="9" t="str">
        <f t="shared" si="102"/>
        <v>High Value</v>
      </c>
      <c r="O1622" s="11">
        <v>111422.39999999999</v>
      </c>
      <c r="P1622" s="11">
        <v>39002.97</v>
      </c>
      <c r="Q1622" s="11">
        <v>5430.17</v>
      </c>
      <c r="R1622" s="8">
        <v>45423</v>
      </c>
      <c r="S1622" s="5" t="str">
        <f t="shared" si="103"/>
        <v>Saturday</v>
      </c>
      <c r="T1622" s="5" t="str">
        <f t="shared" si="104"/>
        <v>Q2</v>
      </c>
      <c r="U1622" s="14" t="str">
        <f t="shared" si="101"/>
        <v>May</v>
      </c>
    </row>
    <row r="1623" spans="1:21" x14ac:dyDescent="0.25">
      <c r="A1623" s="12" t="s">
        <v>47</v>
      </c>
      <c r="B1623" s="2" t="s">
        <v>48</v>
      </c>
      <c r="C1623" s="2" t="s">
        <v>49</v>
      </c>
      <c r="D1623" s="2" t="s">
        <v>20</v>
      </c>
      <c r="E1623" s="2" t="s">
        <v>32</v>
      </c>
      <c r="F1623" s="2" t="s">
        <v>6542</v>
      </c>
      <c r="G1623" s="2" t="s">
        <v>172</v>
      </c>
      <c r="H1623" s="2" t="s">
        <v>122</v>
      </c>
      <c r="I1623" s="2" t="s">
        <v>6543</v>
      </c>
      <c r="J1623" s="2" t="s">
        <v>6544</v>
      </c>
      <c r="K1623" s="3">
        <v>2</v>
      </c>
      <c r="L1623" s="4">
        <v>2021</v>
      </c>
      <c r="M1623" s="9">
        <v>59721.42</v>
      </c>
      <c r="N1623" s="9" t="str">
        <f t="shared" si="102"/>
        <v>High Value</v>
      </c>
      <c r="O1623" s="11">
        <v>87240.4</v>
      </c>
      <c r="P1623" s="11">
        <v>46333.120000000003</v>
      </c>
      <c r="Q1623" s="11">
        <v>13388.3</v>
      </c>
      <c r="R1623" s="5">
        <v>45194</v>
      </c>
      <c r="S1623" s="5" t="str">
        <f t="shared" si="103"/>
        <v>Monday</v>
      </c>
      <c r="T1623" s="5" t="str">
        <f t="shared" si="104"/>
        <v>Q3</v>
      </c>
      <c r="U1623" s="14" t="str">
        <f t="shared" si="101"/>
        <v>Sep</v>
      </c>
    </row>
    <row r="1624" spans="1:21" x14ac:dyDescent="0.25">
      <c r="A1624" s="13" t="s">
        <v>17</v>
      </c>
      <c r="B1624" s="6" t="s">
        <v>18</v>
      </c>
      <c r="C1624" s="6" t="s">
        <v>49</v>
      </c>
      <c r="D1624" s="6" t="s">
        <v>20</v>
      </c>
      <c r="E1624" s="6" t="s">
        <v>32</v>
      </c>
      <c r="F1624" s="6" t="s">
        <v>6545</v>
      </c>
      <c r="G1624" s="6" t="s">
        <v>6546</v>
      </c>
      <c r="H1624" s="6" t="s">
        <v>157</v>
      </c>
      <c r="I1624" s="6" t="s">
        <v>6547</v>
      </c>
      <c r="J1624" s="6" t="s">
        <v>6548</v>
      </c>
      <c r="K1624" s="7">
        <v>18</v>
      </c>
      <c r="L1624" s="4">
        <v>2005</v>
      </c>
      <c r="M1624" s="9">
        <v>55588.56</v>
      </c>
      <c r="N1624" s="9" t="str">
        <f t="shared" si="102"/>
        <v>High Value</v>
      </c>
      <c r="O1624" s="11">
        <v>88531.3</v>
      </c>
      <c r="P1624" s="11">
        <v>46819.23</v>
      </c>
      <c r="Q1624" s="11">
        <v>8769.33</v>
      </c>
      <c r="R1624" s="8">
        <v>45207</v>
      </c>
      <c r="S1624" s="5" t="str">
        <f t="shared" si="103"/>
        <v>Sunday</v>
      </c>
      <c r="T1624" s="5" t="str">
        <f t="shared" si="104"/>
        <v>Q4</v>
      </c>
      <c r="U1624" s="14" t="str">
        <f t="shared" si="101"/>
        <v>Oct</v>
      </c>
    </row>
    <row r="1625" spans="1:21" x14ac:dyDescent="0.25">
      <c r="A1625" s="12" t="s">
        <v>34</v>
      </c>
      <c r="B1625" s="2" t="s">
        <v>97</v>
      </c>
      <c r="C1625" s="2" t="s">
        <v>49</v>
      </c>
      <c r="D1625" s="2" t="s">
        <v>20</v>
      </c>
      <c r="E1625" s="2" t="s">
        <v>32</v>
      </c>
      <c r="F1625" s="2" t="s">
        <v>6549</v>
      </c>
      <c r="G1625" s="2" t="s">
        <v>6550</v>
      </c>
      <c r="H1625" s="2" t="s">
        <v>98</v>
      </c>
      <c r="I1625" s="2" t="s">
        <v>6551</v>
      </c>
      <c r="J1625" s="2" t="s">
        <v>6552</v>
      </c>
      <c r="K1625" s="3">
        <v>-1</v>
      </c>
      <c r="L1625" s="4">
        <v>2022</v>
      </c>
      <c r="M1625" s="9">
        <v>40059.660000000003</v>
      </c>
      <c r="N1625" s="9" t="str">
        <f t="shared" si="102"/>
        <v>High Value</v>
      </c>
      <c r="O1625" s="11">
        <v>95395.6</v>
      </c>
      <c r="P1625" s="11">
        <v>36716.519999999997</v>
      </c>
      <c r="Q1625" s="11">
        <v>3343.14</v>
      </c>
      <c r="R1625" s="5">
        <v>44330</v>
      </c>
      <c r="S1625" s="5" t="str">
        <f t="shared" si="103"/>
        <v>Friday</v>
      </c>
      <c r="T1625" s="5" t="str">
        <f t="shared" si="104"/>
        <v>Q2</v>
      </c>
      <c r="U1625" s="14" t="str">
        <f t="shared" si="101"/>
        <v>May</v>
      </c>
    </row>
    <row r="1626" spans="1:21" x14ac:dyDescent="0.25">
      <c r="A1626" s="13" t="s">
        <v>47</v>
      </c>
      <c r="B1626" s="6" t="s">
        <v>51</v>
      </c>
      <c r="C1626" s="6" t="s">
        <v>49</v>
      </c>
      <c r="D1626" s="6" t="s">
        <v>20</v>
      </c>
      <c r="E1626" s="6" t="s">
        <v>32</v>
      </c>
      <c r="F1626" s="6" t="s">
        <v>6553</v>
      </c>
      <c r="G1626" s="6" t="s">
        <v>3297</v>
      </c>
      <c r="H1626" s="6" t="s">
        <v>115</v>
      </c>
      <c r="I1626" s="6" t="s">
        <v>6554</v>
      </c>
      <c r="J1626" s="6" t="s">
        <v>6555</v>
      </c>
      <c r="K1626" s="7">
        <v>13</v>
      </c>
      <c r="L1626" s="4">
        <v>2008</v>
      </c>
      <c r="M1626" s="9">
        <v>64420.83</v>
      </c>
      <c r="N1626" s="9" t="str">
        <f t="shared" si="102"/>
        <v>High Value</v>
      </c>
      <c r="O1626" s="11">
        <v>139289.9</v>
      </c>
      <c r="P1626" s="11">
        <v>59761.03</v>
      </c>
      <c r="Q1626" s="11">
        <v>4659.8</v>
      </c>
      <c r="R1626" s="8">
        <v>44408</v>
      </c>
      <c r="S1626" s="5" t="str">
        <f t="shared" si="103"/>
        <v>Saturday</v>
      </c>
      <c r="T1626" s="5" t="str">
        <f t="shared" si="104"/>
        <v>Q3</v>
      </c>
      <c r="U1626" s="14" t="str">
        <f t="shared" si="101"/>
        <v>Jul</v>
      </c>
    </row>
    <row r="1627" spans="1:21" x14ac:dyDescent="0.25">
      <c r="A1627" s="12" t="s">
        <v>17</v>
      </c>
      <c r="B1627" s="2" t="s">
        <v>80</v>
      </c>
      <c r="C1627" s="2" t="s">
        <v>49</v>
      </c>
      <c r="D1627" s="2" t="s">
        <v>20</v>
      </c>
      <c r="E1627" s="2" t="s">
        <v>32</v>
      </c>
      <c r="F1627" s="2" t="s">
        <v>6556</v>
      </c>
      <c r="G1627" s="2" t="s">
        <v>6557</v>
      </c>
      <c r="H1627" s="2" t="s">
        <v>132</v>
      </c>
      <c r="I1627" s="2" t="s">
        <v>6558</v>
      </c>
      <c r="J1627" s="2" t="s">
        <v>6559</v>
      </c>
      <c r="K1627" s="3">
        <v>10</v>
      </c>
      <c r="L1627" s="4">
        <v>2013</v>
      </c>
      <c r="M1627" s="9">
        <v>56130.49</v>
      </c>
      <c r="N1627" s="9" t="str">
        <f t="shared" si="102"/>
        <v>High Value</v>
      </c>
      <c r="O1627" s="11">
        <v>42437.8</v>
      </c>
      <c r="P1627" s="11">
        <v>49809.43</v>
      </c>
      <c r="Q1627" s="11">
        <v>6321.06</v>
      </c>
      <c r="R1627" s="5">
        <v>45193</v>
      </c>
      <c r="S1627" s="5" t="str">
        <f t="shared" si="103"/>
        <v>Sunday</v>
      </c>
      <c r="T1627" s="5" t="str">
        <f t="shared" si="104"/>
        <v>Q3</v>
      </c>
      <c r="U1627" s="14" t="str">
        <f t="shared" si="101"/>
        <v>Sep</v>
      </c>
    </row>
    <row r="1628" spans="1:21" x14ac:dyDescent="0.25">
      <c r="A1628" s="13" t="s">
        <v>71</v>
      </c>
      <c r="B1628" s="6" t="s">
        <v>72</v>
      </c>
      <c r="C1628" s="6" t="s">
        <v>49</v>
      </c>
      <c r="D1628" s="6" t="s">
        <v>20</v>
      </c>
      <c r="E1628" s="6" t="s">
        <v>32</v>
      </c>
      <c r="F1628" s="6" t="s">
        <v>6560</v>
      </c>
      <c r="G1628" s="6" t="s">
        <v>6561</v>
      </c>
      <c r="H1628" s="6" t="s">
        <v>46</v>
      </c>
      <c r="I1628" s="6" t="s">
        <v>6562</v>
      </c>
      <c r="J1628" s="6" t="s">
        <v>6563</v>
      </c>
      <c r="K1628" s="7">
        <v>5</v>
      </c>
      <c r="L1628" s="4">
        <v>2020</v>
      </c>
      <c r="M1628" s="9">
        <v>22102.23</v>
      </c>
      <c r="N1628" s="9" t="str">
        <f t="shared" si="102"/>
        <v>Normal</v>
      </c>
      <c r="O1628" s="11">
        <v>182926</v>
      </c>
      <c r="P1628" s="11">
        <v>17287.099999999999</v>
      </c>
      <c r="Q1628" s="11">
        <v>4815.13</v>
      </c>
      <c r="R1628" s="8">
        <v>45776</v>
      </c>
      <c r="S1628" s="5" t="str">
        <f t="shared" si="103"/>
        <v>Tuesday</v>
      </c>
      <c r="T1628" s="5" t="str">
        <f t="shared" si="104"/>
        <v>Q2</v>
      </c>
      <c r="U1628" s="14" t="str">
        <f t="shared" si="101"/>
        <v>Apr</v>
      </c>
    </row>
    <row r="1629" spans="1:21" x14ac:dyDescent="0.25">
      <c r="A1629" s="12" t="s">
        <v>47</v>
      </c>
      <c r="B1629" s="2" t="s">
        <v>51</v>
      </c>
      <c r="C1629" s="2" t="s">
        <v>49</v>
      </c>
      <c r="D1629" s="2" t="s">
        <v>20</v>
      </c>
      <c r="E1629" s="2" t="s">
        <v>32</v>
      </c>
      <c r="F1629" s="2" t="s">
        <v>6564</v>
      </c>
      <c r="G1629" s="2" t="s">
        <v>6565</v>
      </c>
      <c r="H1629" s="2" t="s">
        <v>68</v>
      </c>
      <c r="I1629" s="2" t="s">
        <v>6566</v>
      </c>
      <c r="J1629" s="2" t="s">
        <v>6567</v>
      </c>
      <c r="K1629" s="3">
        <v>-1</v>
      </c>
      <c r="L1629" s="4">
        <v>2023</v>
      </c>
      <c r="M1629" s="9">
        <v>53178.39</v>
      </c>
      <c r="N1629" s="9" t="str">
        <f t="shared" si="102"/>
        <v>High Value</v>
      </c>
      <c r="O1629" s="11">
        <v>168153.5</v>
      </c>
      <c r="P1629" s="11">
        <v>41291.620000000003</v>
      </c>
      <c r="Q1629" s="11">
        <v>11886.77</v>
      </c>
      <c r="R1629" s="5">
        <v>44574</v>
      </c>
      <c r="S1629" s="5" t="str">
        <f t="shared" si="103"/>
        <v>Thursday</v>
      </c>
      <c r="T1629" s="5" t="str">
        <f t="shared" si="104"/>
        <v>Q1</v>
      </c>
      <c r="U1629" s="14" t="str">
        <f t="shared" si="101"/>
        <v>Jan</v>
      </c>
    </row>
    <row r="1630" spans="1:21" x14ac:dyDescent="0.25">
      <c r="A1630" s="13" t="s">
        <v>56</v>
      </c>
      <c r="B1630" s="6" t="s">
        <v>69</v>
      </c>
      <c r="C1630" s="6" t="s">
        <v>49</v>
      </c>
      <c r="D1630" s="6" t="s">
        <v>20</v>
      </c>
      <c r="E1630" s="6" t="s">
        <v>32</v>
      </c>
      <c r="F1630" s="6" t="s">
        <v>6568</v>
      </c>
      <c r="G1630" s="6" t="s">
        <v>6569</v>
      </c>
      <c r="H1630" s="6" t="s">
        <v>152</v>
      </c>
      <c r="I1630" s="6" t="s">
        <v>6570</v>
      </c>
      <c r="J1630" s="6" t="s">
        <v>6571</v>
      </c>
      <c r="K1630" s="7">
        <v>14</v>
      </c>
      <c r="L1630" s="4">
        <v>2008</v>
      </c>
      <c r="M1630" s="9">
        <v>58982.92</v>
      </c>
      <c r="N1630" s="9" t="str">
        <f t="shared" si="102"/>
        <v>High Value</v>
      </c>
      <c r="O1630" s="11">
        <v>129134.6</v>
      </c>
      <c r="P1630" s="11">
        <v>49873.56</v>
      </c>
      <c r="Q1630" s="11">
        <v>9109.36</v>
      </c>
      <c r="R1630" s="8">
        <v>44777</v>
      </c>
      <c r="S1630" s="5" t="str">
        <f t="shared" si="103"/>
        <v>Thursday</v>
      </c>
      <c r="T1630" s="5" t="str">
        <f t="shared" si="104"/>
        <v>Q3</v>
      </c>
      <c r="U1630" s="14" t="str">
        <f t="shared" si="101"/>
        <v>Aug</v>
      </c>
    </row>
    <row r="1631" spans="1:21" x14ac:dyDescent="0.25">
      <c r="A1631" s="12" t="s">
        <v>54</v>
      </c>
      <c r="B1631" s="2" t="s">
        <v>123</v>
      </c>
      <c r="C1631" s="2" t="s">
        <v>49</v>
      </c>
      <c r="D1631" s="2" t="s">
        <v>20</v>
      </c>
      <c r="E1631" s="2" t="s">
        <v>32</v>
      </c>
      <c r="F1631" s="2" t="s">
        <v>6572</v>
      </c>
      <c r="G1631" s="2" t="s">
        <v>6573</v>
      </c>
      <c r="H1631" s="2" t="s">
        <v>98</v>
      </c>
      <c r="I1631" s="2" t="s">
        <v>6574</v>
      </c>
      <c r="J1631" s="2" t="s">
        <v>6575</v>
      </c>
      <c r="K1631" s="3">
        <v>10</v>
      </c>
      <c r="L1631" s="4">
        <v>2012</v>
      </c>
      <c r="M1631" s="9">
        <v>9379.44</v>
      </c>
      <c r="N1631" s="9" t="str">
        <f t="shared" si="102"/>
        <v>Normal</v>
      </c>
      <c r="O1631" s="11">
        <v>20897.2</v>
      </c>
      <c r="P1631" s="11">
        <v>7759.51</v>
      </c>
      <c r="Q1631" s="11">
        <v>1619.93</v>
      </c>
      <c r="R1631" s="5">
        <v>44849</v>
      </c>
      <c r="S1631" s="5" t="str">
        <f t="shared" si="103"/>
        <v>Saturday</v>
      </c>
      <c r="T1631" s="5" t="str">
        <f t="shared" si="104"/>
        <v>Q4</v>
      </c>
      <c r="U1631" s="14" t="str">
        <f t="shared" si="101"/>
        <v>Oct</v>
      </c>
    </row>
    <row r="1632" spans="1:21" x14ac:dyDescent="0.25">
      <c r="A1632" s="13" t="s">
        <v>74</v>
      </c>
      <c r="B1632" s="6" t="s">
        <v>113</v>
      </c>
      <c r="C1632" s="6" t="s">
        <v>49</v>
      </c>
      <c r="D1632" s="6" t="s">
        <v>20</v>
      </c>
      <c r="E1632" s="6" t="s">
        <v>32</v>
      </c>
      <c r="F1632" s="6" t="s">
        <v>6576</v>
      </c>
      <c r="G1632" s="6" t="s">
        <v>6577</v>
      </c>
      <c r="H1632" s="6" t="s">
        <v>124</v>
      </c>
      <c r="I1632" s="6" t="s">
        <v>6578</v>
      </c>
      <c r="J1632" s="6" t="s">
        <v>6579</v>
      </c>
      <c r="K1632" s="7">
        <v>3</v>
      </c>
      <c r="L1632" s="4">
        <v>2019</v>
      </c>
      <c r="M1632" s="9">
        <v>20035.98</v>
      </c>
      <c r="N1632" s="9" t="str">
        <f t="shared" si="102"/>
        <v>Normal</v>
      </c>
      <c r="O1632" s="11">
        <v>139498.5</v>
      </c>
      <c r="P1632" s="11">
        <v>15635.74</v>
      </c>
      <c r="Q1632" s="11">
        <v>4400.24</v>
      </c>
      <c r="R1632" s="8">
        <v>44836</v>
      </c>
      <c r="S1632" s="5" t="str">
        <f t="shared" si="103"/>
        <v>Sunday</v>
      </c>
      <c r="T1632" s="5" t="str">
        <f t="shared" si="104"/>
        <v>Q4</v>
      </c>
      <c r="U1632" s="14" t="str">
        <f t="shared" si="101"/>
        <v>Oct</v>
      </c>
    </row>
    <row r="1633" spans="1:21" x14ac:dyDescent="0.25">
      <c r="A1633" s="12" t="s">
        <v>54</v>
      </c>
      <c r="B1633" s="2" t="s">
        <v>55</v>
      </c>
      <c r="C1633" s="2" t="s">
        <v>49</v>
      </c>
      <c r="D1633" s="2" t="s">
        <v>20</v>
      </c>
      <c r="E1633" s="2" t="s">
        <v>32</v>
      </c>
      <c r="F1633" s="2" t="s">
        <v>6580</v>
      </c>
      <c r="G1633" s="2" t="s">
        <v>6581</v>
      </c>
      <c r="H1633" s="2" t="s">
        <v>81</v>
      </c>
      <c r="I1633" s="2" t="s">
        <v>6582</v>
      </c>
      <c r="J1633" s="2" t="s">
        <v>6583</v>
      </c>
      <c r="K1633" s="3">
        <v>23</v>
      </c>
      <c r="L1633" s="4">
        <v>2001</v>
      </c>
      <c r="M1633" s="9">
        <v>68740.289999999994</v>
      </c>
      <c r="N1633" s="9" t="str">
        <f t="shared" si="102"/>
        <v>High Value</v>
      </c>
      <c r="O1633" s="11">
        <v>86655.8</v>
      </c>
      <c r="P1633" s="11">
        <v>59803.57</v>
      </c>
      <c r="Q1633" s="11">
        <v>8936.7199999999993</v>
      </c>
      <c r="R1633" s="5">
        <v>45362</v>
      </c>
      <c r="S1633" s="5" t="str">
        <f t="shared" si="103"/>
        <v>Monday</v>
      </c>
      <c r="T1633" s="5" t="str">
        <f t="shared" si="104"/>
        <v>Q1</v>
      </c>
      <c r="U1633" s="14" t="str">
        <f t="shared" si="101"/>
        <v>Mar</v>
      </c>
    </row>
    <row r="1634" spans="1:21" x14ac:dyDescent="0.25">
      <c r="A1634" s="13" t="s">
        <v>17</v>
      </c>
      <c r="B1634" s="6" t="s">
        <v>18</v>
      </c>
      <c r="C1634" s="6" t="s">
        <v>49</v>
      </c>
      <c r="D1634" s="6" t="s">
        <v>20</v>
      </c>
      <c r="E1634" s="6" t="s">
        <v>32</v>
      </c>
      <c r="F1634" s="6" t="s">
        <v>6584</v>
      </c>
      <c r="G1634" s="6" t="s">
        <v>1499</v>
      </c>
      <c r="H1634" s="6" t="s">
        <v>61</v>
      </c>
      <c r="I1634" s="6" t="s">
        <v>6585</v>
      </c>
      <c r="J1634" s="6" t="s">
        <v>6586</v>
      </c>
      <c r="K1634" s="7">
        <v>9</v>
      </c>
      <c r="L1634" s="4">
        <v>2013</v>
      </c>
      <c r="M1634" s="9">
        <v>53283.95</v>
      </c>
      <c r="N1634" s="9" t="str">
        <f t="shared" si="102"/>
        <v>High Value</v>
      </c>
      <c r="O1634" s="11">
        <v>128383.6</v>
      </c>
      <c r="P1634" s="11">
        <v>38765.97</v>
      </c>
      <c r="Q1634" s="11">
        <v>14517.98</v>
      </c>
      <c r="R1634" s="8">
        <v>44595</v>
      </c>
      <c r="S1634" s="5" t="str">
        <f t="shared" si="103"/>
        <v>Thursday</v>
      </c>
      <c r="T1634" s="5" t="str">
        <f t="shared" si="104"/>
        <v>Q1</v>
      </c>
      <c r="U1634" s="14" t="str">
        <f t="shared" si="101"/>
        <v>Feb</v>
      </c>
    </row>
    <row r="1635" spans="1:21" x14ac:dyDescent="0.25">
      <c r="A1635" s="12" t="s">
        <v>47</v>
      </c>
      <c r="B1635" s="2" t="s">
        <v>48</v>
      </c>
      <c r="C1635" s="2" t="s">
        <v>49</v>
      </c>
      <c r="D1635" s="2" t="s">
        <v>20</v>
      </c>
      <c r="E1635" s="2" t="s">
        <v>32</v>
      </c>
      <c r="F1635" s="2" t="s">
        <v>6587</v>
      </c>
      <c r="G1635" s="2" t="s">
        <v>6588</v>
      </c>
      <c r="H1635" s="2" t="s">
        <v>37</v>
      </c>
      <c r="I1635" s="2" t="s">
        <v>6589</v>
      </c>
      <c r="J1635" s="2" t="s">
        <v>6590</v>
      </c>
      <c r="K1635" s="3">
        <v>7</v>
      </c>
      <c r="L1635" s="4">
        <v>2017</v>
      </c>
      <c r="M1635" s="9">
        <v>56138.03</v>
      </c>
      <c r="N1635" s="9" t="str">
        <f t="shared" si="102"/>
        <v>High Value</v>
      </c>
      <c r="O1635" s="11">
        <v>110360.9</v>
      </c>
      <c r="P1635" s="11">
        <v>51843.57</v>
      </c>
      <c r="Q1635" s="11">
        <v>4294.46</v>
      </c>
      <c r="R1635" s="5">
        <v>45377</v>
      </c>
      <c r="S1635" s="5" t="str">
        <f t="shared" si="103"/>
        <v>Tuesday</v>
      </c>
      <c r="T1635" s="5" t="str">
        <f t="shared" si="104"/>
        <v>Q1</v>
      </c>
      <c r="U1635" s="14" t="str">
        <f t="shared" si="101"/>
        <v>Mar</v>
      </c>
    </row>
    <row r="1636" spans="1:21" x14ac:dyDescent="0.25">
      <c r="A1636" s="13" t="s">
        <v>62</v>
      </c>
      <c r="B1636" s="6" t="s">
        <v>138</v>
      </c>
      <c r="C1636" s="6" t="s">
        <v>49</v>
      </c>
      <c r="D1636" s="6" t="s">
        <v>20</v>
      </c>
      <c r="E1636" s="6" t="s">
        <v>32</v>
      </c>
      <c r="F1636" s="6" t="s">
        <v>6591</v>
      </c>
      <c r="G1636" s="6" t="s">
        <v>6592</v>
      </c>
      <c r="H1636" s="6" t="s">
        <v>46</v>
      </c>
      <c r="I1636" s="6" t="s">
        <v>6593</v>
      </c>
      <c r="J1636" s="6" t="s">
        <v>6594</v>
      </c>
      <c r="K1636" s="7">
        <v>14</v>
      </c>
      <c r="L1636" s="4">
        <v>2011</v>
      </c>
      <c r="M1636" s="9">
        <v>6037.1</v>
      </c>
      <c r="N1636" s="9" t="str">
        <f t="shared" si="102"/>
        <v>Normal</v>
      </c>
      <c r="O1636" s="11">
        <v>171145</v>
      </c>
      <c r="P1636" s="11">
        <v>4541.5</v>
      </c>
      <c r="Q1636" s="11">
        <v>1495.6</v>
      </c>
      <c r="R1636" s="8">
        <v>45782</v>
      </c>
      <c r="S1636" s="5" t="str">
        <f t="shared" si="103"/>
        <v>Monday</v>
      </c>
      <c r="T1636" s="5" t="str">
        <f t="shared" si="104"/>
        <v>Q2</v>
      </c>
      <c r="U1636" s="14" t="str">
        <f t="shared" si="101"/>
        <v>May</v>
      </c>
    </row>
    <row r="1637" spans="1:21" x14ac:dyDescent="0.25">
      <c r="A1637" s="12" t="s">
        <v>47</v>
      </c>
      <c r="B1637" s="2" t="s">
        <v>48</v>
      </c>
      <c r="C1637" s="2" t="s">
        <v>49</v>
      </c>
      <c r="D1637" s="2" t="s">
        <v>20</v>
      </c>
      <c r="E1637" s="2" t="s">
        <v>32</v>
      </c>
      <c r="F1637" s="2" t="s">
        <v>6595</v>
      </c>
      <c r="G1637" s="2" t="s">
        <v>6596</v>
      </c>
      <c r="H1637" s="2" t="s">
        <v>39</v>
      </c>
      <c r="I1637" s="2" t="s">
        <v>6597</v>
      </c>
      <c r="J1637" s="2" t="s">
        <v>6598</v>
      </c>
      <c r="K1637" s="3">
        <v>0</v>
      </c>
      <c r="L1637" s="4">
        <v>2023</v>
      </c>
      <c r="M1637" s="9">
        <v>69757.63</v>
      </c>
      <c r="N1637" s="9" t="str">
        <f t="shared" si="102"/>
        <v>High Value</v>
      </c>
      <c r="O1637" s="11">
        <v>142368.70000000001</v>
      </c>
      <c r="P1637" s="11">
        <v>60089.15</v>
      </c>
      <c r="Q1637" s="11">
        <v>9668.48</v>
      </c>
      <c r="R1637" s="5">
        <v>45069</v>
      </c>
      <c r="S1637" s="5" t="str">
        <f t="shared" si="103"/>
        <v>Tuesday</v>
      </c>
      <c r="T1637" s="5" t="str">
        <f t="shared" si="104"/>
        <v>Q2</v>
      </c>
      <c r="U1637" s="14" t="str">
        <f t="shared" si="101"/>
        <v>May</v>
      </c>
    </row>
    <row r="1638" spans="1:21" x14ac:dyDescent="0.25">
      <c r="A1638" s="13" t="s">
        <v>54</v>
      </c>
      <c r="B1638" s="6" t="s">
        <v>123</v>
      </c>
      <c r="C1638" s="6" t="s">
        <v>49</v>
      </c>
      <c r="D1638" s="6" t="s">
        <v>20</v>
      </c>
      <c r="E1638" s="6" t="s">
        <v>32</v>
      </c>
      <c r="F1638" s="6" t="s">
        <v>6599</v>
      </c>
      <c r="G1638" s="6" t="s">
        <v>6600</v>
      </c>
      <c r="H1638" s="6" t="s">
        <v>119</v>
      </c>
      <c r="I1638" s="6" t="s">
        <v>6601</v>
      </c>
      <c r="J1638" s="6" t="s">
        <v>6602</v>
      </c>
      <c r="K1638" s="7">
        <v>14</v>
      </c>
      <c r="L1638" s="4">
        <v>2009</v>
      </c>
      <c r="M1638" s="9">
        <v>9765.68</v>
      </c>
      <c r="N1638" s="9" t="str">
        <f t="shared" si="102"/>
        <v>Normal</v>
      </c>
      <c r="O1638" s="11">
        <v>67225.2</v>
      </c>
      <c r="P1638" s="11">
        <v>8870.15</v>
      </c>
      <c r="Q1638" s="11">
        <v>895.53</v>
      </c>
      <c r="R1638" s="8">
        <v>44954</v>
      </c>
      <c r="S1638" s="5" t="str">
        <f t="shared" si="103"/>
        <v>Saturday</v>
      </c>
      <c r="T1638" s="5" t="str">
        <f t="shared" si="104"/>
        <v>Q1</v>
      </c>
      <c r="U1638" s="14" t="str">
        <f t="shared" si="101"/>
        <v>Jan</v>
      </c>
    </row>
    <row r="1639" spans="1:21" x14ac:dyDescent="0.25">
      <c r="A1639" s="12" t="s">
        <v>56</v>
      </c>
      <c r="B1639" s="2" t="s">
        <v>57</v>
      </c>
      <c r="C1639" s="2" t="s">
        <v>49</v>
      </c>
      <c r="D1639" s="2" t="s">
        <v>20</v>
      </c>
      <c r="E1639" s="2" t="s">
        <v>32</v>
      </c>
      <c r="F1639" s="2" t="s">
        <v>6603</v>
      </c>
      <c r="G1639" s="2" t="s">
        <v>1279</v>
      </c>
      <c r="H1639" s="2" t="s">
        <v>33</v>
      </c>
      <c r="I1639" s="2" t="s">
        <v>6604</v>
      </c>
      <c r="J1639" s="2" t="s">
        <v>6605</v>
      </c>
      <c r="K1639" s="3">
        <v>0</v>
      </c>
      <c r="L1639" s="4">
        <v>2024</v>
      </c>
      <c r="M1639" s="9">
        <v>6102.49</v>
      </c>
      <c r="N1639" s="9" t="str">
        <f t="shared" si="102"/>
        <v>Normal</v>
      </c>
      <c r="O1639" s="11">
        <v>142133.9</v>
      </c>
      <c r="P1639" s="11">
        <v>4947.5200000000004</v>
      </c>
      <c r="Q1639" s="11">
        <v>1154.97</v>
      </c>
      <c r="R1639" s="5">
        <v>45633</v>
      </c>
      <c r="S1639" s="5" t="str">
        <f t="shared" si="103"/>
        <v>Saturday</v>
      </c>
      <c r="T1639" s="5" t="str">
        <f t="shared" si="104"/>
        <v>Q4</v>
      </c>
      <c r="U1639" s="14" t="str">
        <f t="shared" si="101"/>
        <v>Dec</v>
      </c>
    </row>
    <row r="1640" spans="1:21" x14ac:dyDescent="0.25">
      <c r="A1640" s="13" t="s">
        <v>30</v>
      </c>
      <c r="B1640" s="6" t="s">
        <v>94</v>
      </c>
      <c r="C1640" s="6" t="s">
        <v>49</v>
      </c>
      <c r="D1640" s="6" t="s">
        <v>20</v>
      </c>
      <c r="E1640" s="6" t="s">
        <v>32</v>
      </c>
      <c r="F1640" s="6" t="s">
        <v>6606</v>
      </c>
      <c r="G1640" s="6" t="s">
        <v>6607</v>
      </c>
      <c r="H1640" s="6" t="s">
        <v>37</v>
      </c>
      <c r="I1640" s="6" t="s">
        <v>6608</v>
      </c>
      <c r="J1640" s="6" t="s">
        <v>6609</v>
      </c>
      <c r="K1640" s="7">
        <v>14</v>
      </c>
      <c r="L1640" s="4">
        <v>2008</v>
      </c>
      <c r="M1640" s="9">
        <v>17095.560000000001</v>
      </c>
      <c r="N1640" s="9" t="str">
        <f t="shared" si="102"/>
        <v>Normal</v>
      </c>
      <c r="O1640" s="11">
        <v>88413.2</v>
      </c>
      <c r="P1640" s="11">
        <v>12739.93</v>
      </c>
      <c r="Q1640" s="11">
        <v>4355.63</v>
      </c>
      <c r="R1640" s="8">
        <v>44684</v>
      </c>
      <c r="S1640" s="5" t="str">
        <f t="shared" si="103"/>
        <v>Tuesday</v>
      </c>
      <c r="T1640" s="5" t="str">
        <f t="shared" si="104"/>
        <v>Q2</v>
      </c>
      <c r="U1640" s="14" t="str">
        <f t="shared" si="101"/>
        <v>May</v>
      </c>
    </row>
    <row r="1641" spans="1:21" x14ac:dyDescent="0.25">
      <c r="A1641" s="12" t="s">
        <v>54</v>
      </c>
      <c r="B1641" s="2" t="s">
        <v>55</v>
      </c>
      <c r="C1641" s="2" t="s">
        <v>49</v>
      </c>
      <c r="D1641" s="2" t="s">
        <v>20</v>
      </c>
      <c r="E1641" s="2" t="s">
        <v>32</v>
      </c>
      <c r="F1641" s="2" t="s">
        <v>6610</v>
      </c>
      <c r="G1641" s="2" t="s">
        <v>205</v>
      </c>
      <c r="H1641" s="2" t="s">
        <v>89</v>
      </c>
      <c r="I1641" s="2" t="s">
        <v>6611</v>
      </c>
      <c r="J1641" s="2" t="s">
        <v>6612</v>
      </c>
      <c r="K1641" s="3">
        <v>7</v>
      </c>
      <c r="L1641" s="4">
        <v>2014</v>
      </c>
      <c r="M1641" s="9">
        <v>63676.36</v>
      </c>
      <c r="N1641" s="9" t="str">
        <f t="shared" si="102"/>
        <v>High Value</v>
      </c>
      <c r="O1641" s="11">
        <v>17521.2</v>
      </c>
      <c r="P1641" s="11">
        <v>52386.71</v>
      </c>
      <c r="Q1641" s="11">
        <v>11289.65</v>
      </c>
      <c r="R1641" s="5">
        <v>44448</v>
      </c>
      <c r="S1641" s="5" t="str">
        <f t="shared" si="103"/>
        <v>Thursday</v>
      </c>
      <c r="T1641" s="5" t="str">
        <f t="shared" si="104"/>
        <v>Q3</v>
      </c>
      <c r="U1641" s="14" t="str">
        <f t="shared" si="101"/>
        <v>Sep</v>
      </c>
    </row>
    <row r="1642" spans="1:21" x14ac:dyDescent="0.25">
      <c r="A1642" s="13" t="s">
        <v>17</v>
      </c>
      <c r="B1642" s="6" t="s">
        <v>18</v>
      </c>
      <c r="C1642" s="6" t="s">
        <v>49</v>
      </c>
      <c r="D1642" s="6" t="s">
        <v>20</v>
      </c>
      <c r="E1642" s="6" t="s">
        <v>32</v>
      </c>
      <c r="F1642" s="6" t="s">
        <v>6613</v>
      </c>
      <c r="G1642" s="6" t="s">
        <v>6614</v>
      </c>
      <c r="H1642" s="6" t="s">
        <v>142</v>
      </c>
      <c r="I1642" s="6" t="s">
        <v>6615</v>
      </c>
      <c r="J1642" s="6" t="s">
        <v>6616</v>
      </c>
      <c r="K1642" s="7">
        <v>-2</v>
      </c>
      <c r="L1642" s="4">
        <v>2023</v>
      </c>
      <c r="M1642" s="9">
        <v>54632.07</v>
      </c>
      <c r="N1642" s="9" t="str">
        <f t="shared" si="102"/>
        <v>High Value</v>
      </c>
      <c r="O1642" s="11">
        <v>189390.7</v>
      </c>
      <c r="P1642" s="11">
        <v>50416.03</v>
      </c>
      <c r="Q1642" s="11">
        <v>4216.04</v>
      </c>
      <c r="R1642" s="8">
        <v>44439</v>
      </c>
      <c r="S1642" s="5" t="str">
        <f t="shared" si="103"/>
        <v>Tuesday</v>
      </c>
      <c r="T1642" s="5" t="str">
        <f t="shared" si="104"/>
        <v>Q3</v>
      </c>
      <c r="U1642" s="14" t="str">
        <f t="shared" si="101"/>
        <v>Aug</v>
      </c>
    </row>
    <row r="1643" spans="1:21" x14ac:dyDescent="0.25">
      <c r="A1643" s="13" t="s">
        <v>71</v>
      </c>
      <c r="B1643" s="6" t="s">
        <v>86</v>
      </c>
      <c r="C1643" s="6" t="s">
        <v>49</v>
      </c>
      <c r="D1643" s="6" t="s">
        <v>20</v>
      </c>
      <c r="E1643" s="6" t="s">
        <v>32</v>
      </c>
      <c r="F1643" s="6" t="s">
        <v>6617</v>
      </c>
      <c r="G1643" s="6" t="s">
        <v>6618</v>
      </c>
      <c r="H1643" s="6" t="s">
        <v>124</v>
      </c>
      <c r="I1643" s="6" t="s">
        <v>6619</v>
      </c>
      <c r="J1643" s="6" t="s">
        <v>6620</v>
      </c>
      <c r="K1643" s="7">
        <v>18</v>
      </c>
      <c r="L1643" s="4">
        <v>2006</v>
      </c>
      <c r="M1643" s="9">
        <v>26588.62</v>
      </c>
      <c r="N1643" s="9" t="str">
        <f t="shared" si="102"/>
        <v>Normal</v>
      </c>
      <c r="O1643" s="11">
        <v>64738.5</v>
      </c>
      <c r="P1643" s="11">
        <v>23554.880000000001</v>
      </c>
      <c r="Q1643" s="11">
        <v>3033.74</v>
      </c>
      <c r="R1643" s="8">
        <v>45370</v>
      </c>
      <c r="S1643" s="5" t="str">
        <f t="shared" si="103"/>
        <v>Tuesday</v>
      </c>
      <c r="T1643" s="5" t="str">
        <f t="shared" si="104"/>
        <v>Q1</v>
      </c>
      <c r="U1643" s="14" t="str">
        <f t="shared" si="101"/>
        <v>Mar</v>
      </c>
    </row>
    <row r="1644" spans="1:21" x14ac:dyDescent="0.25">
      <c r="A1644" s="12" t="s">
        <v>34</v>
      </c>
      <c r="B1644" s="2" t="s">
        <v>43</v>
      </c>
      <c r="C1644" s="2" t="s">
        <v>49</v>
      </c>
      <c r="D1644" s="2" t="s">
        <v>20</v>
      </c>
      <c r="E1644" s="2" t="s">
        <v>32</v>
      </c>
      <c r="F1644" s="2" t="s">
        <v>6621</v>
      </c>
      <c r="G1644" s="2" t="s">
        <v>6622</v>
      </c>
      <c r="H1644" s="2" t="s">
        <v>102</v>
      </c>
      <c r="I1644" s="2" t="s">
        <v>6623</v>
      </c>
      <c r="J1644" s="2" t="s">
        <v>6624</v>
      </c>
      <c r="K1644" s="3">
        <v>3</v>
      </c>
      <c r="L1644" s="4">
        <v>2019</v>
      </c>
      <c r="M1644" s="9">
        <v>8494</v>
      </c>
      <c r="N1644" s="9" t="str">
        <f t="shared" si="102"/>
        <v>Normal</v>
      </c>
      <c r="O1644" s="11">
        <v>179744</v>
      </c>
      <c r="P1644" s="11">
        <v>6971.19</v>
      </c>
      <c r="Q1644" s="11">
        <v>1522.81</v>
      </c>
      <c r="R1644" s="5">
        <v>44682</v>
      </c>
      <c r="S1644" s="5" t="str">
        <f t="shared" si="103"/>
        <v>Sunday</v>
      </c>
      <c r="T1644" s="5" t="str">
        <f t="shared" si="104"/>
        <v>Q2</v>
      </c>
      <c r="U1644" s="14" t="str">
        <f t="shared" si="101"/>
        <v>May</v>
      </c>
    </row>
    <row r="1645" spans="1:21" x14ac:dyDescent="0.25">
      <c r="A1645" s="13" t="s">
        <v>47</v>
      </c>
      <c r="B1645" s="6" t="s">
        <v>51</v>
      </c>
      <c r="C1645" s="6" t="s">
        <v>49</v>
      </c>
      <c r="D1645" s="6" t="s">
        <v>20</v>
      </c>
      <c r="E1645" s="6" t="s">
        <v>32</v>
      </c>
      <c r="F1645" s="6" t="s">
        <v>4053</v>
      </c>
      <c r="G1645" s="6" t="s">
        <v>6625</v>
      </c>
      <c r="H1645" s="6" t="s">
        <v>96</v>
      </c>
      <c r="I1645" s="6" t="s">
        <v>6626</v>
      </c>
      <c r="J1645" s="6" t="s">
        <v>6627</v>
      </c>
      <c r="K1645" s="7">
        <v>17</v>
      </c>
      <c r="L1645" s="4">
        <v>2005</v>
      </c>
      <c r="M1645" s="9">
        <v>22951.82</v>
      </c>
      <c r="N1645" s="9" t="str">
        <f t="shared" si="102"/>
        <v>Normal</v>
      </c>
      <c r="O1645" s="11">
        <v>91104.3</v>
      </c>
      <c r="P1645" s="11">
        <v>16165.47</v>
      </c>
      <c r="Q1645" s="11">
        <v>6786.35</v>
      </c>
      <c r="R1645" s="8">
        <v>44735</v>
      </c>
      <c r="S1645" s="5" t="str">
        <f t="shared" si="103"/>
        <v>Thursday</v>
      </c>
      <c r="T1645" s="5" t="str">
        <f t="shared" si="104"/>
        <v>Q2</v>
      </c>
      <c r="U1645" s="14" t="str">
        <f t="shared" si="101"/>
        <v>Jun</v>
      </c>
    </row>
    <row r="1646" spans="1:21" x14ac:dyDescent="0.25">
      <c r="A1646" s="12" t="s">
        <v>54</v>
      </c>
      <c r="B1646" s="2" t="s">
        <v>55</v>
      </c>
      <c r="C1646" s="2" t="s">
        <v>49</v>
      </c>
      <c r="D1646" s="2" t="s">
        <v>20</v>
      </c>
      <c r="E1646" s="2" t="s">
        <v>32</v>
      </c>
      <c r="F1646" s="2" t="s">
        <v>6628</v>
      </c>
      <c r="G1646" s="2" t="s">
        <v>6629</v>
      </c>
      <c r="H1646" s="2" t="s">
        <v>22</v>
      </c>
      <c r="I1646" s="2" t="s">
        <v>6630</v>
      </c>
      <c r="J1646" s="2" t="s">
        <v>6631</v>
      </c>
      <c r="K1646" s="3">
        <v>0</v>
      </c>
      <c r="L1646" s="4">
        <v>2024</v>
      </c>
      <c r="M1646" s="9">
        <v>30539.72</v>
      </c>
      <c r="N1646" s="9" t="str">
        <f t="shared" si="102"/>
        <v>Normal</v>
      </c>
      <c r="O1646" s="11">
        <v>39308.6</v>
      </c>
      <c r="P1646" s="11">
        <v>26912.6</v>
      </c>
      <c r="Q1646" s="11">
        <v>3627.12</v>
      </c>
      <c r="R1646" s="5">
        <v>45444</v>
      </c>
      <c r="S1646" s="5" t="str">
        <f t="shared" si="103"/>
        <v>Saturday</v>
      </c>
      <c r="T1646" s="5" t="str">
        <f t="shared" si="104"/>
        <v>Q2</v>
      </c>
      <c r="U1646" s="14" t="str">
        <f t="shared" si="101"/>
        <v>Jun</v>
      </c>
    </row>
    <row r="1647" spans="1:21" x14ac:dyDescent="0.25">
      <c r="A1647" s="13" t="s">
        <v>62</v>
      </c>
      <c r="B1647" s="6" t="s">
        <v>138</v>
      </c>
      <c r="C1647" s="6" t="s">
        <v>49</v>
      </c>
      <c r="D1647" s="6" t="s">
        <v>20</v>
      </c>
      <c r="E1647" s="6" t="s">
        <v>32</v>
      </c>
      <c r="F1647" s="6" t="s">
        <v>6632</v>
      </c>
      <c r="G1647" s="6" t="s">
        <v>197</v>
      </c>
      <c r="H1647" s="6" t="s">
        <v>89</v>
      </c>
      <c r="I1647" s="6" t="s">
        <v>6633</v>
      </c>
      <c r="J1647" s="6" t="s">
        <v>6634</v>
      </c>
      <c r="K1647" s="7">
        <v>7</v>
      </c>
      <c r="L1647" s="4">
        <v>2016</v>
      </c>
      <c r="M1647" s="9">
        <v>68495.929999999993</v>
      </c>
      <c r="N1647" s="9" t="str">
        <f t="shared" si="102"/>
        <v>High Value</v>
      </c>
      <c r="O1647" s="11">
        <v>90019.5</v>
      </c>
      <c r="P1647" s="11">
        <v>58004.88</v>
      </c>
      <c r="Q1647" s="11">
        <v>10491.05</v>
      </c>
      <c r="R1647" s="8">
        <v>45032</v>
      </c>
      <c r="S1647" s="5" t="str">
        <f t="shared" si="103"/>
        <v>Sunday</v>
      </c>
      <c r="T1647" s="5" t="str">
        <f t="shared" si="104"/>
        <v>Q2</v>
      </c>
      <c r="U1647" s="14" t="str">
        <f t="shared" si="101"/>
        <v>Apr</v>
      </c>
    </row>
    <row r="1648" spans="1:21" x14ac:dyDescent="0.25">
      <c r="A1648" s="12" t="s">
        <v>56</v>
      </c>
      <c r="B1648" s="2" t="s">
        <v>57</v>
      </c>
      <c r="C1648" s="2" t="s">
        <v>49</v>
      </c>
      <c r="D1648" s="2" t="s">
        <v>20</v>
      </c>
      <c r="E1648" s="2" t="s">
        <v>32</v>
      </c>
      <c r="F1648" s="2" t="s">
        <v>6635</v>
      </c>
      <c r="G1648" s="2" t="s">
        <v>6636</v>
      </c>
      <c r="H1648" s="2" t="s">
        <v>82</v>
      </c>
      <c r="I1648" s="2" t="s">
        <v>6637</v>
      </c>
      <c r="J1648" s="2" t="s">
        <v>6638</v>
      </c>
      <c r="K1648" s="3">
        <v>1</v>
      </c>
      <c r="L1648" s="4">
        <v>2019</v>
      </c>
      <c r="M1648" s="9">
        <v>61230.879999999997</v>
      </c>
      <c r="N1648" s="9" t="str">
        <f t="shared" si="102"/>
        <v>High Value</v>
      </c>
      <c r="O1648" s="11">
        <v>156576.5</v>
      </c>
      <c r="P1648" s="11">
        <v>52074.21</v>
      </c>
      <c r="Q1648" s="11">
        <v>9156.67</v>
      </c>
      <c r="R1648" s="5">
        <v>44144</v>
      </c>
      <c r="S1648" s="5" t="str">
        <f t="shared" si="103"/>
        <v>Monday</v>
      </c>
      <c r="T1648" s="5" t="str">
        <f t="shared" si="104"/>
        <v>Q4</v>
      </c>
      <c r="U1648" s="14" t="str">
        <f t="shared" si="101"/>
        <v>Nov</v>
      </c>
    </row>
    <row r="1649" spans="1:21" x14ac:dyDescent="0.25">
      <c r="A1649" s="13" t="s">
        <v>74</v>
      </c>
      <c r="B1649" s="6" t="s">
        <v>75</v>
      </c>
      <c r="C1649" s="6" t="s">
        <v>49</v>
      </c>
      <c r="D1649" s="6" t="s">
        <v>20</v>
      </c>
      <c r="E1649" s="6" t="s">
        <v>32</v>
      </c>
      <c r="F1649" s="6" t="s">
        <v>6639</v>
      </c>
      <c r="G1649" s="6" t="s">
        <v>6640</v>
      </c>
      <c r="H1649" s="6" t="s">
        <v>77</v>
      </c>
      <c r="I1649" s="6" t="s">
        <v>6641</v>
      </c>
      <c r="J1649" s="6" t="s">
        <v>6642</v>
      </c>
      <c r="K1649" s="7">
        <v>20</v>
      </c>
      <c r="L1649" s="4">
        <v>2001</v>
      </c>
      <c r="M1649" s="9">
        <v>15026.34</v>
      </c>
      <c r="N1649" s="9" t="str">
        <f t="shared" si="102"/>
        <v>Normal</v>
      </c>
      <c r="O1649" s="11">
        <v>184088.9</v>
      </c>
      <c r="P1649" s="11">
        <v>11890.45</v>
      </c>
      <c r="Q1649" s="11">
        <v>3135.89</v>
      </c>
      <c r="R1649" s="8">
        <v>44555</v>
      </c>
      <c r="S1649" s="5" t="str">
        <f t="shared" si="103"/>
        <v>Saturday</v>
      </c>
      <c r="T1649" s="5" t="str">
        <f t="shared" si="104"/>
        <v>Q4</v>
      </c>
      <c r="U1649" s="14" t="str">
        <f t="shared" si="101"/>
        <v>Dec</v>
      </c>
    </row>
    <row r="1650" spans="1:21" x14ac:dyDescent="0.25">
      <c r="A1650" s="12" t="s">
        <v>62</v>
      </c>
      <c r="B1650" s="2" t="s">
        <v>138</v>
      </c>
      <c r="C1650" s="2" t="s">
        <v>49</v>
      </c>
      <c r="D1650" s="2" t="s">
        <v>20</v>
      </c>
      <c r="E1650" s="2" t="s">
        <v>32</v>
      </c>
      <c r="F1650" s="2" t="s">
        <v>6643</v>
      </c>
      <c r="G1650" s="2" t="s">
        <v>6644</v>
      </c>
      <c r="H1650" s="2" t="s">
        <v>136</v>
      </c>
      <c r="I1650" s="2" t="s">
        <v>6645</v>
      </c>
      <c r="J1650" s="2" t="s">
        <v>6646</v>
      </c>
      <c r="K1650" s="3">
        <v>10</v>
      </c>
      <c r="L1650" s="4">
        <v>2011</v>
      </c>
      <c r="M1650" s="9">
        <v>39976.21</v>
      </c>
      <c r="N1650" s="9" t="str">
        <f t="shared" si="102"/>
        <v>Normal</v>
      </c>
      <c r="O1650" s="11">
        <v>99453.7</v>
      </c>
      <c r="P1650" s="11">
        <v>37329.370000000003</v>
      </c>
      <c r="Q1650" s="11">
        <v>2646.84</v>
      </c>
      <c r="R1650" s="5">
        <v>44362</v>
      </c>
      <c r="S1650" s="5" t="str">
        <f t="shared" si="103"/>
        <v>Tuesday</v>
      </c>
      <c r="T1650" s="5" t="str">
        <f t="shared" si="104"/>
        <v>Q2</v>
      </c>
      <c r="U1650" s="14" t="str">
        <f t="shared" si="101"/>
        <v>Jun</v>
      </c>
    </row>
    <row r="1651" spans="1:21" x14ac:dyDescent="0.25">
      <c r="A1651" s="13" t="s">
        <v>56</v>
      </c>
      <c r="B1651" s="6" t="s">
        <v>57</v>
      </c>
      <c r="C1651" s="6" t="s">
        <v>49</v>
      </c>
      <c r="D1651" s="6" t="s">
        <v>20</v>
      </c>
      <c r="E1651" s="6" t="s">
        <v>32</v>
      </c>
      <c r="F1651" s="6" t="s">
        <v>6647</v>
      </c>
      <c r="G1651" s="6" t="s">
        <v>6648</v>
      </c>
      <c r="H1651" s="6" t="s">
        <v>58</v>
      </c>
      <c r="I1651" s="6" t="s">
        <v>6649</v>
      </c>
      <c r="J1651" s="6" t="s">
        <v>6650</v>
      </c>
      <c r="K1651" s="7">
        <v>16</v>
      </c>
      <c r="L1651" s="4">
        <v>2006</v>
      </c>
      <c r="M1651" s="9">
        <v>37903.78</v>
      </c>
      <c r="N1651" s="9" t="str">
        <f t="shared" si="102"/>
        <v>Normal</v>
      </c>
      <c r="O1651" s="11">
        <v>167577.1</v>
      </c>
      <c r="P1651" s="11">
        <v>33687.56</v>
      </c>
      <c r="Q1651" s="11">
        <v>4216.22</v>
      </c>
      <c r="R1651" s="8">
        <v>44616</v>
      </c>
      <c r="S1651" s="5" t="str">
        <f t="shared" si="103"/>
        <v>Thursday</v>
      </c>
      <c r="T1651" s="5" t="str">
        <f t="shared" si="104"/>
        <v>Q1</v>
      </c>
      <c r="U1651" s="14" t="str">
        <f t="shared" si="101"/>
        <v>Feb</v>
      </c>
    </row>
    <row r="1652" spans="1:21" x14ac:dyDescent="0.25">
      <c r="A1652" s="12" t="s">
        <v>62</v>
      </c>
      <c r="B1652" s="2" t="s">
        <v>63</v>
      </c>
      <c r="C1652" s="2" t="s">
        <v>49</v>
      </c>
      <c r="D1652" s="2" t="s">
        <v>20</v>
      </c>
      <c r="E1652" s="2" t="s">
        <v>32</v>
      </c>
      <c r="F1652" s="2" t="s">
        <v>6651</v>
      </c>
      <c r="G1652" s="2" t="s">
        <v>6652</v>
      </c>
      <c r="H1652" s="2" t="s">
        <v>87</v>
      </c>
      <c r="I1652" s="2" t="s">
        <v>6653</v>
      </c>
      <c r="J1652" s="2" t="s">
        <v>6654</v>
      </c>
      <c r="K1652" s="3">
        <v>3</v>
      </c>
      <c r="L1652" s="4">
        <v>2021</v>
      </c>
      <c r="M1652" s="9">
        <v>38691.519999999997</v>
      </c>
      <c r="N1652" s="9" t="str">
        <f t="shared" si="102"/>
        <v>Normal</v>
      </c>
      <c r="O1652" s="11">
        <v>37770.800000000003</v>
      </c>
      <c r="P1652" s="11">
        <v>32285.01</v>
      </c>
      <c r="Q1652" s="11">
        <v>6406.51</v>
      </c>
      <c r="R1652" s="5">
        <v>45307</v>
      </c>
      <c r="S1652" s="5" t="str">
        <f t="shared" si="103"/>
        <v>Tuesday</v>
      </c>
      <c r="T1652" s="5" t="str">
        <f t="shared" si="104"/>
        <v>Q1</v>
      </c>
      <c r="U1652" s="14" t="str">
        <f t="shared" si="101"/>
        <v>Jan</v>
      </c>
    </row>
    <row r="1653" spans="1:21" x14ac:dyDescent="0.25">
      <c r="A1653" s="13" t="s">
        <v>40</v>
      </c>
      <c r="B1653" s="6" t="s">
        <v>125</v>
      </c>
      <c r="C1653" s="6" t="s">
        <v>49</v>
      </c>
      <c r="D1653" s="6" t="s">
        <v>20</v>
      </c>
      <c r="E1653" s="6" t="s">
        <v>32</v>
      </c>
      <c r="F1653" s="6" t="s">
        <v>642</v>
      </c>
      <c r="G1653" s="6" t="s">
        <v>6655</v>
      </c>
      <c r="H1653" s="6" t="s">
        <v>88</v>
      </c>
      <c r="I1653" s="6" t="s">
        <v>6656</v>
      </c>
      <c r="J1653" s="6" t="s">
        <v>6657</v>
      </c>
      <c r="K1653" s="7">
        <v>-2</v>
      </c>
      <c r="L1653" s="4">
        <v>2023</v>
      </c>
      <c r="M1653" s="9">
        <v>54094.31</v>
      </c>
      <c r="N1653" s="9" t="str">
        <f t="shared" si="102"/>
        <v>High Value</v>
      </c>
      <c r="O1653" s="11">
        <v>98084.1</v>
      </c>
      <c r="P1653" s="11">
        <v>44196.97</v>
      </c>
      <c r="Q1653" s="11">
        <v>9897.34</v>
      </c>
      <c r="R1653" s="8">
        <v>44443</v>
      </c>
      <c r="S1653" s="5" t="str">
        <f t="shared" si="103"/>
        <v>Saturday</v>
      </c>
      <c r="T1653" s="5" t="str">
        <f t="shared" si="104"/>
        <v>Q3</v>
      </c>
      <c r="U1653" s="14" t="str">
        <f t="shared" si="101"/>
        <v>Sep</v>
      </c>
    </row>
    <row r="1654" spans="1:21" x14ac:dyDescent="0.25">
      <c r="A1654" s="12" t="s">
        <v>30</v>
      </c>
      <c r="B1654" s="2" t="s">
        <v>31</v>
      </c>
      <c r="C1654" s="2" t="s">
        <v>49</v>
      </c>
      <c r="D1654" s="2" t="s">
        <v>20</v>
      </c>
      <c r="E1654" s="2" t="s">
        <v>32</v>
      </c>
      <c r="F1654" s="2" t="s">
        <v>6658</v>
      </c>
      <c r="G1654" s="2" t="s">
        <v>6659</v>
      </c>
      <c r="H1654" s="2" t="s">
        <v>68</v>
      </c>
      <c r="I1654" s="2" t="s">
        <v>6660</v>
      </c>
      <c r="J1654" s="2" t="s">
        <v>6661</v>
      </c>
      <c r="K1654" s="3">
        <v>1</v>
      </c>
      <c r="L1654" s="4">
        <v>2021</v>
      </c>
      <c r="M1654" s="9">
        <v>46026.559999999998</v>
      </c>
      <c r="N1654" s="9" t="str">
        <f t="shared" si="102"/>
        <v>High Value</v>
      </c>
      <c r="O1654" s="11">
        <v>109248.2</v>
      </c>
      <c r="P1654" s="11">
        <v>37656.35</v>
      </c>
      <c r="Q1654" s="11">
        <v>8370.2099999999991</v>
      </c>
      <c r="R1654" s="5">
        <v>44586</v>
      </c>
      <c r="S1654" s="5" t="str">
        <f t="shared" si="103"/>
        <v>Tuesday</v>
      </c>
      <c r="T1654" s="5" t="str">
        <f t="shared" si="104"/>
        <v>Q1</v>
      </c>
      <c r="U1654" s="14" t="str">
        <f t="shared" si="101"/>
        <v>Jan</v>
      </c>
    </row>
    <row r="1655" spans="1:21" x14ac:dyDescent="0.25">
      <c r="A1655" s="13" t="s">
        <v>56</v>
      </c>
      <c r="B1655" s="6" t="s">
        <v>57</v>
      </c>
      <c r="C1655" s="6" t="s">
        <v>49</v>
      </c>
      <c r="D1655" s="6" t="s">
        <v>20</v>
      </c>
      <c r="E1655" s="6" t="s">
        <v>32</v>
      </c>
      <c r="F1655" s="6" t="s">
        <v>6662</v>
      </c>
      <c r="G1655" s="6" t="s">
        <v>6663</v>
      </c>
      <c r="H1655" s="6" t="s">
        <v>115</v>
      </c>
      <c r="I1655" s="6" t="s">
        <v>6664</v>
      </c>
      <c r="J1655" s="6" t="s">
        <v>6665</v>
      </c>
      <c r="K1655" s="7">
        <v>18</v>
      </c>
      <c r="L1655" s="4">
        <v>2002</v>
      </c>
      <c r="M1655" s="9">
        <v>48982.75</v>
      </c>
      <c r="N1655" s="9" t="str">
        <f t="shared" si="102"/>
        <v>High Value</v>
      </c>
      <c r="O1655" s="11">
        <v>143897.1</v>
      </c>
      <c r="P1655" s="11">
        <v>35232.61</v>
      </c>
      <c r="Q1655" s="11">
        <v>13750.14</v>
      </c>
      <c r="R1655" s="8">
        <v>44130</v>
      </c>
      <c r="S1655" s="5" t="str">
        <f t="shared" si="103"/>
        <v>Monday</v>
      </c>
      <c r="T1655" s="5" t="str">
        <f t="shared" si="104"/>
        <v>Q4</v>
      </c>
      <c r="U1655" s="14" t="str">
        <f t="shared" si="101"/>
        <v>Oct</v>
      </c>
    </row>
    <row r="1656" spans="1:21" x14ac:dyDescent="0.25">
      <c r="A1656" s="12" t="s">
        <v>71</v>
      </c>
      <c r="B1656" s="2" t="s">
        <v>72</v>
      </c>
      <c r="C1656" s="2" t="s">
        <v>49</v>
      </c>
      <c r="D1656" s="2" t="s">
        <v>20</v>
      </c>
      <c r="E1656" s="2" t="s">
        <v>32</v>
      </c>
      <c r="F1656" s="2" t="s">
        <v>6666</v>
      </c>
      <c r="G1656" s="2" t="s">
        <v>6667</v>
      </c>
      <c r="H1656" s="2" t="s">
        <v>122</v>
      </c>
      <c r="I1656" s="2" t="s">
        <v>6668</v>
      </c>
      <c r="J1656" s="2" t="s">
        <v>6669</v>
      </c>
      <c r="K1656" s="3">
        <v>19</v>
      </c>
      <c r="L1656" s="4">
        <v>2002</v>
      </c>
      <c r="M1656" s="9">
        <v>63087.55</v>
      </c>
      <c r="N1656" s="9" t="str">
        <f t="shared" si="102"/>
        <v>High Value</v>
      </c>
      <c r="O1656" s="11">
        <v>90927.2</v>
      </c>
      <c r="P1656" s="11">
        <v>51503.19</v>
      </c>
      <c r="Q1656" s="11">
        <v>11584.36</v>
      </c>
      <c r="R1656" s="5">
        <v>44371</v>
      </c>
      <c r="S1656" s="5" t="str">
        <f t="shared" si="103"/>
        <v>Thursday</v>
      </c>
      <c r="T1656" s="5" t="str">
        <f t="shared" si="104"/>
        <v>Q2</v>
      </c>
      <c r="U1656" s="14" t="str">
        <f t="shared" si="101"/>
        <v>Jun</v>
      </c>
    </row>
    <row r="1657" spans="1:21" x14ac:dyDescent="0.25">
      <c r="A1657" s="13" t="s">
        <v>71</v>
      </c>
      <c r="B1657" s="6" t="s">
        <v>83</v>
      </c>
      <c r="C1657" s="6" t="s">
        <v>49</v>
      </c>
      <c r="D1657" s="6" t="s">
        <v>20</v>
      </c>
      <c r="E1657" s="6" t="s">
        <v>32</v>
      </c>
      <c r="F1657" s="6" t="s">
        <v>1029</v>
      </c>
      <c r="G1657" s="6" t="s">
        <v>6670</v>
      </c>
      <c r="H1657" s="6" t="s">
        <v>142</v>
      </c>
      <c r="I1657" s="6" t="s">
        <v>6671</v>
      </c>
      <c r="J1657" s="6" t="s">
        <v>6672</v>
      </c>
      <c r="K1657" s="7">
        <v>-1</v>
      </c>
      <c r="L1657" s="4">
        <v>2024</v>
      </c>
      <c r="M1657" s="9">
        <v>6874.96</v>
      </c>
      <c r="N1657" s="9" t="str">
        <f t="shared" si="102"/>
        <v>Normal</v>
      </c>
      <c r="O1657" s="11">
        <v>159293.70000000001</v>
      </c>
      <c r="P1657" s="11">
        <v>5756.52</v>
      </c>
      <c r="Q1657" s="11">
        <v>1118.44</v>
      </c>
      <c r="R1657" s="8">
        <v>45122</v>
      </c>
      <c r="S1657" s="5" t="str">
        <f t="shared" si="103"/>
        <v>Saturday</v>
      </c>
      <c r="T1657" s="5" t="str">
        <f t="shared" si="104"/>
        <v>Q3</v>
      </c>
      <c r="U1657" s="14" t="str">
        <f t="shared" si="101"/>
        <v>Jul</v>
      </c>
    </row>
    <row r="1658" spans="1:21" x14ac:dyDescent="0.25">
      <c r="A1658" s="12" t="s">
        <v>74</v>
      </c>
      <c r="B1658" s="2" t="s">
        <v>113</v>
      </c>
      <c r="C1658" s="2" t="s">
        <v>49</v>
      </c>
      <c r="D1658" s="2" t="s">
        <v>20</v>
      </c>
      <c r="E1658" s="2" t="s">
        <v>32</v>
      </c>
      <c r="F1658" s="2" t="s">
        <v>6673</v>
      </c>
      <c r="G1658" s="2" t="s">
        <v>4165</v>
      </c>
      <c r="H1658" s="2" t="s">
        <v>102</v>
      </c>
      <c r="I1658" s="2" t="s">
        <v>6674</v>
      </c>
      <c r="J1658" s="2" t="s">
        <v>6675</v>
      </c>
      <c r="K1658" s="3">
        <v>10</v>
      </c>
      <c r="L1658" s="4">
        <v>2013</v>
      </c>
      <c r="M1658" s="9">
        <v>61594.12</v>
      </c>
      <c r="N1658" s="9" t="str">
        <f t="shared" si="102"/>
        <v>High Value</v>
      </c>
      <c r="O1658" s="11">
        <v>97635</v>
      </c>
      <c r="P1658" s="11">
        <v>47335.72</v>
      </c>
      <c r="Q1658" s="11">
        <v>14258.4</v>
      </c>
      <c r="R1658" s="5">
        <v>45090</v>
      </c>
      <c r="S1658" s="5" t="str">
        <f t="shared" si="103"/>
        <v>Tuesday</v>
      </c>
      <c r="T1658" s="5" t="str">
        <f t="shared" si="104"/>
        <v>Q2</v>
      </c>
      <c r="U1658" s="14" t="str">
        <f t="shared" si="101"/>
        <v>Jun</v>
      </c>
    </row>
    <row r="1659" spans="1:21" x14ac:dyDescent="0.25">
      <c r="A1659" s="13" t="s">
        <v>34</v>
      </c>
      <c r="B1659" s="6" t="s">
        <v>43</v>
      </c>
      <c r="C1659" s="6" t="s">
        <v>49</v>
      </c>
      <c r="D1659" s="6" t="s">
        <v>20</v>
      </c>
      <c r="E1659" s="6" t="s">
        <v>32</v>
      </c>
      <c r="F1659" s="6" t="s">
        <v>6676</v>
      </c>
      <c r="G1659" s="6" t="s">
        <v>6677</v>
      </c>
      <c r="H1659" s="6" t="s">
        <v>112</v>
      </c>
      <c r="I1659" s="6" t="s">
        <v>6678</v>
      </c>
      <c r="J1659" s="6" t="s">
        <v>6679</v>
      </c>
      <c r="K1659" s="7">
        <v>14</v>
      </c>
      <c r="L1659" s="4">
        <v>2009</v>
      </c>
      <c r="M1659" s="9">
        <v>55170.29</v>
      </c>
      <c r="N1659" s="9" t="str">
        <f t="shared" si="102"/>
        <v>High Value</v>
      </c>
      <c r="O1659" s="11">
        <v>179440.5</v>
      </c>
      <c r="P1659" s="11">
        <v>43781.85</v>
      </c>
      <c r="Q1659" s="11">
        <v>11388.44</v>
      </c>
      <c r="R1659" s="8">
        <v>45002</v>
      </c>
      <c r="S1659" s="5" t="str">
        <f t="shared" si="103"/>
        <v>Friday</v>
      </c>
      <c r="T1659" s="5" t="str">
        <f t="shared" si="104"/>
        <v>Q1</v>
      </c>
      <c r="U1659" s="14" t="str">
        <f t="shared" si="101"/>
        <v>Mar</v>
      </c>
    </row>
    <row r="1660" spans="1:21" x14ac:dyDescent="0.25">
      <c r="A1660" s="12" t="s">
        <v>56</v>
      </c>
      <c r="B1660" s="2" t="s">
        <v>69</v>
      </c>
      <c r="C1660" s="2" t="s">
        <v>49</v>
      </c>
      <c r="D1660" s="2" t="s">
        <v>20</v>
      </c>
      <c r="E1660" s="2" t="s">
        <v>32</v>
      </c>
      <c r="F1660" s="2" t="s">
        <v>6680</v>
      </c>
      <c r="G1660" s="2" t="s">
        <v>6681</v>
      </c>
      <c r="H1660" s="2" t="s">
        <v>29</v>
      </c>
      <c r="I1660" s="2" t="s">
        <v>6682</v>
      </c>
      <c r="J1660" s="2" t="s">
        <v>6683</v>
      </c>
      <c r="K1660" s="3">
        <v>7</v>
      </c>
      <c r="L1660" s="4">
        <v>2016</v>
      </c>
      <c r="M1660" s="9">
        <v>67945.88</v>
      </c>
      <c r="N1660" s="9" t="str">
        <f t="shared" si="102"/>
        <v>High Value</v>
      </c>
      <c r="O1660" s="11">
        <v>23770.2</v>
      </c>
      <c r="P1660" s="11">
        <v>63352.45</v>
      </c>
      <c r="Q1660" s="11">
        <v>4593.43</v>
      </c>
      <c r="R1660" s="5">
        <v>45263</v>
      </c>
      <c r="S1660" s="5" t="str">
        <f t="shared" si="103"/>
        <v>Sunday</v>
      </c>
      <c r="T1660" s="5" t="str">
        <f t="shared" si="104"/>
        <v>Q4</v>
      </c>
      <c r="U1660" s="14" t="str">
        <f t="shared" si="101"/>
        <v>Dec</v>
      </c>
    </row>
    <row r="1661" spans="1:21" x14ac:dyDescent="0.25">
      <c r="A1661" s="13" t="s">
        <v>40</v>
      </c>
      <c r="B1661" s="6" t="s">
        <v>125</v>
      </c>
      <c r="C1661" s="6" t="s">
        <v>49</v>
      </c>
      <c r="D1661" s="6" t="s">
        <v>20</v>
      </c>
      <c r="E1661" s="6" t="s">
        <v>32</v>
      </c>
      <c r="F1661" s="6" t="s">
        <v>6684</v>
      </c>
      <c r="G1661" s="6" t="s">
        <v>5767</v>
      </c>
      <c r="H1661" s="6" t="s">
        <v>102</v>
      </c>
      <c r="I1661" s="6" t="s">
        <v>6685</v>
      </c>
      <c r="J1661" s="6" t="s">
        <v>6686</v>
      </c>
      <c r="K1661" s="7">
        <v>8</v>
      </c>
      <c r="L1661" s="4">
        <v>2014</v>
      </c>
      <c r="M1661" s="9">
        <v>41834.620000000003</v>
      </c>
      <c r="N1661" s="9" t="str">
        <f t="shared" si="102"/>
        <v>High Value</v>
      </c>
      <c r="O1661" s="11">
        <v>132124</v>
      </c>
      <c r="P1661" s="11">
        <v>35296.28</v>
      </c>
      <c r="Q1661" s="11">
        <v>6538.34</v>
      </c>
      <c r="R1661" s="8">
        <v>44857</v>
      </c>
      <c r="S1661" s="5" t="str">
        <f t="shared" si="103"/>
        <v>Sunday</v>
      </c>
      <c r="T1661" s="5" t="str">
        <f t="shared" si="104"/>
        <v>Q4</v>
      </c>
      <c r="U1661" s="14" t="str">
        <f t="shared" si="101"/>
        <v>Oct</v>
      </c>
    </row>
    <row r="1662" spans="1:21" x14ac:dyDescent="0.25">
      <c r="A1662" s="12" t="s">
        <v>30</v>
      </c>
      <c r="B1662" s="2" t="s">
        <v>94</v>
      </c>
      <c r="C1662" s="2" t="s">
        <v>49</v>
      </c>
      <c r="D1662" s="2" t="s">
        <v>20</v>
      </c>
      <c r="E1662" s="2" t="s">
        <v>32</v>
      </c>
      <c r="F1662" s="2" t="s">
        <v>6687</v>
      </c>
      <c r="G1662" s="2" t="s">
        <v>6688</v>
      </c>
      <c r="H1662" s="2" t="s">
        <v>82</v>
      </c>
      <c r="I1662" s="2" t="s">
        <v>6689</v>
      </c>
      <c r="J1662" s="2" t="s">
        <v>6690</v>
      </c>
      <c r="K1662" s="3">
        <v>4</v>
      </c>
      <c r="L1662" s="4">
        <v>2018</v>
      </c>
      <c r="M1662" s="9">
        <v>52815.8</v>
      </c>
      <c r="N1662" s="9" t="str">
        <f t="shared" si="102"/>
        <v>High Value</v>
      </c>
      <c r="O1662" s="11">
        <v>64236.9</v>
      </c>
      <c r="P1662" s="11">
        <v>49448.36</v>
      </c>
      <c r="Q1662" s="11">
        <v>3367.44</v>
      </c>
      <c r="R1662" s="5">
        <v>44691</v>
      </c>
      <c r="S1662" s="5" t="str">
        <f t="shared" si="103"/>
        <v>Tuesday</v>
      </c>
      <c r="T1662" s="5" t="str">
        <f t="shared" si="104"/>
        <v>Q2</v>
      </c>
      <c r="U1662" s="14" t="str">
        <f t="shared" si="101"/>
        <v>May</v>
      </c>
    </row>
    <row r="1663" spans="1:21" x14ac:dyDescent="0.25">
      <c r="A1663" s="13" t="s">
        <v>62</v>
      </c>
      <c r="B1663" s="6" t="s">
        <v>138</v>
      </c>
      <c r="C1663" s="6" t="s">
        <v>49</v>
      </c>
      <c r="D1663" s="6" t="s">
        <v>20</v>
      </c>
      <c r="E1663" s="6" t="s">
        <v>32</v>
      </c>
      <c r="F1663" s="6" t="s">
        <v>6691</v>
      </c>
      <c r="G1663" s="6" t="s">
        <v>6692</v>
      </c>
      <c r="H1663" s="6" t="s">
        <v>29</v>
      </c>
      <c r="I1663" s="6" t="s">
        <v>6693</v>
      </c>
      <c r="J1663" s="6" t="s">
        <v>6694</v>
      </c>
      <c r="K1663" s="7">
        <v>5</v>
      </c>
      <c r="L1663" s="4">
        <v>2020</v>
      </c>
      <c r="M1663" s="9">
        <v>59533.53</v>
      </c>
      <c r="N1663" s="9" t="str">
        <f t="shared" si="102"/>
        <v>High Value</v>
      </c>
      <c r="O1663" s="11">
        <v>52947.5</v>
      </c>
      <c r="P1663" s="11">
        <v>51548.63</v>
      </c>
      <c r="Q1663" s="11">
        <v>7984.9</v>
      </c>
      <c r="R1663" s="8">
        <v>45778</v>
      </c>
      <c r="S1663" s="5" t="str">
        <f t="shared" si="103"/>
        <v>Thursday</v>
      </c>
      <c r="T1663" s="5" t="str">
        <f t="shared" si="104"/>
        <v>Q2</v>
      </c>
      <c r="U1663" s="14" t="str">
        <f t="shared" si="101"/>
        <v>May</v>
      </c>
    </row>
    <row r="1664" spans="1:21" x14ac:dyDescent="0.25">
      <c r="A1664" s="12" t="s">
        <v>40</v>
      </c>
      <c r="B1664" s="2" t="s">
        <v>59</v>
      </c>
      <c r="C1664" s="2" t="s">
        <v>49</v>
      </c>
      <c r="D1664" s="2" t="s">
        <v>20</v>
      </c>
      <c r="E1664" s="2" t="s">
        <v>32</v>
      </c>
      <c r="F1664" s="2" t="s">
        <v>6695</v>
      </c>
      <c r="G1664" s="2" t="s">
        <v>6696</v>
      </c>
      <c r="H1664" s="2" t="s">
        <v>95</v>
      </c>
      <c r="I1664" s="2" t="s">
        <v>6697</v>
      </c>
      <c r="J1664" s="2" t="s">
        <v>6698</v>
      </c>
      <c r="K1664" s="3">
        <v>21</v>
      </c>
      <c r="L1664" s="4">
        <v>2000</v>
      </c>
      <c r="M1664" s="9">
        <v>53089.49</v>
      </c>
      <c r="N1664" s="9" t="str">
        <f t="shared" si="102"/>
        <v>High Value</v>
      </c>
      <c r="O1664" s="11">
        <v>97010.1</v>
      </c>
      <c r="P1664" s="11">
        <v>47577.78</v>
      </c>
      <c r="Q1664" s="11">
        <v>5511.71</v>
      </c>
      <c r="R1664" s="5">
        <v>44283</v>
      </c>
      <c r="S1664" s="5" t="str">
        <f t="shared" si="103"/>
        <v>Sunday</v>
      </c>
      <c r="T1664" s="5" t="str">
        <f t="shared" si="104"/>
        <v>Q1</v>
      </c>
      <c r="U1664" s="14" t="str">
        <f t="shared" si="101"/>
        <v>Mar</v>
      </c>
    </row>
    <row r="1665" spans="1:21" x14ac:dyDescent="0.25">
      <c r="A1665" s="13" t="s">
        <v>17</v>
      </c>
      <c r="B1665" s="6" t="s">
        <v>18</v>
      </c>
      <c r="C1665" s="6" t="s">
        <v>49</v>
      </c>
      <c r="D1665" s="6" t="s">
        <v>20</v>
      </c>
      <c r="E1665" s="6" t="s">
        <v>32</v>
      </c>
      <c r="F1665" s="6" t="s">
        <v>6699</v>
      </c>
      <c r="G1665" s="6" t="s">
        <v>6700</v>
      </c>
      <c r="H1665" s="6" t="s">
        <v>115</v>
      </c>
      <c r="I1665" s="6" t="s">
        <v>6701</v>
      </c>
      <c r="J1665" s="6" t="s">
        <v>6702</v>
      </c>
      <c r="K1665" s="7">
        <v>9</v>
      </c>
      <c r="L1665" s="4">
        <v>2016</v>
      </c>
      <c r="M1665" s="9">
        <v>43354.239999999998</v>
      </c>
      <c r="N1665" s="9" t="str">
        <f t="shared" si="102"/>
        <v>High Value</v>
      </c>
      <c r="O1665" s="11">
        <v>6286.2</v>
      </c>
      <c r="P1665" s="11">
        <v>39885.14</v>
      </c>
      <c r="Q1665" s="11">
        <v>3469.1</v>
      </c>
      <c r="R1665" s="8">
        <v>45725</v>
      </c>
      <c r="S1665" s="5" t="str">
        <f t="shared" si="103"/>
        <v>Sunday</v>
      </c>
      <c r="T1665" s="5" t="str">
        <f t="shared" si="104"/>
        <v>Q1</v>
      </c>
      <c r="U1665" s="14" t="str">
        <f t="shared" ref="U1665:U1726" si="105">TEXT(R1665,"MMM")</f>
        <v>Mar</v>
      </c>
    </row>
    <row r="1666" spans="1:21" x14ac:dyDescent="0.25">
      <c r="A1666" s="12" t="s">
        <v>56</v>
      </c>
      <c r="B1666" s="2" t="s">
        <v>78</v>
      </c>
      <c r="C1666" s="2" t="s">
        <v>49</v>
      </c>
      <c r="D1666" s="2" t="s">
        <v>20</v>
      </c>
      <c r="E1666" s="2" t="s">
        <v>32</v>
      </c>
      <c r="F1666" s="2" t="s">
        <v>6703</v>
      </c>
      <c r="G1666" s="2" t="s">
        <v>6704</v>
      </c>
      <c r="H1666" s="2" t="s">
        <v>58</v>
      </c>
      <c r="I1666" s="2" t="s">
        <v>6705</v>
      </c>
      <c r="J1666" s="2" t="s">
        <v>6706</v>
      </c>
      <c r="K1666" s="3">
        <v>19</v>
      </c>
      <c r="L1666" s="4">
        <v>2004</v>
      </c>
      <c r="M1666" s="9">
        <v>15819.8</v>
      </c>
      <c r="N1666" s="9" t="str">
        <f t="shared" si="102"/>
        <v>Normal</v>
      </c>
      <c r="O1666" s="11">
        <v>56463.1</v>
      </c>
      <c r="P1666" s="11">
        <v>12661.94</v>
      </c>
      <c r="Q1666" s="11">
        <v>3157.86</v>
      </c>
      <c r="R1666" s="5">
        <v>45004</v>
      </c>
      <c r="S1666" s="5" t="str">
        <f t="shared" si="103"/>
        <v>Sunday</v>
      </c>
      <c r="T1666" s="5" t="str">
        <f t="shared" si="104"/>
        <v>Q1</v>
      </c>
      <c r="U1666" s="14" t="str">
        <f t="shared" si="105"/>
        <v>Mar</v>
      </c>
    </row>
    <row r="1667" spans="1:21" x14ac:dyDescent="0.25">
      <c r="A1667" s="13" t="s">
        <v>74</v>
      </c>
      <c r="B1667" s="6" t="s">
        <v>113</v>
      </c>
      <c r="C1667" s="6" t="s">
        <v>49</v>
      </c>
      <c r="D1667" s="6" t="s">
        <v>20</v>
      </c>
      <c r="E1667" s="6" t="s">
        <v>32</v>
      </c>
      <c r="F1667" s="6" t="s">
        <v>6707</v>
      </c>
      <c r="G1667" s="6" t="s">
        <v>2201</v>
      </c>
      <c r="H1667" s="6" t="s">
        <v>68</v>
      </c>
      <c r="I1667" s="6" t="s">
        <v>6708</v>
      </c>
      <c r="J1667" s="6" t="s">
        <v>6709</v>
      </c>
      <c r="K1667" s="7">
        <v>22</v>
      </c>
      <c r="L1667" s="4">
        <v>2002</v>
      </c>
      <c r="M1667" s="9">
        <v>64784.05</v>
      </c>
      <c r="N1667" s="9" t="str">
        <f t="shared" ref="N1667:N1730" si="106">IF(M1667&gt;40000,"High Value","Normal")</f>
        <v>High Value</v>
      </c>
      <c r="O1667" s="11">
        <v>180440</v>
      </c>
      <c r="P1667" s="11">
        <v>55759.21</v>
      </c>
      <c r="Q1667" s="11">
        <v>9024.84</v>
      </c>
      <c r="R1667" s="8">
        <v>45409</v>
      </c>
      <c r="S1667" s="5" t="str">
        <f t="shared" ref="S1667:S1730" si="107">TEXT(R1667,"dddd")</f>
        <v>Saturday</v>
      </c>
      <c r="T1667" s="5" t="str">
        <f t="shared" ref="T1667:T1730" si="108">"Q" &amp; ROUNDUP(MONTH(R1667)/3,0)</f>
        <v>Q2</v>
      </c>
      <c r="U1667" s="14" t="str">
        <f t="shared" si="105"/>
        <v>Apr</v>
      </c>
    </row>
    <row r="1668" spans="1:21" x14ac:dyDescent="0.25">
      <c r="A1668" s="12" t="s">
        <v>62</v>
      </c>
      <c r="B1668" s="2" t="s">
        <v>91</v>
      </c>
      <c r="C1668" s="2" t="s">
        <v>49</v>
      </c>
      <c r="D1668" s="2" t="s">
        <v>20</v>
      </c>
      <c r="E1668" s="2" t="s">
        <v>32</v>
      </c>
      <c r="F1668" s="2" t="s">
        <v>6710</v>
      </c>
      <c r="G1668" s="2" t="s">
        <v>6711</v>
      </c>
      <c r="H1668" s="2" t="s">
        <v>162</v>
      </c>
      <c r="I1668" s="2" t="s">
        <v>6712</v>
      </c>
      <c r="J1668" s="2" t="s">
        <v>6713</v>
      </c>
      <c r="K1668" s="3">
        <v>18</v>
      </c>
      <c r="L1668" s="4">
        <v>2005</v>
      </c>
      <c r="M1668" s="9">
        <v>41855.050000000003</v>
      </c>
      <c r="N1668" s="9" t="str">
        <f t="shared" si="106"/>
        <v>High Value</v>
      </c>
      <c r="O1668" s="11">
        <v>56740.5</v>
      </c>
      <c r="P1668" s="11">
        <v>32494.51</v>
      </c>
      <c r="Q1668" s="11">
        <v>9360.5400000000009</v>
      </c>
      <c r="R1668" s="5">
        <v>44941</v>
      </c>
      <c r="S1668" s="5" t="str">
        <f t="shared" si="107"/>
        <v>Sunday</v>
      </c>
      <c r="T1668" s="5" t="str">
        <f t="shared" si="108"/>
        <v>Q1</v>
      </c>
      <c r="U1668" s="14" t="str">
        <f t="shared" si="105"/>
        <v>Jan</v>
      </c>
    </row>
    <row r="1669" spans="1:21" x14ac:dyDescent="0.25">
      <c r="A1669" s="13" t="s">
        <v>54</v>
      </c>
      <c r="B1669" s="6" t="s">
        <v>123</v>
      </c>
      <c r="C1669" s="6" t="s">
        <v>49</v>
      </c>
      <c r="D1669" s="6" t="s">
        <v>20</v>
      </c>
      <c r="E1669" s="6" t="s">
        <v>32</v>
      </c>
      <c r="F1669" s="6" t="s">
        <v>6714</v>
      </c>
      <c r="G1669" s="6" t="s">
        <v>6715</v>
      </c>
      <c r="H1669" s="6" t="s">
        <v>29</v>
      </c>
      <c r="I1669" s="6" t="s">
        <v>6716</v>
      </c>
      <c r="J1669" s="6" t="s">
        <v>6717</v>
      </c>
      <c r="K1669" s="7">
        <v>4</v>
      </c>
      <c r="L1669" s="4">
        <v>2020</v>
      </c>
      <c r="M1669" s="9">
        <v>45822.65</v>
      </c>
      <c r="N1669" s="9" t="str">
        <f t="shared" si="106"/>
        <v>High Value</v>
      </c>
      <c r="O1669" s="11">
        <v>187875.3</v>
      </c>
      <c r="P1669" s="11">
        <v>35452.01</v>
      </c>
      <c r="Q1669" s="11">
        <v>10370.64</v>
      </c>
      <c r="R1669" s="8">
        <v>45436</v>
      </c>
      <c r="S1669" s="5" t="str">
        <f t="shared" si="107"/>
        <v>Friday</v>
      </c>
      <c r="T1669" s="5" t="str">
        <f t="shared" si="108"/>
        <v>Q2</v>
      </c>
      <c r="U1669" s="14" t="str">
        <f t="shared" si="105"/>
        <v>May</v>
      </c>
    </row>
    <row r="1670" spans="1:21" x14ac:dyDescent="0.25">
      <c r="A1670" s="12" t="s">
        <v>74</v>
      </c>
      <c r="B1670" s="2" t="s">
        <v>113</v>
      </c>
      <c r="C1670" s="2" t="s">
        <v>49</v>
      </c>
      <c r="D1670" s="2" t="s">
        <v>20</v>
      </c>
      <c r="E1670" s="2" t="s">
        <v>32</v>
      </c>
      <c r="F1670" s="2" t="s">
        <v>6707</v>
      </c>
      <c r="G1670" s="2" t="s">
        <v>2201</v>
      </c>
      <c r="H1670" s="2" t="s">
        <v>68</v>
      </c>
      <c r="I1670" s="2" t="s">
        <v>6718</v>
      </c>
      <c r="J1670" s="2" t="s">
        <v>6719</v>
      </c>
      <c r="K1670" s="3">
        <v>22</v>
      </c>
      <c r="L1670" s="4">
        <v>2002</v>
      </c>
      <c r="M1670" s="9">
        <v>64784.05</v>
      </c>
      <c r="N1670" s="9" t="str">
        <f t="shared" si="106"/>
        <v>High Value</v>
      </c>
      <c r="O1670" s="11">
        <v>180440</v>
      </c>
      <c r="P1670" s="11">
        <v>46006.33</v>
      </c>
      <c r="Q1670" s="11">
        <v>18777.72</v>
      </c>
      <c r="R1670" s="5">
        <v>45409</v>
      </c>
      <c r="S1670" s="5" t="str">
        <f t="shared" si="107"/>
        <v>Saturday</v>
      </c>
      <c r="T1670" s="5" t="str">
        <f t="shared" si="108"/>
        <v>Q2</v>
      </c>
      <c r="U1670" s="14" t="str">
        <f t="shared" si="105"/>
        <v>Apr</v>
      </c>
    </row>
    <row r="1671" spans="1:21" x14ac:dyDescent="0.25">
      <c r="A1671" s="13" t="s">
        <v>34</v>
      </c>
      <c r="B1671" s="6" t="s">
        <v>43</v>
      </c>
      <c r="C1671" s="6" t="s">
        <v>44</v>
      </c>
      <c r="D1671" s="6" t="s">
        <v>20</v>
      </c>
      <c r="E1671" s="6" t="s">
        <v>32</v>
      </c>
      <c r="F1671" s="6" t="s">
        <v>6720</v>
      </c>
      <c r="G1671" s="6" t="s">
        <v>233</v>
      </c>
      <c r="H1671" s="6" t="s">
        <v>79</v>
      </c>
      <c r="I1671" s="6" t="s">
        <v>6721</v>
      </c>
      <c r="J1671" s="6" t="s">
        <v>6722</v>
      </c>
      <c r="K1671" s="7">
        <v>13</v>
      </c>
      <c r="L1671" s="4">
        <v>2012</v>
      </c>
      <c r="M1671" s="9">
        <v>26848.42</v>
      </c>
      <c r="N1671" s="9" t="str">
        <f t="shared" si="106"/>
        <v>Normal</v>
      </c>
      <c r="O1671" s="11">
        <v>160637.79999999999</v>
      </c>
      <c r="P1671" s="11">
        <v>25057.14</v>
      </c>
      <c r="Q1671" s="11">
        <v>1791.28</v>
      </c>
      <c r="R1671" s="8">
        <v>45743</v>
      </c>
      <c r="S1671" s="5" t="str">
        <f t="shared" si="107"/>
        <v>Thursday</v>
      </c>
      <c r="T1671" s="5" t="str">
        <f t="shared" si="108"/>
        <v>Q1</v>
      </c>
      <c r="U1671" s="14" t="str">
        <f t="shared" si="105"/>
        <v>Mar</v>
      </c>
    </row>
    <row r="1672" spans="1:21" x14ac:dyDescent="0.25">
      <c r="A1672" s="12" t="s">
        <v>34</v>
      </c>
      <c r="B1672" s="2" t="s">
        <v>97</v>
      </c>
      <c r="C1672" s="2" t="s">
        <v>44</v>
      </c>
      <c r="D1672" s="2" t="s">
        <v>20</v>
      </c>
      <c r="E1672" s="2" t="s">
        <v>32</v>
      </c>
      <c r="F1672" s="2" t="s">
        <v>6723</v>
      </c>
      <c r="G1672" s="2" t="s">
        <v>6724</v>
      </c>
      <c r="H1672" s="2" t="s">
        <v>157</v>
      </c>
      <c r="I1672" s="2" t="s">
        <v>6725</v>
      </c>
      <c r="J1672" s="2" t="s">
        <v>6726</v>
      </c>
      <c r="K1672" s="3">
        <v>12</v>
      </c>
      <c r="L1672" s="4">
        <v>2012</v>
      </c>
      <c r="M1672" s="9">
        <v>30095.119999999999</v>
      </c>
      <c r="N1672" s="9" t="str">
        <f t="shared" si="106"/>
        <v>Normal</v>
      </c>
      <c r="O1672" s="11">
        <v>159516.79999999999</v>
      </c>
      <c r="P1672" s="11">
        <v>25066.06</v>
      </c>
      <c r="Q1672" s="11">
        <v>5029.0600000000004</v>
      </c>
      <c r="R1672" s="5">
        <v>45309</v>
      </c>
      <c r="S1672" s="5" t="str">
        <f t="shared" si="107"/>
        <v>Thursday</v>
      </c>
      <c r="T1672" s="5" t="str">
        <f t="shared" si="108"/>
        <v>Q1</v>
      </c>
      <c r="U1672" s="14" t="str">
        <f t="shared" si="105"/>
        <v>Jan</v>
      </c>
    </row>
    <row r="1673" spans="1:21" x14ac:dyDescent="0.25">
      <c r="A1673" s="13" t="s">
        <v>40</v>
      </c>
      <c r="B1673" s="6" t="s">
        <v>41</v>
      </c>
      <c r="C1673" s="6" t="s">
        <v>44</v>
      </c>
      <c r="D1673" s="6" t="s">
        <v>20</v>
      </c>
      <c r="E1673" s="6" t="s">
        <v>32</v>
      </c>
      <c r="F1673" s="6" t="s">
        <v>6727</v>
      </c>
      <c r="G1673" s="6" t="s">
        <v>6728</v>
      </c>
      <c r="H1673" s="6" t="s">
        <v>93</v>
      </c>
      <c r="I1673" s="6" t="s">
        <v>6729</v>
      </c>
      <c r="J1673" s="6" t="s">
        <v>6730</v>
      </c>
      <c r="K1673" s="7">
        <v>15</v>
      </c>
      <c r="L1673" s="4">
        <v>2010</v>
      </c>
      <c r="M1673" s="9">
        <v>38741.480000000003</v>
      </c>
      <c r="N1673" s="9" t="str">
        <f t="shared" si="106"/>
        <v>Normal</v>
      </c>
      <c r="O1673" s="11">
        <v>141613.1</v>
      </c>
      <c r="P1673" s="11">
        <v>32872.949999999997</v>
      </c>
      <c r="Q1673" s="11">
        <v>5868.53</v>
      </c>
      <c r="R1673" s="8">
        <v>45789</v>
      </c>
      <c r="S1673" s="5" t="str">
        <f t="shared" si="107"/>
        <v>Monday</v>
      </c>
      <c r="T1673" s="5" t="str">
        <f t="shared" si="108"/>
        <v>Q2</v>
      </c>
      <c r="U1673" s="14" t="str">
        <f t="shared" si="105"/>
        <v>May</v>
      </c>
    </row>
    <row r="1674" spans="1:21" x14ac:dyDescent="0.25">
      <c r="A1674" s="13" t="s">
        <v>54</v>
      </c>
      <c r="B1674" s="6" t="s">
        <v>123</v>
      </c>
      <c r="C1674" s="6" t="s">
        <v>44</v>
      </c>
      <c r="D1674" s="6" t="s">
        <v>20</v>
      </c>
      <c r="E1674" s="6" t="s">
        <v>32</v>
      </c>
      <c r="F1674" s="6" t="s">
        <v>6731</v>
      </c>
      <c r="G1674" s="6" t="s">
        <v>6732</v>
      </c>
      <c r="H1674" s="6" t="s">
        <v>73</v>
      </c>
      <c r="I1674" s="6" t="s">
        <v>6733</v>
      </c>
      <c r="J1674" s="6" t="s">
        <v>6734</v>
      </c>
      <c r="K1674" s="7">
        <v>16</v>
      </c>
      <c r="L1674" s="4">
        <v>2004</v>
      </c>
      <c r="M1674" s="9">
        <v>60574.93</v>
      </c>
      <c r="N1674" s="9" t="str">
        <f t="shared" si="106"/>
        <v>High Value</v>
      </c>
      <c r="O1674" s="11">
        <v>28221.7</v>
      </c>
      <c r="P1674" s="11">
        <v>51951.8</v>
      </c>
      <c r="Q1674" s="11">
        <v>8623.1299999999992</v>
      </c>
      <c r="R1674" s="8">
        <v>44026</v>
      </c>
      <c r="S1674" s="5" t="str">
        <f t="shared" si="107"/>
        <v>Tuesday</v>
      </c>
      <c r="T1674" s="5" t="str">
        <f t="shared" si="108"/>
        <v>Q3</v>
      </c>
      <c r="U1674" s="14" t="str">
        <f t="shared" si="105"/>
        <v>Jul</v>
      </c>
    </row>
    <row r="1675" spans="1:21" x14ac:dyDescent="0.25">
      <c r="A1675" s="12" t="s">
        <v>56</v>
      </c>
      <c r="B1675" s="2" t="s">
        <v>78</v>
      </c>
      <c r="C1675" s="2" t="s">
        <v>44</v>
      </c>
      <c r="D1675" s="2" t="s">
        <v>20</v>
      </c>
      <c r="E1675" s="2" t="s">
        <v>32</v>
      </c>
      <c r="F1675" s="2" t="s">
        <v>6735</v>
      </c>
      <c r="G1675" s="2" t="s">
        <v>6736</v>
      </c>
      <c r="H1675" s="2" t="s">
        <v>142</v>
      </c>
      <c r="I1675" s="2" t="s">
        <v>6737</v>
      </c>
      <c r="J1675" s="2" t="s">
        <v>6738</v>
      </c>
      <c r="K1675" s="3">
        <v>8</v>
      </c>
      <c r="L1675" s="4">
        <v>2016</v>
      </c>
      <c r="M1675" s="9">
        <v>34904.589999999997</v>
      </c>
      <c r="N1675" s="9" t="str">
        <f t="shared" si="106"/>
        <v>Normal</v>
      </c>
      <c r="O1675" s="11">
        <v>6641.6</v>
      </c>
      <c r="P1675" s="11">
        <v>33043.56</v>
      </c>
      <c r="Q1675" s="11">
        <v>1861.03</v>
      </c>
      <c r="R1675" s="5">
        <v>45627</v>
      </c>
      <c r="S1675" s="5" t="str">
        <f t="shared" si="107"/>
        <v>Sunday</v>
      </c>
      <c r="T1675" s="5" t="str">
        <f t="shared" si="108"/>
        <v>Q4</v>
      </c>
      <c r="U1675" s="14" t="str">
        <f t="shared" si="105"/>
        <v>Dec</v>
      </c>
    </row>
    <row r="1676" spans="1:21" x14ac:dyDescent="0.25">
      <c r="A1676" s="13" t="s">
        <v>40</v>
      </c>
      <c r="B1676" s="6" t="s">
        <v>59</v>
      </c>
      <c r="C1676" s="6" t="s">
        <v>44</v>
      </c>
      <c r="D1676" s="6" t="s">
        <v>20</v>
      </c>
      <c r="E1676" s="6" t="s">
        <v>32</v>
      </c>
      <c r="F1676" s="6" t="s">
        <v>6739</v>
      </c>
      <c r="G1676" s="6" t="s">
        <v>6740</v>
      </c>
      <c r="H1676" s="6" t="s">
        <v>82</v>
      </c>
      <c r="I1676" s="6" t="s">
        <v>6741</v>
      </c>
      <c r="J1676" s="6" t="s">
        <v>6742</v>
      </c>
      <c r="K1676" s="7">
        <v>-1</v>
      </c>
      <c r="L1676" s="4">
        <v>2022</v>
      </c>
      <c r="M1676" s="9">
        <v>29554.98</v>
      </c>
      <c r="N1676" s="9" t="str">
        <f t="shared" si="106"/>
        <v>Normal</v>
      </c>
      <c r="O1676" s="11">
        <v>31272.799999999999</v>
      </c>
      <c r="P1676" s="11">
        <v>24731.88</v>
      </c>
      <c r="Q1676" s="11">
        <v>4823.1000000000004</v>
      </c>
      <c r="R1676" s="8">
        <v>44477</v>
      </c>
      <c r="S1676" s="5" t="str">
        <f t="shared" si="107"/>
        <v>Friday</v>
      </c>
      <c r="T1676" s="5" t="str">
        <f t="shared" si="108"/>
        <v>Q4</v>
      </c>
      <c r="U1676" s="14" t="str">
        <f t="shared" si="105"/>
        <v>Oct</v>
      </c>
    </row>
    <row r="1677" spans="1:21" x14ac:dyDescent="0.25">
      <c r="A1677" s="12" t="s">
        <v>17</v>
      </c>
      <c r="B1677" s="2" t="s">
        <v>80</v>
      </c>
      <c r="C1677" s="2" t="s">
        <v>44</v>
      </c>
      <c r="D1677" s="2" t="s">
        <v>20</v>
      </c>
      <c r="E1677" s="2" t="s">
        <v>32</v>
      </c>
      <c r="F1677" s="2" t="s">
        <v>6743</v>
      </c>
      <c r="G1677" s="2" t="s">
        <v>6744</v>
      </c>
      <c r="H1677" s="2" t="s">
        <v>162</v>
      </c>
      <c r="I1677" s="2" t="s">
        <v>6745</v>
      </c>
      <c r="J1677" s="2" t="s">
        <v>6746</v>
      </c>
      <c r="K1677" s="3">
        <v>10</v>
      </c>
      <c r="L1677" s="4">
        <v>2012</v>
      </c>
      <c r="M1677" s="9">
        <v>37618.5</v>
      </c>
      <c r="N1677" s="9" t="str">
        <f t="shared" si="106"/>
        <v>Normal</v>
      </c>
      <c r="O1677" s="11">
        <v>30423.200000000001</v>
      </c>
      <c r="P1677" s="11">
        <v>32521.97</v>
      </c>
      <c r="Q1677" s="11">
        <v>5096.53</v>
      </c>
      <c r="R1677" s="5">
        <v>44745</v>
      </c>
      <c r="S1677" s="5" t="str">
        <f t="shared" si="107"/>
        <v>Sunday</v>
      </c>
      <c r="T1677" s="5" t="str">
        <f t="shared" si="108"/>
        <v>Q3</v>
      </c>
      <c r="U1677" s="14" t="str">
        <f t="shared" si="105"/>
        <v>Jul</v>
      </c>
    </row>
    <row r="1678" spans="1:21" x14ac:dyDescent="0.25">
      <c r="A1678" s="13" t="s">
        <v>47</v>
      </c>
      <c r="B1678" s="6" t="s">
        <v>48</v>
      </c>
      <c r="C1678" s="6" t="s">
        <v>44</v>
      </c>
      <c r="D1678" s="6" t="s">
        <v>20</v>
      </c>
      <c r="E1678" s="6" t="s">
        <v>32</v>
      </c>
      <c r="F1678" s="6" t="s">
        <v>6747</v>
      </c>
      <c r="G1678" s="6" t="s">
        <v>6748</v>
      </c>
      <c r="H1678" s="6" t="s">
        <v>95</v>
      </c>
      <c r="I1678" s="6" t="s">
        <v>6749</v>
      </c>
      <c r="J1678" s="6" t="s">
        <v>6750</v>
      </c>
      <c r="K1678" s="7">
        <v>7</v>
      </c>
      <c r="L1678" s="4">
        <v>2017</v>
      </c>
      <c r="M1678" s="9">
        <v>39139.980000000003</v>
      </c>
      <c r="N1678" s="9" t="str">
        <f t="shared" si="106"/>
        <v>Normal</v>
      </c>
      <c r="O1678" s="11">
        <v>158449.4</v>
      </c>
      <c r="P1678" s="11">
        <v>36891.730000000003</v>
      </c>
      <c r="Q1678" s="11">
        <v>2248.25</v>
      </c>
      <c r="R1678" s="8">
        <v>45565</v>
      </c>
      <c r="S1678" s="5" t="str">
        <f t="shared" si="107"/>
        <v>Monday</v>
      </c>
      <c r="T1678" s="5" t="str">
        <f t="shared" si="108"/>
        <v>Q3</v>
      </c>
      <c r="U1678" s="14" t="str">
        <f t="shared" si="105"/>
        <v>Sep</v>
      </c>
    </row>
    <row r="1679" spans="1:21" x14ac:dyDescent="0.25">
      <c r="A1679" s="12" t="s">
        <v>34</v>
      </c>
      <c r="B1679" s="2" t="s">
        <v>43</v>
      </c>
      <c r="C1679" s="2" t="s">
        <v>44</v>
      </c>
      <c r="D1679" s="2" t="s">
        <v>20</v>
      </c>
      <c r="E1679" s="2" t="s">
        <v>32</v>
      </c>
      <c r="F1679" s="2" t="s">
        <v>6751</v>
      </c>
      <c r="G1679" s="2" t="s">
        <v>6752</v>
      </c>
      <c r="H1679" s="2" t="s">
        <v>29</v>
      </c>
      <c r="I1679" s="2" t="s">
        <v>6753</v>
      </c>
      <c r="J1679" s="2" t="s">
        <v>6754</v>
      </c>
      <c r="K1679" s="3">
        <v>7</v>
      </c>
      <c r="L1679" s="4">
        <v>2015</v>
      </c>
      <c r="M1679" s="9">
        <v>14675.53</v>
      </c>
      <c r="N1679" s="9" t="str">
        <f t="shared" si="106"/>
        <v>Normal</v>
      </c>
      <c r="O1679" s="11">
        <v>5169.2</v>
      </c>
      <c r="P1679" s="11">
        <v>13062.78</v>
      </c>
      <c r="Q1679" s="11">
        <v>1612.75</v>
      </c>
      <c r="R1679" s="5">
        <v>44805</v>
      </c>
      <c r="S1679" s="5" t="str">
        <f t="shared" si="107"/>
        <v>Thursday</v>
      </c>
      <c r="T1679" s="5" t="str">
        <f t="shared" si="108"/>
        <v>Q3</v>
      </c>
      <c r="U1679" s="14" t="str">
        <f t="shared" si="105"/>
        <v>Sep</v>
      </c>
    </row>
    <row r="1680" spans="1:21" x14ac:dyDescent="0.25">
      <c r="A1680" s="13" t="s">
        <v>47</v>
      </c>
      <c r="B1680" s="6" t="s">
        <v>48</v>
      </c>
      <c r="C1680" s="6" t="s">
        <v>44</v>
      </c>
      <c r="D1680" s="6" t="s">
        <v>20</v>
      </c>
      <c r="E1680" s="6" t="s">
        <v>32</v>
      </c>
      <c r="F1680" s="6" t="s">
        <v>6755</v>
      </c>
      <c r="G1680" s="6" t="s">
        <v>6756</v>
      </c>
      <c r="H1680" s="6" t="s">
        <v>96</v>
      </c>
      <c r="I1680" s="6" t="s">
        <v>6757</v>
      </c>
      <c r="J1680" s="6" t="s">
        <v>6758</v>
      </c>
      <c r="K1680" s="7">
        <v>6</v>
      </c>
      <c r="L1680" s="4">
        <v>2015</v>
      </c>
      <c r="M1680" s="9">
        <v>22792.11</v>
      </c>
      <c r="N1680" s="9" t="str">
        <f t="shared" si="106"/>
        <v>Normal</v>
      </c>
      <c r="O1680" s="11">
        <v>23437.9</v>
      </c>
      <c r="P1680" s="11">
        <v>18983.900000000001</v>
      </c>
      <c r="Q1680" s="11">
        <v>3808.21</v>
      </c>
      <c r="R1680" s="8">
        <v>44256</v>
      </c>
      <c r="S1680" s="5" t="str">
        <f t="shared" si="107"/>
        <v>Monday</v>
      </c>
      <c r="T1680" s="5" t="str">
        <f t="shared" si="108"/>
        <v>Q1</v>
      </c>
      <c r="U1680" s="14" t="str">
        <f t="shared" si="105"/>
        <v>Mar</v>
      </c>
    </row>
    <row r="1681" spans="1:21" x14ac:dyDescent="0.25">
      <c r="A1681" s="12" t="s">
        <v>74</v>
      </c>
      <c r="B1681" s="2" t="s">
        <v>75</v>
      </c>
      <c r="C1681" s="2" t="s">
        <v>44</v>
      </c>
      <c r="D1681" s="2" t="s">
        <v>20</v>
      </c>
      <c r="E1681" s="2" t="s">
        <v>32</v>
      </c>
      <c r="F1681" s="2" t="s">
        <v>6759</v>
      </c>
      <c r="G1681" s="2" t="s">
        <v>6760</v>
      </c>
      <c r="H1681" s="2" t="s">
        <v>102</v>
      </c>
      <c r="I1681" s="2" t="s">
        <v>6761</v>
      </c>
      <c r="J1681" s="2" t="s">
        <v>6762</v>
      </c>
      <c r="K1681" s="3">
        <v>10</v>
      </c>
      <c r="L1681" s="4">
        <v>2013</v>
      </c>
      <c r="M1681" s="9">
        <v>29159.48</v>
      </c>
      <c r="N1681" s="9" t="str">
        <f t="shared" si="106"/>
        <v>Normal</v>
      </c>
      <c r="O1681" s="11">
        <v>25671.9</v>
      </c>
      <c r="P1681" s="11">
        <v>21948.97</v>
      </c>
      <c r="Q1681" s="11">
        <v>7210.51</v>
      </c>
      <c r="R1681" s="5">
        <v>44937</v>
      </c>
      <c r="S1681" s="5" t="str">
        <f t="shared" si="107"/>
        <v>Wednesday</v>
      </c>
      <c r="T1681" s="5" t="str">
        <f t="shared" si="108"/>
        <v>Q1</v>
      </c>
      <c r="U1681" s="14" t="str">
        <f t="shared" si="105"/>
        <v>Jan</v>
      </c>
    </row>
    <row r="1682" spans="1:21" x14ac:dyDescent="0.25">
      <c r="A1682" s="13" t="s">
        <v>40</v>
      </c>
      <c r="B1682" s="6" t="s">
        <v>41</v>
      </c>
      <c r="C1682" s="6" t="s">
        <v>44</v>
      </c>
      <c r="D1682" s="6" t="s">
        <v>20</v>
      </c>
      <c r="E1682" s="6" t="s">
        <v>32</v>
      </c>
      <c r="F1682" s="6" t="s">
        <v>6763</v>
      </c>
      <c r="G1682" s="6" t="s">
        <v>6764</v>
      </c>
      <c r="H1682" s="6" t="s">
        <v>81</v>
      </c>
      <c r="I1682" s="6" t="s">
        <v>6765</v>
      </c>
      <c r="J1682" s="6" t="s">
        <v>6766</v>
      </c>
      <c r="K1682" s="7">
        <v>3</v>
      </c>
      <c r="L1682" s="4">
        <v>2019</v>
      </c>
      <c r="M1682" s="9">
        <v>60919.14</v>
      </c>
      <c r="N1682" s="9" t="str">
        <f t="shared" si="106"/>
        <v>High Value</v>
      </c>
      <c r="O1682" s="11">
        <v>138301</v>
      </c>
      <c r="P1682" s="11">
        <v>53820.62</v>
      </c>
      <c r="Q1682" s="11">
        <v>7098.52</v>
      </c>
      <c r="R1682" s="8">
        <v>44680</v>
      </c>
      <c r="S1682" s="5" t="str">
        <f t="shared" si="107"/>
        <v>Friday</v>
      </c>
      <c r="T1682" s="5" t="str">
        <f t="shared" si="108"/>
        <v>Q2</v>
      </c>
      <c r="U1682" s="14" t="str">
        <f t="shared" si="105"/>
        <v>Apr</v>
      </c>
    </row>
    <row r="1683" spans="1:21" x14ac:dyDescent="0.25">
      <c r="A1683" s="12" t="s">
        <v>30</v>
      </c>
      <c r="B1683" s="2" t="s">
        <v>31</v>
      </c>
      <c r="C1683" s="2" t="s">
        <v>44</v>
      </c>
      <c r="D1683" s="2" t="s">
        <v>20</v>
      </c>
      <c r="E1683" s="2" t="s">
        <v>32</v>
      </c>
      <c r="F1683" s="2" t="s">
        <v>6767</v>
      </c>
      <c r="G1683" s="2" t="s">
        <v>6768</v>
      </c>
      <c r="H1683" s="2" t="s">
        <v>101</v>
      </c>
      <c r="I1683" s="2" t="s">
        <v>6769</v>
      </c>
      <c r="J1683" s="2" t="s">
        <v>6770</v>
      </c>
      <c r="K1683" s="3">
        <v>8</v>
      </c>
      <c r="L1683" s="4">
        <v>2017</v>
      </c>
      <c r="M1683" s="9">
        <v>33707.040000000001</v>
      </c>
      <c r="N1683" s="9" t="str">
        <f t="shared" si="106"/>
        <v>Normal</v>
      </c>
      <c r="O1683" s="11">
        <v>158848.20000000001</v>
      </c>
      <c r="P1683" s="11">
        <v>30175.55</v>
      </c>
      <c r="Q1683" s="11">
        <v>3531.49</v>
      </c>
      <c r="R1683" s="5">
        <v>45792</v>
      </c>
      <c r="S1683" s="5" t="str">
        <f t="shared" si="107"/>
        <v>Thursday</v>
      </c>
      <c r="T1683" s="5" t="str">
        <f t="shared" si="108"/>
        <v>Q2</v>
      </c>
      <c r="U1683" s="14" t="str">
        <f t="shared" si="105"/>
        <v>May</v>
      </c>
    </row>
    <row r="1684" spans="1:21" x14ac:dyDescent="0.25">
      <c r="A1684" s="13" t="s">
        <v>74</v>
      </c>
      <c r="B1684" s="6" t="s">
        <v>153</v>
      </c>
      <c r="C1684" s="6" t="s">
        <v>44</v>
      </c>
      <c r="D1684" s="6" t="s">
        <v>20</v>
      </c>
      <c r="E1684" s="6" t="s">
        <v>32</v>
      </c>
      <c r="F1684" s="6" t="s">
        <v>6771</v>
      </c>
      <c r="G1684" s="6" t="s">
        <v>6772</v>
      </c>
      <c r="H1684" s="6" t="s">
        <v>77</v>
      </c>
      <c r="I1684" s="6" t="s">
        <v>6773</v>
      </c>
      <c r="J1684" s="6" t="s">
        <v>6774</v>
      </c>
      <c r="K1684" s="7">
        <v>-3</v>
      </c>
      <c r="L1684" s="4">
        <v>2023</v>
      </c>
      <c r="M1684" s="9">
        <v>21695.77</v>
      </c>
      <c r="N1684" s="9" t="str">
        <f t="shared" si="106"/>
        <v>Normal</v>
      </c>
      <c r="O1684" s="11">
        <v>149823.6</v>
      </c>
      <c r="P1684" s="11">
        <v>20594.22</v>
      </c>
      <c r="Q1684" s="11">
        <v>1101.55</v>
      </c>
      <c r="R1684" s="8">
        <v>44136</v>
      </c>
      <c r="S1684" s="5" t="str">
        <f t="shared" si="107"/>
        <v>Sunday</v>
      </c>
      <c r="T1684" s="5" t="str">
        <f t="shared" si="108"/>
        <v>Q4</v>
      </c>
      <c r="U1684" s="14" t="str">
        <f t="shared" si="105"/>
        <v>Nov</v>
      </c>
    </row>
    <row r="1685" spans="1:21" x14ac:dyDescent="0.25">
      <c r="A1685" s="12" t="s">
        <v>62</v>
      </c>
      <c r="B1685" s="2" t="s">
        <v>91</v>
      </c>
      <c r="C1685" s="2" t="s">
        <v>44</v>
      </c>
      <c r="D1685" s="2" t="s">
        <v>20</v>
      </c>
      <c r="E1685" s="2" t="s">
        <v>32</v>
      </c>
      <c r="F1685" s="2" t="s">
        <v>6775</v>
      </c>
      <c r="G1685" s="2" t="s">
        <v>4604</v>
      </c>
      <c r="H1685" s="2" t="s">
        <v>132</v>
      </c>
      <c r="I1685" s="2" t="s">
        <v>6776</v>
      </c>
      <c r="J1685" s="2" t="s">
        <v>6777</v>
      </c>
      <c r="K1685" s="3">
        <v>17</v>
      </c>
      <c r="L1685" s="4">
        <v>2004</v>
      </c>
      <c r="M1685" s="9">
        <v>35026.589999999997</v>
      </c>
      <c r="N1685" s="9" t="str">
        <f t="shared" si="106"/>
        <v>Normal</v>
      </c>
      <c r="O1685" s="11">
        <v>102300.1</v>
      </c>
      <c r="P1685" s="11">
        <v>25625.33</v>
      </c>
      <c r="Q1685" s="11">
        <v>9401.26</v>
      </c>
      <c r="R1685" s="5">
        <v>44556</v>
      </c>
      <c r="S1685" s="5" t="str">
        <f t="shared" si="107"/>
        <v>Sunday</v>
      </c>
      <c r="T1685" s="5" t="str">
        <f t="shared" si="108"/>
        <v>Q4</v>
      </c>
      <c r="U1685" s="14" t="str">
        <f t="shared" si="105"/>
        <v>Dec</v>
      </c>
    </row>
    <row r="1686" spans="1:21" x14ac:dyDescent="0.25">
      <c r="A1686" s="13" t="s">
        <v>71</v>
      </c>
      <c r="B1686" s="6" t="s">
        <v>72</v>
      </c>
      <c r="C1686" s="6" t="s">
        <v>44</v>
      </c>
      <c r="D1686" s="6" t="s">
        <v>20</v>
      </c>
      <c r="E1686" s="6" t="s">
        <v>32</v>
      </c>
      <c r="F1686" s="6" t="s">
        <v>6778</v>
      </c>
      <c r="G1686" s="6" t="s">
        <v>6779</v>
      </c>
      <c r="H1686" s="6" t="s">
        <v>157</v>
      </c>
      <c r="I1686" s="6" t="s">
        <v>6780</v>
      </c>
      <c r="J1686" s="6" t="s">
        <v>6781</v>
      </c>
      <c r="K1686" s="7">
        <v>-1</v>
      </c>
      <c r="L1686" s="4">
        <v>2022</v>
      </c>
      <c r="M1686" s="9">
        <v>55478.77</v>
      </c>
      <c r="N1686" s="9" t="str">
        <f t="shared" si="106"/>
        <v>High Value</v>
      </c>
      <c r="O1686" s="11">
        <v>197895.7</v>
      </c>
      <c r="P1686" s="11">
        <v>47620.37</v>
      </c>
      <c r="Q1686" s="11">
        <v>7858.4</v>
      </c>
      <c r="R1686" s="8">
        <v>44465</v>
      </c>
      <c r="S1686" s="5" t="str">
        <f t="shared" si="107"/>
        <v>Sunday</v>
      </c>
      <c r="T1686" s="5" t="str">
        <f t="shared" si="108"/>
        <v>Q3</v>
      </c>
      <c r="U1686" s="14" t="str">
        <f t="shared" si="105"/>
        <v>Sep</v>
      </c>
    </row>
    <row r="1687" spans="1:21" x14ac:dyDescent="0.25">
      <c r="A1687" s="12" t="s">
        <v>74</v>
      </c>
      <c r="B1687" s="2" t="s">
        <v>75</v>
      </c>
      <c r="C1687" s="2" t="s">
        <v>44</v>
      </c>
      <c r="D1687" s="2" t="s">
        <v>20</v>
      </c>
      <c r="E1687" s="2" t="s">
        <v>32</v>
      </c>
      <c r="F1687" s="2" t="s">
        <v>6782</v>
      </c>
      <c r="G1687" s="2" t="s">
        <v>6783</v>
      </c>
      <c r="H1687" s="2" t="s">
        <v>39</v>
      </c>
      <c r="I1687" s="2" t="s">
        <v>6784</v>
      </c>
      <c r="J1687" s="2" t="s">
        <v>6785</v>
      </c>
      <c r="K1687" s="3">
        <v>8</v>
      </c>
      <c r="L1687" s="4">
        <v>2016</v>
      </c>
      <c r="M1687" s="9">
        <v>63378.75</v>
      </c>
      <c r="N1687" s="9" t="str">
        <f t="shared" si="106"/>
        <v>High Value</v>
      </c>
      <c r="O1687" s="11">
        <v>44493.3</v>
      </c>
      <c r="P1687" s="11">
        <v>53027.360000000001</v>
      </c>
      <c r="Q1687" s="11">
        <v>10351.39</v>
      </c>
      <c r="R1687" s="5">
        <v>45392</v>
      </c>
      <c r="S1687" s="5" t="str">
        <f t="shared" si="107"/>
        <v>Wednesday</v>
      </c>
      <c r="T1687" s="5" t="str">
        <f t="shared" si="108"/>
        <v>Q2</v>
      </c>
      <c r="U1687" s="14" t="str">
        <f t="shared" si="105"/>
        <v>Apr</v>
      </c>
    </row>
    <row r="1688" spans="1:21" x14ac:dyDescent="0.25">
      <c r="A1688" s="13" t="s">
        <v>74</v>
      </c>
      <c r="B1688" s="6" t="s">
        <v>75</v>
      </c>
      <c r="C1688" s="6" t="s">
        <v>44</v>
      </c>
      <c r="D1688" s="6" t="s">
        <v>20</v>
      </c>
      <c r="E1688" s="6" t="s">
        <v>32</v>
      </c>
      <c r="F1688" s="6" t="s">
        <v>6786</v>
      </c>
      <c r="G1688" s="6" t="s">
        <v>6787</v>
      </c>
      <c r="H1688" s="6" t="s">
        <v>96</v>
      </c>
      <c r="I1688" s="6" t="s">
        <v>6788</v>
      </c>
      <c r="J1688" s="6" t="s">
        <v>6789</v>
      </c>
      <c r="K1688" s="7">
        <v>15</v>
      </c>
      <c r="L1688" s="4">
        <v>2006</v>
      </c>
      <c r="M1688" s="9">
        <v>30088.09</v>
      </c>
      <c r="N1688" s="9" t="str">
        <f t="shared" si="106"/>
        <v>Normal</v>
      </c>
      <c r="O1688" s="11">
        <v>38606.5</v>
      </c>
      <c r="P1688" s="11">
        <v>25206.68</v>
      </c>
      <c r="Q1688" s="11">
        <v>4881.41</v>
      </c>
      <c r="R1688" s="8">
        <v>44340</v>
      </c>
      <c r="S1688" s="5" t="str">
        <f t="shared" si="107"/>
        <v>Monday</v>
      </c>
      <c r="T1688" s="5" t="str">
        <f t="shared" si="108"/>
        <v>Q2</v>
      </c>
      <c r="U1688" s="14" t="str">
        <f t="shared" si="105"/>
        <v>May</v>
      </c>
    </row>
    <row r="1689" spans="1:21" x14ac:dyDescent="0.25">
      <c r="A1689" s="12" t="s">
        <v>17</v>
      </c>
      <c r="B1689" s="2" t="s">
        <v>18</v>
      </c>
      <c r="C1689" s="2" t="s">
        <v>44</v>
      </c>
      <c r="D1689" s="2" t="s">
        <v>20</v>
      </c>
      <c r="E1689" s="2" t="s">
        <v>32</v>
      </c>
      <c r="F1689" s="2" t="s">
        <v>6790</v>
      </c>
      <c r="G1689" s="2" t="s">
        <v>513</v>
      </c>
      <c r="H1689" s="2" t="s">
        <v>98</v>
      </c>
      <c r="I1689" s="2" t="s">
        <v>6791</v>
      </c>
      <c r="J1689" s="2" t="s">
        <v>6792</v>
      </c>
      <c r="K1689" s="3">
        <v>-1</v>
      </c>
      <c r="L1689" s="4">
        <v>2024</v>
      </c>
      <c r="M1689" s="9">
        <v>32615.16</v>
      </c>
      <c r="N1689" s="9" t="str">
        <f t="shared" si="106"/>
        <v>Normal</v>
      </c>
      <c r="O1689" s="11">
        <v>161895.70000000001</v>
      </c>
      <c r="P1689" s="11">
        <v>30457.49</v>
      </c>
      <c r="Q1689" s="11">
        <v>2157.67</v>
      </c>
      <c r="R1689" s="5">
        <v>45025</v>
      </c>
      <c r="S1689" s="5" t="str">
        <f t="shared" si="107"/>
        <v>Sunday</v>
      </c>
      <c r="T1689" s="5" t="str">
        <f t="shared" si="108"/>
        <v>Q2</v>
      </c>
      <c r="U1689" s="14" t="str">
        <f t="shared" si="105"/>
        <v>Apr</v>
      </c>
    </row>
    <row r="1690" spans="1:21" x14ac:dyDescent="0.25">
      <c r="A1690" s="13" t="s">
        <v>54</v>
      </c>
      <c r="B1690" s="6" t="s">
        <v>99</v>
      </c>
      <c r="C1690" s="6" t="s">
        <v>44</v>
      </c>
      <c r="D1690" s="6" t="s">
        <v>20</v>
      </c>
      <c r="E1690" s="6" t="s">
        <v>32</v>
      </c>
      <c r="F1690" s="6" t="s">
        <v>6793</v>
      </c>
      <c r="G1690" s="6" t="s">
        <v>6794</v>
      </c>
      <c r="H1690" s="6" t="s">
        <v>22</v>
      </c>
      <c r="I1690" s="6" t="s">
        <v>6795</v>
      </c>
      <c r="J1690" s="6" t="s">
        <v>6796</v>
      </c>
      <c r="K1690" s="7">
        <v>20</v>
      </c>
      <c r="L1690" s="4">
        <v>2001</v>
      </c>
      <c r="M1690" s="9">
        <v>21570.44</v>
      </c>
      <c r="N1690" s="9" t="str">
        <f t="shared" si="106"/>
        <v>Normal</v>
      </c>
      <c r="O1690" s="11">
        <v>128891.6</v>
      </c>
      <c r="P1690" s="11">
        <v>15792.78</v>
      </c>
      <c r="Q1690" s="11">
        <v>5777.66</v>
      </c>
      <c r="R1690" s="8">
        <v>44459</v>
      </c>
      <c r="S1690" s="5" t="str">
        <f t="shared" si="107"/>
        <v>Monday</v>
      </c>
      <c r="T1690" s="5" t="str">
        <f t="shared" si="108"/>
        <v>Q3</v>
      </c>
      <c r="U1690" s="14" t="str">
        <f t="shared" si="105"/>
        <v>Sep</v>
      </c>
    </row>
    <row r="1691" spans="1:21" x14ac:dyDescent="0.25">
      <c r="A1691" s="12" t="s">
        <v>54</v>
      </c>
      <c r="B1691" s="2" t="s">
        <v>99</v>
      </c>
      <c r="C1691" s="2" t="s">
        <v>44</v>
      </c>
      <c r="D1691" s="2" t="s">
        <v>20</v>
      </c>
      <c r="E1691" s="2" t="s">
        <v>32</v>
      </c>
      <c r="F1691" s="2" t="s">
        <v>6797</v>
      </c>
      <c r="G1691" s="2" t="s">
        <v>252</v>
      </c>
      <c r="H1691" s="2" t="s">
        <v>124</v>
      </c>
      <c r="I1691" s="2" t="s">
        <v>6798</v>
      </c>
      <c r="J1691" s="2" t="s">
        <v>6799</v>
      </c>
      <c r="K1691" s="3">
        <v>4</v>
      </c>
      <c r="L1691" s="4">
        <v>2018</v>
      </c>
      <c r="M1691" s="9">
        <v>65510.62</v>
      </c>
      <c r="N1691" s="9" t="str">
        <f t="shared" si="106"/>
        <v>High Value</v>
      </c>
      <c r="O1691" s="11">
        <v>179781.1</v>
      </c>
      <c r="P1691" s="11">
        <v>52433.02</v>
      </c>
      <c r="Q1691" s="11">
        <v>13077.6</v>
      </c>
      <c r="R1691" s="5">
        <v>44607</v>
      </c>
      <c r="S1691" s="5" t="str">
        <f t="shared" si="107"/>
        <v>Tuesday</v>
      </c>
      <c r="T1691" s="5" t="str">
        <f t="shared" si="108"/>
        <v>Q1</v>
      </c>
      <c r="U1691" s="14" t="str">
        <f t="shared" si="105"/>
        <v>Feb</v>
      </c>
    </row>
    <row r="1692" spans="1:21" x14ac:dyDescent="0.25">
      <c r="A1692" s="13" t="s">
        <v>17</v>
      </c>
      <c r="B1692" s="6" t="s">
        <v>18</v>
      </c>
      <c r="C1692" s="6" t="s">
        <v>44</v>
      </c>
      <c r="D1692" s="6" t="s">
        <v>20</v>
      </c>
      <c r="E1692" s="6" t="s">
        <v>32</v>
      </c>
      <c r="F1692" s="6" t="s">
        <v>6800</v>
      </c>
      <c r="G1692" s="6" t="s">
        <v>6801</v>
      </c>
      <c r="H1692" s="6" t="s">
        <v>93</v>
      </c>
      <c r="I1692" s="6" t="s">
        <v>6802</v>
      </c>
      <c r="J1692" s="6" t="s">
        <v>6803</v>
      </c>
      <c r="K1692" s="7">
        <v>18</v>
      </c>
      <c r="L1692" s="4">
        <v>2007</v>
      </c>
      <c r="M1692" s="9">
        <v>57762</v>
      </c>
      <c r="N1692" s="9" t="str">
        <f t="shared" si="106"/>
        <v>High Value</v>
      </c>
      <c r="O1692" s="11">
        <v>33606.1</v>
      </c>
      <c r="P1692" s="11">
        <v>43464.43</v>
      </c>
      <c r="Q1692" s="11">
        <v>14297.57</v>
      </c>
      <c r="R1692" s="8">
        <v>45759</v>
      </c>
      <c r="S1692" s="5" t="str">
        <f t="shared" si="107"/>
        <v>Saturday</v>
      </c>
      <c r="T1692" s="5" t="str">
        <f t="shared" si="108"/>
        <v>Q2</v>
      </c>
      <c r="U1692" s="14" t="str">
        <f t="shared" si="105"/>
        <v>Apr</v>
      </c>
    </row>
    <row r="1693" spans="1:21" x14ac:dyDescent="0.25">
      <c r="A1693" s="12" t="s">
        <v>54</v>
      </c>
      <c r="B1693" s="2" t="s">
        <v>99</v>
      </c>
      <c r="C1693" s="2" t="s">
        <v>44</v>
      </c>
      <c r="D1693" s="2" t="s">
        <v>20</v>
      </c>
      <c r="E1693" s="2" t="s">
        <v>32</v>
      </c>
      <c r="F1693" s="2" t="s">
        <v>6804</v>
      </c>
      <c r="G1693" s="2" t="s">
        <v>6805</v>
      </c>
      <c r="H1693" s="2" t="s">
        <v>37</v>
      </c>
      <c r="I1693" s="2" t="s">
        <v>6806</v>
      </c>
      <c r="J1693" s="2" t="s">
        <v>6807</v>
      </c>
      <c r="K1693" s="3">
        <v>20</v>
      </c>
      <c r="L1693" s="4">
        <v>2005</v>
      </c>
      <c r="M1693" s="9">
        <v>43812.67</v>
      </c>
      <c r="N1693" s="9" t="str">
        <f t="shared" si="106"/>
        <v>High Value</v>
      </c>
      <c r="O1693" s="11">
        <v>77344</v>
      </c>
      <c r="P1693" s="11">
        <v>35185.589999999997</v>
      </c>
      <c r="Q1693" s="11">
        <v>8627.08</v>
      </c>
      <c r="R1693" s="5">
        <v>45774</v>
      </c>
      <c r="S1693" s="5" t="str">
        <f t="shared" si="107"/>
        <v>Sunday</v>
      </c>
      <c r="T1693" s="5" t="str">
        <f t="shared" si="108"/>
        <v>Q2</v>
      </c>
      <c r="U1693" s="14" t="str">
        <f t="shared" si="105"/>
        <v>Apr</v>
      </c>
    </row>
    <row r="1694" spans="1:21" x14ac:dyDescent="0.25">
      <c r="A1694" s="13" t="s">
        <v>17</v>
      </c>
      <c r="B1694" s="6" t="s">
        <v>38</v>
      </c>
      <c r="C1694" s="6" t="s">
        <v>44</v>
      </c>
      <c r="D1694" s="6" t="s">
        <v>20</v>
      </c>
      <c r="E1694" s="6" t="s">
        <v>32</v>
      </c>
      <c r="F1694" s="6" t="s">
        <v>6808</v>
      </c>
      <c r="G1694" s="6" t="s">
        <v>6809</v>
      </c>
      <c r="H1694" s="6" t="s">
        <v>115</v>
      </c>
      <c r="I1694" s="6" t="s">
        <v>6810</v>
      </c>
      <c r="J1694" s="6" t="s">
        <v>6811</v>
      </c>
      <c r="K1694" s="7">
        <v>5</v>
      </c>
      <c r="L1694" s="4">
        <v>2017</v>
      </c>
      <c r="M1694" s="9">
        <v>26354.04</v>
      </c>
      <c r="N1694" s="9" t="str">
        <f t="shared" si="106"/>
        <v>Normal</v>
      </c>
      <c r="O1694" s="11">
        <v>88687.4</v>
      </c>
      <c r="P1694" s="11">
        <v>18802.169999999998</v>
      </c>
      <c r="Q1694" s="11">
        <v>7551.87</v>
      </c>
      <c r="R1694" s="8">
        <v>44725</v>
      </c>
      <c r="S1694" s="5" t="str">
        <f t="shared" si="107"/>
        <v>Monday</v>
      </c>
      <c r="T1694" s="5" t="str">
        <f t="shared" si="108"/>
        <v>Q2</v>
      </c>
      <c r="U1694" s="14" t="str">
        <f t="shared" si="105"/>
        <v>Jun</v>
      </c>
    </row>
    <row r="1695" spans="1:21" x14ac:dyDescent="0.25">
      <c r="A1695" s="12" t="s">
        <v>54</v>
      </c>
      <c r="B1695" s="2" t="s">
        <v>55</v>
      </c>
      <c r="C1695" s="2" t="s">
        <v>44</v>
      </c>
      <c r="D1695" s="2" t="s">
        <v>20</v>
      </c>
      <c r="E1695" s="2" t="s">
        <v>32</v>
      </c>
      <c r="F1695" s="2" t="s">
        <v>6812</v>
      </c>
      <c r="G1695" s="2" t="s">
        <v>6813</v>
      </c>
      <c r="H1695" s="2" t="s">
        <v>33</v>
      </c>
      <c r="I1695" s="2" t="s">
        <v>6814</v>
      </c>
      <c r="J1695" s="2" t="s">
        <v>6815</v>
      </c>
      <c r="K1695" s="3">
        <v>4</v>
      </c>
      <c r="L1695" s="4">
        <v>2017</v>
      </c>
      <c r="M1695" s="9">
        <v>43967.83</v>
      </c>
      <c r="N1695" s="9" t="str">
        <f t="shared" si="106"/>
        <v>High Value</v>
      </c>
      <c r="O1695" s="11">
        <v>58029</v>
      </c>
      <c r="P1695" s="11">
        <v>33052.75</v>
      </c>
      <c r="Q1695" s="11">
        <v>10915.08</v>
      </c>
      <c r="R1695" s="5">
        <v>44216</v>
      </c>
      <c r="S1695" s="5" t="str">
        <f t="shared" si="107"/>
        <v>Wednesday</v>
      </c>
      <c r="T1695" s="5" t="str">
        <f t="shared" si="108"/>
        <v>Q1</v>
      </c>
      <c r="U1695" s="14" t="str">
        <f t="shared" si="105"/>
        <v>Jan</v>
      </c>
    </row>
    <row r="1696" spans="1:21" x14ac:dyDescent="0.25">
      <c r="A1696" s="13" t="s">
        <v>62</v>
      </c>
      <c r="B1696" s="6" t="s">
        <v>63</v>
      </c>
      <c r="C1696" s="6" t="s">
        <v>44</v>
      </c>
      <c r="D1696" s="6" t="s">
        <v>20</v>
      </c>
      <c r="E1696" s="6" t="s">
        <v>32</v>
      </c>
      <c r="F1696" s="6" t="s">
        <v>6816</v>
      </c>
      <c r="G1696" s="6" t="s">
        <v>6817</v>
      </c>
      <c r="H1696" s="6" t="s">
        <v>39</v>
      </c>
      <c r="I1696" s="6" t="s">
        <v>6818</v>
      </c>
      <c r="J1696" s="6" t="s">
        <v>6819</v>
      </c>
      <c r="K1696" s="7">
        <v>22</v>
      </c>
      <c r="L1696" s="4">
        <v>2000</v>
      </c>
      <c r="M1696" s="9">
        <v>24943.759999999998</v>
      </c>
      <c r="N1696" s="9" t="str">
        <f t="shared" si="106"/>
        <v>Normal</v>
      </c>
      <c r="O1696" s="11">
        <v>31927.5</v>
      </c>
      <c r="P1696" s="11">
        <v>21094.23</v>
      </c>
      <c r="Q1696" s="11">
        <v>3849.53</v>
      </c>
      <c r="R1696" s="8">
        <v>44789</v>
      </c>
      <c r="S1696" s="5" t="str">
        <f t="shared" si="107"/>
        <v>Tuesday</v>
      </c>
      <c r="T1696" s="5" t="str">
        <f t="shared" si="108"/>
        <v>Q3</v>
      </c>
      <c r="U1696" s="14" t="str">
        <f t="shared" si="105"/>
        <v>Aug</v>
      </c>
    </row>
    <row r="1697" spans="1:21" x14ac:dyDescent="0.25">
      <c r="A1697" s="12" t="s">
        <v>47</v>
      </c>
      <c r="B1697" s="2" t="s">
        <v>110</v>
      </c>
      <c r="C1697" s="2" t="s">
        <v>44</v>
      </c>
      <c r="D1697" s="2" t="s">
        <v>20</v>
      </c>
      <c r="E1697" s="2" t="s">
        <v>32</v>
      </c>
      <c r="F1697" s="2" t="s">
        <v>6820</v>
      </c>
      <c r="G1697" s="2" t="s">
        <v>6821</v>
      </c>
      <c r="H1697" s="2" t="s">
        <v>136</v>
      </c>
      <c r="I1697" s="2" t="s">
        <v>6822</v>
      </c>
      <c r="J1697" s="2" t="s">
        <v>6823</v>
      </c>
      <c r="K1697" s="3">
        <v>16</v>
      </c>
      <c r="L1697" s="4">
        <v>2004</v>
      </c>
      <c r="M1697" s="9">
        <v>62757.52</v>
      </c>
      <c r="N1697" s="9" t="str">
        <f t="shared" si="106"/>
        <v>High Value</v>
      </c>
      <c r="O1697" s="11">
        <v>25028</v>
      </c>
      <c r="P1697" s="11">
        <v>47969.95</v>
      </c>
      <c r="Q1697" s="11">
        <v>14787.57</v>
      </c>
      <c r="R1697" s="5">
        <v>44013</v>
      </c>
      <c r="S1697" s="5" t="str">
        <f t="shared" si="107"/>
        <v>Wednesday</v>
      </c>
      <c r="T1697" s="5" t="str">
        <f t="shared" si="108"/>
        <v>Q3</v>
      </c>
      <c r="U1697" s="14" t="str">
        <f t="shared" si="105"/>
        <v>Jul</v>
      </c>
    </row>
    <row r="1698" spans="1:21" x14ac:dyDescent="0.25">
      <c r="A1698" s="13" t="s">
        <v>34</v>
      </c>
      <c r="B1698" s="6" t="s">
        <v>35</v>
      </c>
      <c r="C1698" s="6" t="s">
        <v>44</v>
      </c>
      <c r="D1698" s="6" t="s">
        <v>20</v>
      </c>
      <c r="E1698" s="6" t="s">
        <v>32</v>
      </c>
      <c r="F1698" s="6" t="s">
        <v>6824</v>
      </c>
      <c r="G1698" s="6" t="s">
        <v>6825</v>
      </c>
      <c r="H1698" s="6" t="s">
        <v>102</v>
      </c>
      <c r="I1698" s="6" t="s">
        <v>6826</v>
      </c>
      <c r="J1698" s="6" t="s">
        <v>6827</v>
      </c>
      <c r="K1698" s="7">
        <v>22</v>
      </c>
      <c r="L1698" s="4">
        <v>2003</v>
      </c>
      <c r="M1698" s="9">
        <v>54230.43</v>
      </c>
      <c r="N1698" s="9" t="str">
        <f t="shared" si="106"/>
        <v>High Value</v>
      </c>
      <c r="O1698" s="11">
        <v>181141.8</v>
      </c>
      <c r="P1698" s="11">
        <v>43219.41</v>
      </c>
      <c r="Q1698" s="11">
        <v>11011.02</v>
      </c>
      <c r="R1698" s="8">
        <v>45696</v>
      </c>
      <c r="S1698" s="5" t="str">
        <f t="shared" si="107"/>
        <v>Saturday</v>
      </c>
      <c r="T1698" s="5" t="str">
        <f t="shared" si="108"/>
        <v>Q1</v>
      </c>
      <c r="U1698" s="14" t="str">
        <f t="shared" si="105"/>
        <v>Feb</v>
      </c>
    </row>
    <row r="1699" spans="1:21" x14ac:dyDescent="0.25">
      <c r="A1699" s="12" t="s">
        <v>30</v>
      </c>
      <c r="B1699" s="2" t="s">
        <v>94</v>
      </c>
      <c r="C1699" s="2" t="s">
        <v>44</v>
      </c>
      <c r="D1699" s="2" t="s">
        <v>20</v>
      </c>
      <c r="E1699" s="2" t="s">
        <v>32</v>
      </c>
      <c r="F1699" s="2" t="s">
        <v>6828</v>
      </c>
      <c r="G1699" s="2" t="s">
        <v>6829</v>
      </c>
      <c r="H1699" s="2" t="s">
        <v>77</v>
      </c>
      <c r="I1699" s="2" t="s">
        <v>6830</v>
      </c>
      <c r="J1699" s="2" t="s">
        <v>6831</v>
      </c>
      <c r="K1699" s="3">
        <v>16</v>
      </c>
      <c r="L1699" s="4">
        <v>2008</v>
      </c>
      <c r="M1699" s="9">
        <v>13709.85</v>
      </c>
      <c r="N1699" s="9" t="str">
        <f t="shared" si="106"/>
        <v>Normal</v>
      </c>
      <c r="O1699" s="11">
        <v>29082.1</v>
      </c>
      <c r="P1699" s="11">
        <v>10427.219999999999</v>
      </c>
      <c r="Q1699" s="11">
        <v>3282.63</v>
      </c>
      <c r="R1699" s="5">
        <v>45416</v>
      </c>
      <c r="S1699" s="5" t="str">
        <f t="shared" si="107"/>
        <v>Saturday</v>
      </c>
      <c r="T1699" s="5" t="str">
        <f t="shared" si="108"/>
        <v>Q2</v>
      </c>
      <c r="U1699" s="14" t="str">
        <f t="shared" si="105"/>
        <v>May</v>
      </c>
    </row>
    <row r="1700" spans="1:21" x14ac:dyDescent="0.25">
      <c r="A1700" s="13" t="s">
        <v>17</v>
      </c>
      <c r="B1700" s="6" t="s">
        <v>80</v>
      </c>
      <c r="C1700" s="6" t="s">
        <v>44</v>
      </c>
      <c r="D1700" s="6" t="s">
        <v>20</v>
      </c>
      <c r="E1700" s="6" t="s">
        <v>32</v>
      </c>
      <c r="F1700" s="6" t="s">
        <v>6832</v>
      </c>
      <c r="G1700" s="6" t="s">
        <v>6833</v>
      </c>
      <c r="H1700" s="6" t="s">
        <v>33</v>
      </c>
      <c r="I1700" s="6" t="s">
        <v>6834</v>
      </c>
      <c r="J1700" s="6" t="s">
        <v>6835</v>
      </c>
      <c r="K1700" s="7">
        <v>1</v>
      </c>
      <c r="L1700" s="4">
        <v>2019</v>
      </c>
      <c r="M1700" s="9">
        <v>54545.18</v>
      </c>
      <c r="N1700" s="9" t="str">
        <f t="shared" si="106"/>
        <v>High Value</v>
      </c>
      <c r="O1700" s="11">
        <v>116881.9</v>
      </c>
      <c r="P1700" s="11">
        <v>47902.7</v>
      </c>
      <c r="Q1700" s="11">
        <v>6642.48</v>
      </c>
      <c r="R1700" s="8">
        <v>44184</v>
      </c>
      <c r="S1700" s="5" t="str">
        <f t="shared" si="107"/>
        <v>Saturday</v>
      </c>
      <c r="T1700" s="5" t="str">
        <f t="shared" si="108"/>
        <v>Q4</v>
      </c>
      <c r="U1700" s="14" t="str">
        <f t="shared" si="105"/>
        <v>Dec</v>
      </c>
    </row>
    <row r="1701" spans="1:21" x14ac:dyDescent="0.25">
      <c r="A1701" s="12" t="s">
        <v>71</v>
      </c>
      <c r="B1701" s="2" t="s">
        <v>86</v>
      </c>
      <c r="C1701" s="2" t="s">
        <v>44</v>
      </c>
      <c r="D1701" s="2" t="s">
        <v>20</v>
      </c>
      <c r="E1701" s="2" t="s">
        <v>32</v>
      </c>
      <c r="F1701" s="2" t="s">
        <v>6836</v>
      </c>
      <c r="G1701" s="2" t="s">
        <v>6837</v>
      </c>
      <c r="H1701" s="2" t="s">
        <v>58</v>
      </c>
      <c r="I1701" s="2" t="s">
        <v>6838</v>
      </c>
      <c r="J1701" s="2" t="s">
        <v>6839</v>
      </c>
      <c r="K1701" s="3">
        <v>11</v>
      </c>
      <c r="L1701" s="4">
        <v>2013</v>
      </c>
      <c r="M1701" s="9">
        <v>5088.63</v>
      </c>
      <c r="N1701" s="9" t="str">
        <f t="shared" si="106"/>
        <v>Normal</v>
      </c>
      <c r="O1701" s="11">
        <v>58603.6</v>
      </c>
      <c r="P1701" s="11">
        <v>4572.37</v>
      </c>
      <c r="Q1701" s="11">
        <v>516.26</v>
      </c>
      <c r="R1701" s="5">
        <v>45492</v>
      </c>
      <c r="S1701" s="5" t="str">
        <f t="shared" si="107"/>
        <v>Friday</v>
      </c>
      <c r="T1701" s="5" t="str">
        <f t="shared" si="108"/>
        <v>Q3</v>
      </c>
      <c r="U1701" s="14" t="str">
        <f t="shared" si="105"/>
        <v>Jul</v>
      </c>
    </row>
    <row r="1702" spans="1:21" x14ac:dyDescent="0.25">
      <c r="A1702" s="13" t="s">
        <v>74</v>
      </c>
      <c r="B1702" s="6" t="s">
        <v>75</v>
      </c>
      <c r="C1702" s="6" t="s">
        <v>44</v>
      </c>
      <c r="D1702" s="6" t="s">
        <v>20</v>
      </c>
      <c r="E1702" s="6" t="s">
        <v>32</v>
      </c>
      <c r="F1702" s="6" t="s">
        <v>6840</v>
      </c>
      <c r="G1702" s="6" t="s">
        <v>6841</v>
      </c>
      <c r="H1702" s="6" t="s">
        <v>29</v>
      </c>
      <c r="I1702" s="6" t="s">
        <v>6842</v>
      </c>
      <c r="J1702" s="6" t="s">
        <v>6843</v>
      </c>
      <c r="K1702" s="7">
        <v>18</v>
      </c>
      <c r="L1702" s="4">
        <v>2003</v>
      </c>
      <c r="M1702" s="9">
        <v>61628.01</v>
      </c>
      <c r="N1702" s="9" t="str">
        <f t="shared" si="106"/>
        <v>High Value</v>
      </c>
      <c r="O1702" s="11">
        <v>82297.100000000006</v>
      </c>
      <c r="P1702" s="11">
        <v>54009.09</v>
      </c>
      <c r="Q1702" s="11">
        <v>7618.92</v>
      </c>
      <c r="R1702" s="8">
        <v>44329</v>
      </c>
      <c r="S1702" s="5" t="str">
        <f t="shared" si="107"/>
        <v>Thursday</v>
      </c>
      <c r="T1702" s="5" t="str">
        <f t="shared" si="108"/>
        <v>Q2</v>
      </c>
      <c r="U1702" s="14" t="str">
        <f t="shared" si="105"/>
        <v>May</v>
      </c>
    </row>
    <row r="1703" spans="1:21" x14ac:dyDescent="0.25">
      <c r="A1703" s="12" t="s">
        <v>54</v>
      </c>
      <c r="B1703" s="2" t="s">
        <v>123</v>
      </c>
      <c r="C1703" s="2" t="s">
        <v>44</v>
      </c>
      <c r="D1703" s="2" t="s">
        <v>20</v>
      </c>
      <c r="E1703" s="2" t="s">
        <v>32</v>
      </c>
      <c r="F1703" s="2" t="s">
        <v>6844</v>
      </c>
      <c r="G1703" s="2" t="s">
        <v>6845</v>
      </c>
      <c r="H1703" s="2" t="s">
        <v>39</v>
      </c>
      <c r="I1703" s="2" t="s">
        <v>6846</v>
      </c>
      <c r="J1703" s="2" t="s">
        <v>6847</v>
      </c>
      <c r="K1703" s="3">
        <v>20</v>
      </c>
      <c r="L1703" s="4">
        <v>2004</v>
      </c>
      <c r="M1703" s="9">
        <v>51852.959999999999</v>
      </c>
      <c r="N1703" s="9" t="str">
        <f t="shared" si="106"/>
        <v>High Value</v>
      </c>
      <c r="O1703" s="11">
        <v>49762.8</v>
      </c>
      <c r="P1703" s="11">
        <v>42869.43</v>
      </c>
      <c r="Q1703" s="11">
        <v>8983.5300000000007</v>
      </c>
      <c r="R1703" s="5">
        <v>45425</v>
      </c>
      <c r="S1703" s="5" t="str">
        <f t="shared" si="107"/>
        <v>Monday</v>
      </c>
      <c r="T1703" s="5" t="str">
        <f t="shared" si="108"/>
        <v>Q2</v>
      </c>
      <c r="U1703" s="14" t="str">
        <f t="shared" si="105"/>
        <v>May</v>
      </c>
    </row>
    <row r="1704" spans="1:21" x14ac:dyDescent="0.25">
      <c r="A1704" s="13" t="s">
        <v>71</v>
      </c>
      <c r="B1704" s="6" t="s">
        <v>83</v>
      </c>
      <c r="C1704" s="6" t="s">
        <v>44</v>
      </c>
      <c r="D1704" s="6" t="s">
        <v>20</v>
      </c>
      <c r="E1704" s="6" t="s">
        <v>32</v>
      </c>
      <c r="F1704" s="6" t="s">
        <v>6848</v>
      </c>
      <c r="G1704" s="6" t="s">
        <v>6849</v>
      </c>
      <c r="H1704" s="6" t="s">
        <v>157</v>
      </c>
      <c r="I1704" s="6" t="s">
        <v>6850</v>
      </c>
      <c r="J1704" s="6" t="s">
        <v>6851</v>
      </c>
      <c r="K1704" s="7">
        <v>19</v>
      </c>
      <c r="L1704" s="4">
        <v>2002</v>
      </c>
      <c r="M1704" s="9">
        <v>35799.58</v>
      </c>
      <c r="N1704" s="9" t="str">
        <f t="shared" si="106"/>
        <v>Normal</v>
      </c>
      <c r="O1704" s="11">
        <v>8700.5</v>
      </c>
      <c r="P1704" s="11">
        <v>33238.800000000003</v>
      </c>
      <c r="Q1704" s="11">
        <v>2560.7800000000002</v>
      </c>
      <c r="R1704" s="8">
        <v>44338</v>
      </c>
      <c r="S1704" s="5" t="str">
        <f t="shared" si="107"/>
        <v>Saturday</v>
      </c>
      <c r="T1704" s="5" t="str">
        <f t="shared" si="108"/>
        <v>Q2</v>
      </c>
      <c r="U1704" s="14" t="str">
        <f t="shared" si="105"/>
        <v>May</v>
      </c>
    </row>
    <row r="1705" spans="1:21" x14ac:dyDescent="0.25">
      <c r="A1705" s="13" t="s">
        <v>56</v>
      </c>
      <c r="B1705" s="6" t="s">
        <v>78</v>
      </c>
      <c r="C1705" s="6" t="s">
        <v>44</v>
      </c>
      <c r="D1705" s="6" t="s">
        <v>20</v>
      </c>
      <c r="E1705" s="6" t="s">
        <v>32</v>
      </c>
      <c r="F1705" s="6" t="s">
        <v>6852</v>
      </c>
      <c r="G1705" s="6" t="s">
        <v>6853</v>
      </c>
      <c r="H1705" s="6" t="s">
        <v>50</v>
      </c>
      <c r="I1705" s="6" t="s">
        <v>6854</v>
      </c>
      <c r="J1705" s="6" t="s">
        <v>6855</v>
      </c>
      <c r="K1705" s="7">
        <v>19</v>
      </c>
      <c r="L1705" s="4">
        <v>2005</v>
      </c>
      <c r="M1705" s="9">
        <v>36591.269999999997</v>
      </c>
      <c r="N1705" s="9" t="str">
        <f t="shared" si="106"/>
        <v>Normal</v>
      </c>
      <c r="O1705" s="11">
        <v>41619.800000000003</v>
      </c>
      <c r="P1705" s="11">
        <v>32268.49</v>
      </c>
      <c r="Q1705" s="11">
        <v>4322.78</v>
      </c>
      <c r="R1705" s="8">
        <v>45483</v>
      </c>
      <c r="S1705" s="5" t="str">
        <f t="shared" si="107"/>
        <v>Wednesday</v>
      </c>
      <c r="T1705" s="5" t="str">
        <f t="shared" si="108"/>
        <v>Q3</v>
      </c>
      <c r="U1705" s="14" t="str">
        <f t="shared" si="105"/>
        <v>Jul</v>
      </c>
    </row>
    <row r="1706" spans="1:21" x14ac:dyDescent="0.25">
      <c r="A1706" s="12" t="s">
        <v>71</v>
      </c>
      <c r="B1706" s="2" t="s">
        <v>86</v>
      </c>
      <c r="C1706" s="2" t="s">
        <v>44</v>
      </c>
      <c r="D1706" s="2" t="s">
        <v>20</v>
      </c>
      <c r="E1706" s="2" t="s">
        <v>32</v>
      </c>
      <c r="F1706" s="2" t="s">
        <v>6856</v>
      </c>
      <c r="G1706" s="2" t="s">
        <v>6857</v>
      </c>
      <c r="H1706" s="2" t="s">
        <v>124</v>
      </c>
      <c r="I1706" s="2" t="s">
        <v>6858</v>
      </c>
      <c r="J1706" s="2" t="s">
        <v>6859</v>
      </c>
      <c r="K1706" s="3">
        <v>20</v>
      </c>
      <c r="L1706" s="4">
        <v>2001</v>
      </c>
      <c r="M1706" s="9">
        <v>68781.149999999994</v>
      </c>
      <c r="N1706" s="9" t="str">
        <f t="shared" si="106"/>
        <v>High Value</v>
      </c>
      <c r="O1706" s="11">
        <v>143898.20000000001</v>
      </c>
      <c r="P1706" s="11">
        <v>53405.36</v>
      </c>
      <c r="Q1706" s="11">
        <v>15375.79</v>
      </c>
      <c r="R1706" s="5">
        <v>44241</v>
      </c>
      <c r="S1706" s="5" t="str">
        <f t="shared" si="107"/>
        <v>Sunday</v>
      </c>
      <c r="T1706" s="5" t="str">
        <f t="shared" si="108"/>
        <v>Q1</v>
      </c>
      <c r="U1706" s="14" t="str">
        <f t="shared" si="105"/>
        <v>Feb</v>
      </c>
    </row>
    <row r="1707" spans="1:21" x14ac:dyDescent="0.25">
      <c r="A1707" s="13" t="s">
        <v>71</v>
      </c>
      <c r="B1707" s="6" t="s">
        <v>83</v>
      </c>
      <c r="C1707" s="6" t="s">
        <v>44</v>
      </c>
      <c r="D1707" s="6" t="s">
        <v>20</v>
      </c>
      <c r="E1707" s="6" t="s">
        <v>32</v>
      </c>
      <c r="F1707" s="6" t="s">
        <v>6860</v>
      </c>
      <c r="G1707" s="6" t="s">
        <v>6861</v>
      </c>
      <c r="H1707" s="6" t="s">
        <v>95</v>
      </c>
      <c r="I1707" s="6" t="s">
        <v>6862</v>
      </c>
      <c r="J1707" s="6" t="s">
        <v>6863</v>
      </c>
      <c r="K1707" s="7">
        <v>18</v>
      </c>
      <c r="L1707" s="4">
        <v>2006</v>
      </c>
      <c r="M1707" s="9">
        <v>64009.32</v>
      </c>
      <c r="N1707" s="9" t="str">
        <f t="shared" si="106"/>
        <v>High Value</v>
      </c>
      <c r="O1707" s="11">
        <v>42382.3</v>
      </c>
      <c r="P1707" s="11">
        <v>46522.33</v>
      </c>
      <c r="Q1707" s="11">
        <v>17486.990000000002</v>
      </c>
      <c r="R1707" s="8">
        <v>45468</v>
      </c>
      <c r="S1707" s="5" t="str">
        <f t="shared" si="107"/>
        <v>Tuesday</v>
      </c>
      <c r="T1707" s="5" t="str">
        <f t="shared" si="108"/>
        <v>Q2</v>
      </c>
      <c r="U1707" s="14" t="str">
        <f t="shared" si="105"/>
        <v>Jun</v>
      </c>
    </row>
    <row r="1708" spans="1:21" x14ac:dyDescent="0.25">
      <c r="A1708" s="12" t="s">
        <v>62</v>
      </c>
      <c r="B1708" s="2" t="s">
        <v>63</v>
      </c>
      <c r="C1708" s="2" t="s">
        <v>44</v>
      </c>
      <c r="D1708" s="2" t="s">
        <v>20</v>
      </c>
      <c r="E1708" s="2" t="s">
        <v>32</v>
      </c>
      <c r="F1708" s="2" t="s">
        <v>6864</v>
      </c>
      <c r="G1708" s="2" t="s">
        <v>6865</v>
      </c>
      <c r="H1708" s="2" t="s">
        <v>118</v>
      </c>
      <c r="I1708" s="2" t="s">
        <v>6866</v>
      </c>
      <c r="J1708" s="2" t="s">
        <v>6867</v>
      </c>
      <c r="K1708" s="3">
        <v>18</v>
      </c>
      <c r="L1708" s="4">
        <v>2005</v>
      </c>
      <c r="M1708" s="9">
        <v>9900.18</v>
      </c>
      <c r="N1708" s="9" t="str">
        <f t="shared" si="106"/>
        <v>Normal</v>
      </c>
      <c r="O1708" s="11">
        <v>65311.9</v>
      </c>
      <c r="P1708" s="11">
        <v>8349.4</v>
      </c>
      <c r="Q1708" s="11">
        <v>1550.78</v>
      </c>
      <c r="R1708" s="5">
        <v>45218</v>
      </c>
      <c r="S1708" s="5" t="str">
        <f t="shared" si="107"/>
        <v>Thursday</v>
      </c>
      <c r="T1708" s="5" t="str">
        <f t="shared" si="108"/>
        <v>Q4</v>
      </c>
      <c r="U1708" s="14" t="str">
        <f t="shared" si="105"/>
        <v>Oct</v>
      </c>
    </row>
    <row r="1709" spans="1:21" x14ac:dyDescent="0.25">
      <c r="A1709" s="13" t="s">
        <v>74</v>
      </c>
      <c r="B1709" s="6" t="s">
        <v>75</v>
      </c>
      <c r="C1709" s="6" t="s">
        <v>44</v>
      </c>
      <c r="D1709" s="6" t="s">
        <v>20</v>
      </c>
      <c r="E1709" s="6" t="s">
        <v>32</v>
      </c>
      <c r="F1709" s="6" t="s">
        <v>6868</v>
      </c>
      <c r="G1709" s="6" t="s">
        <v>2717</v>
      </c>
      <c r="H1709" s="6" t="s">
        <v>66</v>
      </c>
      <c r="I1709" s="6" t="s">
        <v>6869</v>
      </c>
      <c r="J1709" s="6" t="s">
        <v>6870</v>
      </c>
      <c r="K1709" s="7">
        <v>18</v>
      </c>
      <c r="L1709" s="4">
        <v>2003</v>
      </c>
      <c r="M1709" s="9">
        <v>44000.38</v>
      </c>
      <c r="N1709" s="9" t="str">
        <f t="shared" si="106"/>
        <v>High Value</v>
      </c>
      <c r="O1709" s="11">
        <v>118715.1</v>
      </c>
      <c r="P1709" s="11">
        <v>38802.58</v>
      </c>
      <c r="Q1709" s="11">
        <v>5197.8</v>
      </c>
      <c r="R1709" s="8">
        <v>44454</v>
      </c>
      <c r="S1709" s="5" t="str">
        <f t="shared" si="107"/>
        <v>Wednesday</v>
      </c>
      <c r="T1709" s="5" t="str">
        <f t="shared" si="108"/>
        <v>Q3</v>
      </c>
      <c r="U1709" s="14" t="str">
        <f t="shared" si="105"/>
        <v>Sep</v>
      </c>
    </row>
    <row r="1710" spans="1:21" x14ac:dyDescent="0.25">
      <c r="A1710" s="12" t="s">
        <v>74</v>
      </c>
      <c r="B1710" s="2" t="s">
        <v>75</v>
      </c>
      <c r="C1710" s="2" t="s">
        <v>44</v>
      </c>
      <c r="D1710" s="2" t="s">
        <v>20</v>
      </c>
      <c r="E1710" s="2" t="s">
        <v>32</v>
      </c>
      <c r="F1710" s="2" t="s">
        <v>6871</v>
      </c>
      <c r="G1710" s="2" t="s">
        <v>6872</v>
      </c>
      <c r="H1710" s="2" t="s">
        <v>101</v>
      </c>
      <c r="I1710" s="2" t="s">
        <v>6873</v>
      </c>
      <c r="J1710" s="2" t="s">
        <v>6874</v>
      </c>
      <c r="K1710" s="3">
        <v>24</v>
      </c>
      <c r="L1710" s="4">
        <v>2000</v>
      </c>
      <c r="M1710" s="9">
        <v>49867</v>
      </c>
      <c r="N1710" s="9" t="str">
        <f t="shared" si="106"/>
        <v>High Value</v>
      </c>
      <c r="O1710" s="11">
        <v>118457.7</v>
      </c>
      <c r="P1710" s="11">
        <v>46694.15</v>
      </c>
      <c r="Q1710" s="11">
        <v>3172.85</v>
      </c>
      <c r="R1710" s="5">
        <v>45522</v>
      </c>
      <c r="S1710" s="5" t="str">
        <f t="shared" si="107"/>
        <v>Sunday</v>
      </c>
      <c r="T1710" s="5" t="str">
        <f t="shared" si="108"/>
        <v>Q3</v>
      </c>
      <c r="U1710" s="14" t="str">
        <f t="shared" si="105"/>
        <v>Aug</v>
      </c>
    </row>
    <row r="1711" spans="1:21" x14ac:dyDescent="0.25">
      <c r="A1711" s="13" t="s">
        <v>62</v>
      </c>
      <c r="B1711" s="6" t="s">
        <v>91</v>
      </c>
      <c r="C1711" s="6" t="s">
        <v>44</v>
      </c>
      <c r="D1711" s="6" t="s">
        <v>20</v>
      </c>
      <c r="E1711" s="6" t="s">
        <v>32</v>
      </c>
      <c r="F1711" s="6" t="s">
        <v>6875</v>
      </c>
      <c r="G1711" s="6" t="s">
        <v>6876</v>
      </c>
      <c r="H1711" s="6" t="s">
        <v>82</v>
      </c>
      <c r="I1711" s="6" t="s">
        <v>6877</v>
      </c>
      <c r="J1711" s="6" t="s">
        <v>6878</v>
      </c>
      <c r="K1711" s="7">
        <v>-1</v>
      </c>
      <c r="L1711" s="4">
        <v>2022</v>
      </c>
      <c r="M1711" s="9">
        <v>17755.939999999999</v>
      </c>
      <c r="N1711" s="9" t="str">
        <f t="shared" si="106"/>
        <v>Normal</v>
      </c>
      <c r="O1711" s="11">
        <v>197065.1</v>
      </c>
      <c r="P1711" s="11">
        <v>15545.69</v>
      </c>
      <c r="Q1711" s="11">
        <v>2210.25</v>
      </c>
      <c r="R1711" s="8">
        <v>44410</v>
      </c>
      <c r="S1711" s="5" t="str">
        <f t="shared" si="107"/>
        <v>Monday</v>
      </c>
      <c r="T1711" s="5" t="str">
        <f t="shared" si="108"/>
        <v>Q3</v>
      </c>
      <c r="U1711" s="14" t="str">
        <f t="shared" si="105"/>
        <v>Aug</v>
      </c>
    </row>
    <row r="1712" spans="1:21" x14ac:dyDescent="0.25">
      <c r="A1712" s="12" t="s">
        <v>47</v>
      </c>
      <c r="B1712" s="2" t="s">
        <v>110</v>
      </c>
      <c r="C1712" s="2" t="s">
        <v>44</v>
      </c>
      <c r="D1712" s="2" t="s">
        <v>20</v>
      </c>
      <c r="E1712" s="2" t="s">
        <v>32</v>
      </c>
      <c r="F1712" s="2" t="s">
        <v>827</v>
      </c>
      <c r="G1712" s="2" t="s">
        <v>6879</v>
      </c>
      <c r="H1712" s="2" t="s">
        <v>50</v>
      </c>
      <c r="I1712" s="2" t="s">
        <v>6880</v>
      </c>
      <c r="J1712" s="2" t="s">
        <v>6881</v>
      </c>
      <c r="K1712" s="3">
        <v>22</v>
      </c>
      <c r="L1712" s="4">
        <v>2001</v>
      </c>
      <c r="M1712" s="9">
        <v>38727.769999999997</v>
      </c>
      <c r="N1712" s="9" t="str">
        <f t="shared" si="106"/>
        <v>Normal</v>
      </c>
      <c r="O1712" s="11">
        <v>8934.7999999999993</v>
      </c>
      <c r="P1712" s="11">
        <v>36156.44</v>
      </c>
      <c r="Q1712" s="11">
        <v>2571.33</v>
      </c>
      <c r="R1712" s="5">
        <v>45274</v>
      </c>
      <c r="S1712" s="5" t="str">
        <f t="shared" si="107"/>
        <v>Thursday</v>
      </c>
      <c r="T1712" s="5" t="str">
        <f t="shared" si="108"/>
        <v>Q4</v>
      </c>
      <c r="U1712" s="14" t="str">
        <f t="shared" si="105"/>
        <v>Dec</v>
      </c>
    </row>
    <row r="1713" spans="1:21" x14ac:dyDescent="0.25">
      <c r="A1713" s="13" t="s">
        <v>62</v>
      </c>
      <c r="B1713" s="6" t="s">
        <v>138</v>
      </c>
      <c r="C1713" s="6" t="s">
        <v>44</v>
      </c>
      <c r="D1713" s="6" t="s">
        <v>20</v>
      </c>
      <c r="E1713" s="6" t="s">
        <v>32</v>
      </c>
      <c r="F1713" s="6" t="s">
        <v>6882</v>
      </c>
      <c r="G1713" s="6" t="s">
        <v>6883</v>
      </c>
      <c r="H1713" s="6" t="s">
        <v>73</v>
      </c>
      <c r="I1713" s="6" t="s">
        <v>6884</v>
      </c>
      <c r="J1713" s="6" t="s">
        <v>6885</v>
      </c>
      <c r="K1713" s="7">
        <v>8</v>
      </c>
      <c r="L1713" s="4">
        <v>2014</v>
      </c>
      <c r="M1713" s="9">
        <v>59360.49</v>
      </c>
      <c r="N1713" s="9" t="str">
        <f t="shared" si="106"/>
        <v>High Value</v>
      </c>
      <c r="O1713" s="11">
        <v>195783</v>
      </c>
      <c r="P1713" s="11">
        <v>55844.78</v>
      </c>
      <c r="Q1713" s="11">
        <v>3515.71</v>
      </c>
      <c r="R1713" s="8">
        <v>44675</v>
      </c>
      <c r="S1713" s="5" t="str">
        <f t="shared" si="107"/>
        <v>Sunday</v>
      </c>
      <c r="T1713" s="5" t="str">
        <f t="shared" si="108"/>
        <v>Q2</v>
      </c>
      <c r="U1713" s="14" t="str">
        <f t="shared" si="105"/>
        <v>Apr</v>
      </c>
    </row>
    <row r="1714" spans="1:21" x14ac:dyDescent="0.25">
      <c r="A1714" s="12" t="s">
        <v>17</v>
      </c>
      <c r="B1714" s="2" t="s">
        <v>18</v>
      </c>
      <c r="C1714" s="2" t="s">
        <v>44</v>
      </c>
      <c r="D1714" s="2" t="s">
        <v>20</v>
      </c>
      <c r="E1714" s="2" t="s">
        <v>32</v>
      </c>
      <c r="F1714" s="2" t="s">
        <v>6886</v>
      </c>
      <c r="G1714" s="2" t="s">
        <v>6887</v>
      </c>
      <c r="H1714" s="2" t="s">
        <v>39</v>
      </c>
      <c r="I1714" s="2" t="s">
        <v>6888</v>
      </c>
      <c r="J1714" s="2" t="s">
        <v>6889</v>
      </c>
      <c r="K1714" s="3">
        <v>8</v>
      </c>
      <c r="L1714" s="4">
        <v>2013</v>
      </c>
      <c r="M1714" s="9">
        <v>29013.87</v>
      </c>
      <c r="N1714" s="9" t="str">
        <f t="shared" si="106"/>
        <v>Normal</v>
      </c>
      <c r="O1714" s="11">
        <v>74020.600000000006</v>
      </c>
      <c r="P1714" s="11">
        <v>21699.99</v>
      </c>
      <c r="Q1714" s="11">
        <v>7313.88</v>
      </c>
      <c r="R1714" s="5">
        <v>44459</v>
      </c>
      <c r="S1714" s="5" t="str">
        <f t="shared" si="107"/>
        <v>Monday</v>
      </c>
      <c r="T1714" s="5" t="str">
        <f t="shared" si="108"/>
        <v>Q3</v>
      </c>
      <c r="U1714" s="14" t="str">
        <f t="shared" si="105"/>
        <v>Sep</v>
      </c>
    </row>
    <row r="1715" spans="1:21" x14ac:dyDescent="0.25">
      <c r="A1715" s="13" t="s">
        <v>71</v>
      </c>
      <c r="B1715" s="6" t="s">
        <v>72</v>
      </c>
      <c r="C1715" s="6" t="s">
        <v>44</v>
      </c>
      <c r="D1715" s="6" t="s">
        <v>20</v>
      </c>
      <c r="E1715" s="6" t="s">
        <v>32</v>
      </c>
      <c r="F1715" s="6" t="s">
        <v>6890</v>
      </c>
      <c r="G1715" s="6" t="s">
        <v>6891</v>
      </c>
      <c r="H1715" s="6" t="s">
        <v>96</v>
      </c>
      <c r="I1715" s="6" t="s">
        <v>6892</v>
      </c>
      <c r="J1715" s="6" t="s">
        <v>6893</v>
      </c>
      <c r="K1715" s="7">
        <v>8</v>
      </c>
      <c r="L1715" s="4">
        <v>2013</v>
      </c>
      <c r="M1715" s="9">
        <v>10547.04</v>
      </c>
      <c r="N1715" s="9" t="str">
        <f t="shared" si="106"/>
        <v>Normal</v>
      </c>
      <c r="O1715" s="11">
        <v>198300.5</v>
      </c>
      <c r="P1715" s="11">
        <v>9696.18</v>
      </c>
      <c r="Q1715" s="11">
        <v>850.86</v>
      </c>
      <c r="R1715" s="8">
        <v>44428</v>
      </c>
      <c r="S1715" s="5" t="str">
        <f t="shared" si="107"/>
        <v>Friday</v>
      </c>
      <c r="T1715" s="5" t="str">
        <f t="shared" si="108"/>
        <v>Q3</v>
      </c>
      <c r="U1715" s="14" t="str">
        <f t="shared" si="105"/>
        <v>Aug</v>
      </c>
    </row>
    <row r="1716" spans="1:21" x14ac:dyDescent="0.25">
      <c r="A1716" s="12" t="s">
        <v>40</v>
      </c>
      <c r="B1716" s="2" t="s">
        <v>41</v>
      </c>
      <c r="C1716" s="2" t="s">
        <v>44</v>
      </c>
      <c r="D1716" s="2" t="s">
        <v>20</v>
      </c>
      <c r="E1716" s="2" t="s">
        <v>32</v>
      </c>
      <c r="F1716" s="2" t="s">
        <v>6894</v>
      </c>
      <c r="G1716" s="2" t="s">
        <v>6895</v>
      </c>
      <c r="H1716" s="2" t="s">
        <v>89</v>
      </c>
      <c r="I1716" s="2" t="s">
        <v>6896</v>
      </c>
      <c r="J1716" s="2" t="s">
        <v>6897</v>
      </c>
      <c r="K1716" s="3">
        <v>-3</v>
      </c>
      <c r="L1716" s="4">
        <v>2023</v>
      </c>
      <c r="M1716" s="9">
        <v>35967.25</v>
      </c>
      <c r="N1716" s="9" t="str">
        <f t="shared" si="106"/>
        <v>Normal</v>
      </c>
      <c r="O1716" s="11">
        <v>198752.4</v>
      </c>
      <c r="P1716" s="11">
        <v>29650.65</v>
      </c>
      <c r="Q1716" s="11">
        <v>6316.6</v>
      </c>
      <c r="R1716" s="5">
        <v>44100</v>
      </c>
      <c r="S1716" s="5" t="str">
        <f t="shared" si="107"/>
        <v>Saturday</v>
      </c>
      <c r="T1716" s="5" t="str">
        <f t="shared" si="108"/>
        <v>Q3</v>
      </c>
      <c r="U1716" s="14" t="str">
        <f t="shared" si="105"/>
        <v>Sep</v>
      </c>
    </row>
    <row r="1717" spans="1:21" x14ac:dyDescent="0.25">
      <c r="A1717" s="13" t="s">
        <v>34</v>
      </c>
      <c r="B1717" s="6" t="s">
        <v>43</v>
      </c>
      <c r="C1717" s="6" t="s">
        <v>44</v>
      </c>
      <c r="D1717" s="6" t="s">
        <v>20</v>
      </c>
      <c r="E1717" s="6" t="s">
        <v>32</v>
      </c>
      <c r="F1717" s="6" t="s">
        <v>6898</v>
      </c>
      <c r="G1717" s="6" t="s">
        <v>6899</v>
      </c>
      <c r="H1717" s="6" t="s">
        <v>33</v>
      </c>
      <c r="I1717" s="6" t="s">
        <v>6900</v>
      </c>
      <c r="J1717" s="6" t="s">
        <v>6901</v>
      </c>
      <c r="K1717" s="7">
        <v>9</v>
      </c>
      <c r="L1717" s="4">
        <v>2012</v>
      </c>
      <c r="M1717" s="9">
        <v>31712.75</v>
      </c>
      <c r="N1717" s="9" t="str">
        <f t="shared" si="106"/>
        <v>Normal</v>
      </c>
      <c r="O1717" s="11">
        <v>178881.8</v>
      </c>
      <c r="P1717" s="11">
        <v>26033.72</v>
      </c>
      <c r="Q1717" s="11">
        <v>5679.03</v>
      </c>
      <c r="R1717" s="8">
        <v>44309</v>
      </c>
      <c r="S1717" s="5" t="str">
        <f t="shared" si="107"/>
        <v>Friday</v>
      </c>
      <c r="T1717" s="5" t="str">
        <f t="shared" si="108"/>
        <v>Q2</v>
      </c>
      <c r="U1717" s="14" t="str">
        <f t="shared" si="105"/>
        <v>Apr</v>
      </c>
    </row>
    <row r="1718" spans="1:21" x14ac:dyDescent="0.25">
      <c r="A1718" s="12" t="s">
        <v>56</v>
      </c>
      <c r="B1718" s="2" t="s">
        <v>69</v>
      </c>
      <c r="C1718" s="2" t="s">
        <v>44</v>
      </c>
      <c r="D1718" s="2" t="s">
        <v>20</v>
      </c>
      <c r="E1718" s="2" t="s">
        <v>32</v>
      </c>
      <c r="F1718" s="2" t="s">
        <v>6902</v>
      </c>
      <c r="G1718" s="2" t="s">
        <v>6903</v>
      </c>
      <c r="H1718" s="2" t="s">
        <v>135</v>
      </c>
      <c r="I1718" s="2" t="s">
        <v>6904</v>
      </c>
      <c r="J1718" s="2" t="s">
        <v>6905</v>
      </c>
      <c r="K1718" s="3">
        <v>6</v>
      </c>
      <c r="L1718" s="4">
        <v>2018</v>
      </c>
      <c r="M1718" s="9">
        <v>26605.31</v>
      </c>
      <c r="N1718" s="9" t="str">
        <f t="shared" si="106"/>
        <v>Normal</v>
      </c>
      <c r="O1718" s="11">
        <v>47942.6</v>
      </c>
      <c r="P1718" s="11">
        <v>20722.57</v>
      </c>
      <c r="Q1718" s="11">
        <v>5882.74</v>
      </c>
      <c r="R1718" s="5">
        <v>45508</v>
      </c>
      <c r="S1718" s="5" t="str">
        <f t="shared" si="107"/>
        <v>Sunday</v>
      </c>
      <c r="T1718" s="5" t="str">
        <f t="shared" si="108"/>
        <v>Q3</v>
      </c>
      <c r="U1718" s="14" t="str">
        <f t="shared" si="105"/>
        <v>Aug</v>
      </c>
    </row>
    <row r="1719" spans="1:21" x14ac:dyDescent="0.25">
      <c r="A1719" s="13" t="s">
        <v>74</v>
      </c>
      <c r="B1719" s="6" t="s">
        <v>75</v>
      </c>
      <c r="C1719" s="6" t="s">
        <v>44</v>
      </c>
      <c r="D1719" s="6" t="s">
        <v>20</v>
      </c>
      <c r="E1719" s="6" t="s">
        <v>32</v>
      </c>
      <c r="F1719" s="6" t="s">
        <v>6906</v>
      </c>
      <c r="G1719" s="6" t="s">
        <v>6907</v>
      </c>
      <c r="H1719" s="6" t="s">
        <v>50</v>
      </c>
      <c r="I1719" s="6" t="s">
        <v>6908</v>
      </c>
      <c r="J1719" s="6" t="s">
        <v>6909</v>
      </c>
      <c r="K1719" s="7">
        <v>7</v>
      </c>
      <c r="L1719" s="4">
        <v>2014</v>
      </c>
      <c r="M1719" s="9">
        <v>15435.66</v>
      </c>
      <c r="N1719" s="9" t="str">
        <f t="shared" si="106"/>
        <v>Normal</v>
      </c>
      <c r="O1719" s="11">
        <v>96679.1</v>
      </c>
      <c r="P1719" s="11">
        <v>11419.14</v>
      </c>
      <c r="Q1719" s="11">
        <v>4016.52</v>
      </c>
      <c r="R1719" s="8">
        <v>44198</v>
      </c>
      <c r="S1719" s="5" t="str">
        <f t="shared" si="107"/>
        <v>Saturday</v>
      </c>
      <c r="T1719" s="5" t="str">
        <f t="shared" si="108"/>
        <v>Q1</v>
      </c>
      <c r="U1719" s="14" t="str">
        <f t="shared" si="105"/>
        <v>Jan</v>
      </c>
    </row>
    <row r="1720" spans="1:21" x14ac:dyDescent="0.25">
      <c r="A1720" s="12" t="s">
        <v>56</v>
      </c>
      <c r="B1720" s="2" t="s">
        <v>57</v>
      </c>
      <c r="C1720" s="2" t="s">
        <v>44</v>
      </c>
      <c r="D1720" s="2" t="s">
        <v>20</v>
      </c>
      <c r="E1720" s="2" t="s">
        <v>32</v>
      </c>
      <c r="F1720" s="2" t="s">
        <v>6910</v>
      </c>
      <c r="G1720" s="2" t="s">
        <v>6911</v>
      </c>
      <c r="H1720" s="2" t="s">
        <v>112</v>
      </c>
      <c r="I1720" s="2" t="s">
        <v>6912</v>
      </c>
      <c r="J1720" s="2" t="s">
        <v>6913</v>
      </c>
      <c r="K1720" s="3">
        <v>12</v>
      </c>
      <c r="L1720" s="4">
        <v>2012</v>
      </c>
      <c r="M1720" s="9">
        <v>50580.62</v>
      </c>
      <c r="N1720" s="9" t="str">
        <f t="shared" si="106"/>
        <v>High Value</v>
      </c>
      <c r="O1720" s="11">
        <v>186171.9</v>
      </c>
      <c r="P1720" s="11">
        <v>44484.02</v>
      </c>
      <c r="Q1720" s="11">
        <v>6096.6</v>
      </c>
      <c r="R1720" s="5">
        <v>45634</v>
      </c>
      <c r="S1720" s="5" t="str">
        <f t="shared" si="107"/>
        <v>Sunday</v>
      </c>
      <c r="T1720" s="5" t="str">
        <f t="shared" si="108"/>
        <v>Q4</v>
      </c>
      <c r="U1720" s="14" t="str">
        <f t="shared" si="105"/>
        <v>Dec</v>
      </c>
    </row>
    <row r="1721" spans="1:21" x14ac:dyDescent="0.25">
      <c r="A1721" s="13" t="s">
        <v>71</v>
      </c>
      <c r="B1721" s="6" t="s">
        <v>83</v>
      </c>
      <c r="C1721" s="6" t="s">
        <v>44</v>
      </c>
      <c r="D1721" s="6" t="s">
        <v>20</v>
      </c>
      <c r="E1721" s="6" t="s">
        <v>32</v>
      </c>
      <c r="F1721" s="6" t="s">
        <v>1460</v>
      </c>
      <c r="G1721" s="6" t="s">
        <v>6914</v>
      </c>
      <c r="H1721" s="6" t="s">
        <v>68</v>
      </c>
      <c r="I1721" s="6" t="s">
        <v>6915</v>
      </c>
      <c r="J1721" s="6" t="s">
        <v>6916</v>
      </c>
      <c r="K1721" s="7">
        <v>14</v>
      </c>
      <c r="L1721" s="4">
        <v>2006</v>
      </c>
      <c r="M1721" s="9">
        <v>54868.959999999999</v>
      </c>
      <c r="N1721" s="9" t="str">
        <f t="shared" si="106"/>
        <v>High Value</v>
      </c>
      <c r="O1721" s="11">
        <v>194459.6</v>
      </c>
      <c r="P1721" s="11">
        <v>44190.239999999998</v>
      </c>
      <c r="Q1721" s="11">
        <v>10678.72</v>
      </c>
      <c r="R1721" s="8">
        <v>44140</v>
      </c>
      <c r="S1721" s="5" t="str">
        <f t="shared" si="107"/>
        <v>Thursday</v>
      </c>
      <c r="T1721" s="5" t="str">
        <f t="shared" si="108"/>
        <v>Q4</v>
      </c>
      <c r="U1721" s="14" t="str">
        <f t="shared" si="105"/>
        <v>Nov</v>
      </c>
    </row>
    <row r="1722" spans="1:21" x14ac:dyDescent="0.25">
      <c r="A1722" s="12" t="s">
        <v>34</v>
      </c>
      <c r="B1722" s="2" t="s">
        <v>35</v>
      </c>
      <c r="C1722" s="2" t="s">
        <v>44</v>
      </c>
      <c r="D1722" s="2" t="s">
        <v>20</v>
      </c>
      <c r="E1722" s="2" t="s">
        <v>32</v>
      </c>
      <c r="F1722" s="2" t="s">
        <v>6917</v>
      </c>
      <c r="G1722" s="2" t="s">
        <v>6918</v>
      </c>
      <c r="H1722" s="2" t="s">
        <v>102</v>
      </c>
      <c r="I1722" s="2" t="s">
        <v>6919</v>
      </c>
      <c r="J1722" s="2" t="s">
        <v>6920</v>
      </c>
      <c r="K1722" s="3">
        <v>3</v>
      </c>
      <c r="L1722" s="4">
        <v>2021</v>
      </c>
      <c r="M1722" s="9">
        <v>26372.76</v>
      </c>
      <c r="N1722" s="9" t="str">
        <f t="shared" si="106"/>
        <v>Normal</v>
      </c>
      <c r="O1722" s="11">
        <v>194252</v>
      </c>
      <c r="P1722" s="11">
        <v>21193.37</v>
      </c>
      <c r="Q1722" s="11">
        <v>5179.3900000000003</v>
      </c>
      <c r="R1722" s="5">
        <v>45647</v>
      </c>
      <c r="S1722" s="5" t="str">
        <f t="shared" si="107"/>
        <v>Saturday</v>
      </c>
      <c r="T1722" s="5" t="str">
        <f t="shared" si="108"/>
        <v>Q4</v>
      </c>
      <c r="U1722" s="14" t="str">
        <f t="shared" si="105"/>
        <v>Dec</v>
      </c>
    </row>
    <row r="1723" spans="1:21" x14ac:dyDescent="0.25">
      <c r="A1723" s="13" t="s">
        <v>54</v>
      </c>
      <c r="B1723" s="6" t="s">
        <v>123</v>
      </c>
      <c r="C1723" s="6" t="s">
        <v>44</v>
      </c>
      <c r="D1723" s="6" t="s">
        <v>20</v>
      </c>
      <c r="E1723" s="6" t="s">
        <v>32</v>
      </c>
      <c r="F1723" s="6" t="s">
        <v>6921</v>
      </c>
      <c r="G1723" s="6" t="s">
        <v>5614</v>
      </c>
      <c r="H1723" s="6" t="s">
        <v>152</v>
      </c>
      <c r="I1723" s="6" t="s">
        <v>6922</v>
      </c>
      <c r="J1723" s="6" t="s">
        <v>6923</v>
      </c>
      <c r="K1723" s="7">
        <v>17</v>
      </c>
      <c r="L1723" s="4">
        <v>2005</v>
      </c>
      <c r="M1723" s="9">
        <v>12623.14</v>
      </c>
      <c r="N1723" s="9" t="str">
        <f t="shared" si="106"/>
        <v>Normal</v>
      </c>
      <c r="O1723" s="11">
        <v>99619.9</v>
      </c>
      <c r="P1723" s="11">
        <v>9305.81</v>
      </c>
      <c r="Q1723" s="11">
        <v>3317.33</v>
      </c>
      <c r="R1723" s="8">
        <v>44799</v>
      </c>
      <c r="S1723" s="5" t="str">
        <f t="shared" si="107"/>
        <v>Friday</v>
      </c>
      <c r="T1723" s="5" t="str">
        <f t="shared" si="108"/>
        <v>Q3</v>
      </c>
      <c r="U1723" s="14" t="str">
        <f t="shared" si="105"/>
        <v>Aug</v>
      </c>
    </row>
    <row r="1724" spans="1:21" x14ac:dyDescent="0.25">
      <c r="A1724" s="12" t="s">
        <v>56</v>
      </c>
      <c r="B1724" s="2" t="s">
        <v>57</v>
      </c>
      <c r="C1724" s="2" t="s">
        <v>44</v>
      </c>
      <c r="D1724" s="2" t="s">
        <v>20</v>
      </c>
      <c r="E1724" s="2" t="s">
        <v>32</v>
      </c>
      <c r="F1724" s="2" t="s">
        <v>6924</v>
      </c>
      <c r="G1724" s="2" t="s">
        <v>6925</v>
      </c>
      <c r="H1724" s="2" t="s">
        <v>79</v>
      </c>
      <c r="I1724" s="2" t="s">
        <v>6926</v>
      </c>
      <c r="J1724" s="2" t="s">
        <v>6927</v>
      </c>
      <c r="K1724" s="3">
        <v>4</v>
      </c>
      <c r="L1724" s="4">
        <v>2020</v>
      </c>
      <c r="M1724" s="9">
        <v>32731.66</v>
      </c>
      <c r="N1724" s="9" t="str">
        <f t="shared" si="106"/>
        <v>Normal</v>
      </c>
      <c r="O1724" s="11">
        <v>80804.100000000006</v>
      </c>
      <c r="P1724" s="11">
        <v>28084.77</v>
      </c>
      <c r="Q1724" s="11">
        <v>4646.8900000000003</v>
      </c>
      <c r="R1724" s="5">
        <v>45420</v>
      </c>
      <c r="S1724" s="5" t="str">
        <f t="shared" si="107"/>
        <v>Wednesday</v>
      </c>
      <c r="T1724" s="5" t="str">
        <f t="shared" si="108"/>
        <v>Q2</v>
      </c>
      <c r="U1724" s="14" t="str">
        <f t="shared" si="105"/>
        <v>May</v>
      </c>
    </row>
    <row r="1725" spans="1:21" x14ac:dyDescent="0.25">
      <c r="A1725" s="13" t="s">
        <v>56</v>
      </c>
      <c r="B1725" s="6" t="s">
        <v>78</v>
      </c>
      <c r="C1725" s="6" t="s">
        <v>44</v>
      </c>
      <c r="D1725" s="6" t="s">
        <v>20</v>
      </c>
      <c r="E1725" s="6" t="s">
        <v>32</v>
      </c>
      <c r="F1725" s="6" t="s">
        <v>6928</v>
      </c>
      <c r="G1725" s="6" t="s">
        <v>6929</v>
      </c>
      <c r="H1725" s="6" t="s">
        <v>157</v>
      </c>
      <c r="I1725" s="6" t="s">
        <v>6930</v>
      </c>
      <c r="J1725" s="6" t="s">
        <v>6931</v>
      </c>
      <c r="K1725" s="7">
        <v>12</v>
      </c>
      <c r="L1725" s="4">
        <v>2012</v>
      </c>
      <c r="M1725" s="9">
        <v>45195.03</v>
      </c>
      <c r="N1725" s="9" t="str">
        <f t="shared" si="106"/>
        <v>High Value</v>
      </c>
      <c r="O1725" s="11">
        <v>54271.6</v>
      </c>
      <c r="P1725" s="11">
        <v>39075.620000000003</v>
      </c>
      <c r="Q1725" s="11">
        <v>6119.41</v>
      </c>
      <c r="R1725" s="8">
        <v>45526</v>
      </c>
      <c r="S1725" s="5" t="str">
        <f t="shared" si="107"/>
        <v>Thursday</v>
      </c>
      <c r="T1725" s="5" t="str">
        <f t="shared" si="108"/>
        <v>Q3</v>
      </c>
      <c r="U1725" s="14" t="str">
        <f t="shared" si="105"/>
        <v>Aug</v>
      </c>
    </row>
    <row r="1726" spans="1:21" x14ac:dyDescent="0.25">
      <c r="A1726" s="12" t="s">
        <v>34</v>
      </c>
      <c r="B1726" s="2" t="s">
        <v>97</v>
      </c>
      <c r="C1726" s="2" t="s">
        <v>44</v>
      </c>
      <c r="D1726" s="2" t="s">
        <v>20</v>
      </c>
      <c r="E1726" s="2" t="s">
        <v>32</v>
      </c>
      <c r="F1726" s="2" t="s">
        <v>6932</v>
      </c>
      <c r="G1726" s="2" t="s">
        <v>6933</v>
      </c>
      <c r="H1726" s="2" t="s">
        <v>116</v>
      </c>
      <c r="I1726" s="2" t="s">
        <v>6934</v>
      </c>
      <c r="J1726" s="2" t="s">
        <v>6935</v>
      </c>
      <c r="K1726" s="3">
        <v>7</v>
      </c>
      <c r="L1726" s="4">
        <v>2017</v>
      </c>
      <c r="M1726" s="9">
        <v>51799.62</v>
      </c>
      <c r="N1726" s="9" t="str">
        <f t="shared" si="106"/>
        <v>High Value</v>
      </c>
      <c r="O1726" s="11">
        <v>25422.799999999999</v>
      </c>
      <c r="P1726" s="11">
        <v>38935.74</v>
      </c>
      <c r="Q1726" s="11">
        <v>12863.88</v>
      </c>
      <c r="R1726" s="5">
        <v>45475</v>
      </c>
      <c r="S1726" s="5" t="str">
        <f t="shared" si="107"/>
        <v>Tuesday</v>
      </c>
      <c r="T1726" s="5" t="str">
        <f t="shared" si="108"/>
        <v>Q3</v>
      </c>
      <c r="U1726" s="14" t="str">
        <f t="shared" si="105"/>
        <v>Jul</v>
      </c>
    </row>
    <row r="1727" spans="1:21" x14ac:dyDescent="0.25">
      <c r="A1727" s="13" t="s">
        <v>40</v>
      </c>
      <c r="B1727" s="6" t="s">
        <v>125</v>
      </c>
      <c r="C1727" s="6" t="s">
        <v>44</v>
      </c>
      <c r="D1727" s="6" t="s">
        <v>20</v>
      </c>
      <c r="E1727" s="6" t="s">
        <v>32</v>
      </c>
      <c r="F1727" s="6" t="s">
        <v>6936</v>
      </c>
      <c r="G1727" s="6" t="s">
        <v>6937</v>
      </c>
      <c r="H1727" s="6" t="s">
        <v>116</v>
      </c>
      <c r="I1727" s="6" t="s">
        <v>6938</v>
      </c>
      <c r="J1727" s="6" t="s">
        <v>6939</v>
      </c>
      <c r="K1727" s="7">
        <v>10</v>
      </c>
      <c r="L1727" s="4">
        <v>2012</v>
      </c>
      <c r="M1727" s="9">
        <v>47561.65</v>
      </c>
      <c r="N1727" s="9" t="str">
        <f t="shared" si="106"/>
        <v>High Value</v>
      </c>
      <c r="O1727" s="11">
        <v>105549.8</v>
      </c>
      <c r="P1727" s="11">
        <v>37065.85</v>
      </c>
      <c r="Q1727" s="11">
        <v>10495.8</v>
      </c>
      <c r="R1727" s="8">
        <v>44578</v>
      </c>
      <c r="S1727" s="5" t="str">
        <f t="shared" si="107"/>
        <v>Monday</v>
      </c>
      <c r="T1727" s="5" t="str">
        <f t="shared" si="108"/>
        <v>Q1</v>
      </c>
      <c r="U1727" s="14" t="str">
        <f t="shared" ref="U1727:U1789" si="109">TEXT(R1727,"MMM")</f>
        <v>Jan</v>
      </c>
    </row>
    <row r="1728" spans="1:21" x14ac:dyDescent="0.25">
      <c r="A1728" s="12" t="s">
        <v>30</v>
      </c>
      <c r="B1728" s="2" t="s">
        <v>65</v>
      </c>
      <c r="C1728" s="2" t="s">
        <v>44</v>
      </c>
      <c r="D1728" s="2" t="s">
        <v>20</v>
      </c>
      <c r="E1728" s="2" t="s">
        <v>32</v>
      </c>
      <c r="F1728" s="2" t="s">
        <v>6940</v>
      </c>
      <c r="G1728" s="2" t="s">
        <v>6941</v>
      </c>
      <c r="H1728" s="2" t="s">
        <v>90</v>
      </c>
      <c r="I1728" s="2" t="s">
        <v>6942</v>
      </c>
      <c r="J1728" s="2" t="s">
        <v>6943</v>
      </c>
      <c r="K1728" s="3">
        <v>11</v>
      </c>
      <c r="L1728" s="4">
        <v>2013</v>
      </c>
      <c r="M1728" s="9">
        <v>25810.89</v>
      </c>
      <c r="N1728" s="9" t="str">
        <f t="shared" si="106"/>
        <v>Normal</v>
      </c>
      <c r="O1728" s="11">
        <v>147838.20000000001</v>
      </c>
      <c r="P1728" s="11">
        <v>23872.5</v>
      </c>
      <c r="Q1728" s="11">
        <v>1938.39</v>
      </c>
      <c r="R1728" s="5">
        <v>45475</v>
      </c>
      <c r="S1728" s="5" t="str">
        <f t="shared" si="107"/>
        <v>Tuesday</v>
      </c>
      <c r="T1728" s="5" t="str">
        <f t="shared" si="108"/>
        <v>Q3</v>
      </c>
      <c r="U1728" s="14" t="str">
        <f t="shared" si="109"/>
        <v>Jul</v>
      </c>
    </row>
    <row r="1729" spans="1:21" x14ac:dyDescent="0.25">
      <c r="A1729" s="13" t="s">
        <v>71</v>
      </c>
      <c r="B1729" s="6" t="s">
        <v>83</v>
      </c>
      <c r="C1729" s="6" t="s">
        <v>44</v>
      </c>
      <c r="D1729" s="6" t="s">
        <v>20</v>
      </c>
      <c r="E1729" s="6" t="s">
        <v>32</v>
      </c>
      <c r="F1729" s="6" t="s">
        <v>6944</v>
      </c>
      <c r="G1729" s="6" t="s">
        <v>6945</v>
      </c>
      <c r="H1729" s="6" t="s">
        <v>162</v>
      </c>
      <c r="I1729" s="6" t="s">
        <v>6946</v>
      </c>
      <c r="J1729" s="6" t="s">
        <v>6947</v>
      </c>
      <c r="K1729" s="7">
        <v>11</v>
      </c>
      <c r="L1729" s="4">
        <v>2009</v>
      </c>
      <c r="M1729" s="9">
        <v>51231.95</v>
      </c>
      <c r="N1729" s="9" t="str">
        <f t="shared" si="106"/>
        <v>High Value</v>
      </c>
      <c r="O1729" s="11">
        <v>118247.9</v>
      </c>
      <c r="P1729" s="11">
        <v>43227.86</v>
      </c>
      <c r="Q1729" s="11">
        <v>8004.09</v>
      </c>
      <c r="R1729" s="8">
        <v>44073</v>
      </c>
      <c r="S1729" s="5" t="str">
        <f t="shared" si="107"/>
        <v>Sunday</v>
      </c>
      <c r="T1729" s="5" t="str">
        <f t="shared" si="108"/>
        <v>Q3</v>
      </c>
      <c r="U1729" s="14" t="str">
        <f t="shared" si="109"/>
        <v>Aug</v>
      </c>
    </row>
    <row r="1730" spans="1:21" x14ac:dyDescent="0.25">
      <c r="A1730" s="12" t="s">
        <v>62</v>
      </c>
      <c r="B1730" s="2" t="s">
        <v>138</v>
      </c>
      <c r="C1730" s="2" t="s">
        <v>44</v>
      </c>
      <c r="D1730" s="2" t="s">
        <v>20</v>
      </c>
      <c r="E1730" s="2" t="s">
        <v>32</v>
      </c>
      <c r="F1730" s="2" t="s">
        <v>6948</v>
      </c>
      <c r="G1730" s="2" t="s">
        <v>6949</v>
      </c>
      <c r="H1730" s="2" t="s">
        <v>61</v>
      </c>
      <c r="I1730" s="2" t="s">
        <v>6950</v>
      </c>
      <c r="J1730" s="2" t="s">
        <v>6951</v>
      </c>
      <c r="K1730" s="3">
        <v>6</v>
      </c>
      <c r="L1730" s="4">
        <v>2016</v>
      </c>
      <c r="M1730" s="9">
        <v>21472.2</v>
      </c>
      <c r="N1730" s="9" t="str">
        <f t="shared" si="106"/>
        <v>Normal</v>
      </c>
      <c r="O1730" s="11">
        <v>73491.3</v>
      </c>
      <c r="P1730" s="11">
        <v>19800.23</v>
      </c>
      <c r="Q1730" s="11">
        <v>1671.97</v>
      </c>
      <c r="R1730" s="5">
        <v>44865</v>
      </c>
      <c r="S1730" s="5" t="str">
        <f t="shared" si="107"/>
        <v>Monday</v>
      </c>
      <c r="T1730" s="5" t="str">
        <f t="shared" si="108"/>
        <v>Q4</v>
      </c>
      <c r="U1730" s="14" t="str">
        <f t="shared" si="109"/>
        <v>Oct</v>
      </c>
    </row>
    <row r="1731" spans="1:21" x14ac:dyDescent="0.25">
      <c r="A1731" s="13" t="s">
        <v>40</v>
      </c>
      <c r="B1731" s="6" t="s">
        <v>125</v>
      </c>
      <c r="C1731" s="6" t="s">
        <v>44</v>
      </c>
      <c r="D1731" s="6" t="s">
        <v>20</v>
      </c>
      <c r="E1731" s="6" t="s">
        <v>32</v>
      </c>
      <c r="F1731" s="6" t="s">
        <v>6952</v>
      </c>
      <c r="G1731" s="6" t="s">
        <v>6953</v>
      </c>
      <c r="H1731" s="6" t="s">
        <v>115</v>
      </c>
      <c r="I1731" s="6" t="s">
        <v>6954</v>
      </c>
      <c r="J1731" s="6" t="s">
        <v>6955</v>
      </c>
      <c r="K1731" s="7">
        <v>6</v>
      </c>
      <c r="L1731" s="4">
        <v>2016</v>
      </c>
      <c r="M1731" s="9">
        <v>19179.169999999998</v>
      </c>
      <c r="N1731" s="9" t="str">
        <f t="shared" ref="N1731:N1794" si="110">IF(M1731&gt;40000,"High Value","Normal")</f>
        <v>Normal</v>
      </c>
      <c r="O1731" s="11">
        <v>26915.1</v>
      </c>
      <c r="P1731" s="11">
        <v>14260.72</v>
      </c>
      <c r="Q1731" s="11">
        <v>4918.45</v>
      </c>
      <c r="R1731" s="8">
        <v>44793</v>
      </c>
      <c r="S1731" s="5" t="str">
        <f t="shared" ref="S1731:S1794" si="111">TEXT(R1731,"dddd")</f>
        <v>Saturday</v>
      </c>
      <c r="T1731" s="5" t="str">
        <f t="shared" ref="T1731:T1794" si="112">"Q" &amp; ROUNDUP(MONTH(R1731)/3,0)</f>
        <v>Q3</v>
      </c>
      <c r="U1731" s="14" t="str">
        <f t="shared" si="109"/>
        <v>Aug</v>
      </c>
    </row>
    <row r="1732" spans="1:21" x14ac:dyDescent="0.25">
      <c r="A1732" s="12" t="s">
        <v>71</v>
      </c>
      <c r="B1732" s="2" t="s">
        <v>86</v>
      </c>
      <c r="C1732" s="2" t="s">
        <v>44</v>
      </c>
      <c r="D1732" s="2" t="s">
        <v>20</v>
      </c>
      <c r="E1732" s="2" t="s">
        <v>32</v>
      </c>
      <c r="F1732" s="2" t="s">
        <v>6956</v>
      </c>
      <c r="G1732" s="2" t="s">
        <v>6957</v>
      </c>
      <c r="H1732" s="2" t="s">
        <v>81</v>
      </c>
      <c r="I1732" s="2" t="s">
        <v>6958</v>
      </c>
      <c r="J1732" s="2" t="s">
        <v>6959</v>
      </c>
      <c r="K1732" s="3">
        <v>24</v>
      </c>
      <c r="L1732" s="4">
        <v>2000</v>
      </c>
      <c r="M1732" s="9">
        <v>68278.13</v>
      </c>
      <c r="N1732" s="9" t="str">
        <f t="shared" si="110"/>
        <v>High Value</v>
      </c>
      <c r="O1732" s="11">
        <v>31260.2</v>
      </c>
      <c r="P1732" s="11">
        <v>49497.61</v>
      </c>
      <c r="Q1732" s="11">
        <v>18780.52</v>
      </c>
      <c r="R1732" s="5">
        <v>45475</v>
      </c>
      <c r="S1732" s="5" t="str">
        <f t="shared" si="111"/>
        <v>Tuesday</v>
      </c>
      <c r="T1732" s="5" t="str">
        <f t="shared" si="112"/>
        <v>Q3</v>
      </c>
      <c r="U1732" s="14" t="str">
        <f t="shared" si="109"/>
        <v>Jul</v>
      </c>
    </row>
    <row r="1733" spans="1:21" x14ac:dyDescent="0.25">
      <c r="A1733" s="13" t="s">
        <v>30</v>
      </c>
      <c r="B1733" s="6" t="s">
        <v>65</v>
      </c>
      <c r="C1733" s="6" t="s">
        <v>44</v>
      </c>
      <c r="D1733" s="6" t="s">
        <v>20</v>
      </c>
      <c r="E1733" s="6" t="s">
        <v>32</v>
      </c>
      <c r="F1733" s="6" t="s">
        <v>6960</v>
      </c>
      <c r="G1733" s="6" t="s">
        <v>4674</v>
      </c>
      <c r="H1733" s="6" t="s">
        <v>33</v>
      </c>
      <c r="I1733" s="6" t="s">
        <v>6961</v>
      </c>
      <c r="J1733" s="6" t="s">
        <v>6962</v>
      </c>
      <c r="K1733" s="7">
        <v>1</v>
      </c>
      <c r="L1733" s="4">
        <v>2022</v>
      </c>
      <c r="M1733" s="9">
        <v>43344.98</v>
      </c>
      <c r="N1733" s="9" t="str">
        <f t="shared" si="110"/>
        <v>High Value</v>
      </c>
      <c r="O1733" s="11">
        <v>189245</v>
      </c>
      <c r="P1733" s="11">
        <v>33395.050000000003</v>
      </c>
      <c r="Q1733" s="11">
        <v>9949.93</v>
      </c>
      <c r="R1733" s="8">
        <v>45034</v>
      </c>
      <c r="S1733" s="5" t="str">
        <f t="shared" si="111"/>
        <v>Tuesday</v>
      </c>
      <c r="T1733" s="5" t="str">
        <f t="shared" si="112"/>
        <v>Q2</v>
      </c>
      <c r="U1733" s="14" t="str">
        <f t="shared" si="109"/>
        <v>Apr</v>
      </c>
    </row>
    <row r="1734" spans="1:21" x14ac:dyDescent="0.25">
      <c r="A1734" s="12" t="s">
        <v>74</v>
      </c>
      <c r="B1734" s="2" t="s">
        <v>75</v>
      </c>
      <c r="C1734" s="2" t="s">
        <v>44</v>
      </c>
      <c r="D1734" s="2" t="s">
        <v>20</v>
      </c>
      <c r="E1734" s="2" t="s">
        <v>32</v>
      </c>
      <c r="F1734" s="2" t="s">
        <v>6963</v>
      </c>
      <c r="G1734" s="2" t="s">
        <v>6964</v>
      </c>
      <c r="H1734" s="2" t="s">
        <v>157</v>
      </c>
      <c r="I1734" s="2" t="s">
        <v>6965</v>
      </c>
      <c r="J1734" s="2" t="s">
        <v>6966</v>
      </c>
      <c r="K1734" s="3">
        <v>13</v>
      </c>
      <c r="L1734" s="4">
        <v>2008</v>
      </c>
      <c r="M1734" s="9">
        <v>56126.28</v>
      </c>
      <c r="N1734" s="9" t="str">
        <f t="shared" si="110"/>
        <v>High Value</v>
      </c>
      <c r="O1734" s="11">
        <v>137543.6</v>
      </c>
      <c r="P1734" s="11">
        <v>43765.08</v>
      </c>
      <c r="Q1734" s="11">
        <v>12361.2</v>
      </c>
      <c r="R1734" s="5">
        <v>44511</v>
      </c>
      <c r="S1734" s="5" t="str">
        <f t="shared" si="111"/>
        <v>Thursday</v>
      </c>
      <c r="T1734" s="5" t="str">
        <f t="shared" si="112"/>
        <v>Q4</v>
      </c>
      <c r="U1734" s="14" t="str">
        <f t="shared" si="109"/>
        <v>Nov</v>
      </c>
    </row>
    <row r="1735" spans="1:21" x14ac:dyDescent="0.25">
      <c r="A1735" s="12" t="s">
        <v>47</v>
      </c>
      <c r="B1735" s="2" t="s">
        <v>51</v>
      </c>
      <c r="C1735" s="2" t="s">
        <v>44</v>
      </c>
      <c r="D1735" s="2" t="s">
        <v>20</v>
      </c>
      <c r="E1735" s="2" t="s">
        <v>32</v>
      </c>
      <c r="F1735" s="2" t="s">
        <v>6967</v>
      </c>
      <c r="G1735" s="2" t="s">
        <v>6968</v>
      </c>
      <c r="H1735" s="2" t="s">
        <v>124</v>
      </c>
      <c r="I1735" s="2" t="s">
        <v>6969</v>
      </c>
      <c r="J1735" s="2" t="s">
        <v>6970</v>
      </c>
      <c r="K1735" s="3">
        <v>4</v>
      </c>
      <c r="L1735" s="4">
        <v>2017</v>
      </c>
      <c r="M1735" s="9">
        <v>53786.5</v>
      </c>
      <c r="N1735" s="9" t="str">
        <f t="shared" si="110"/>
        <v>High Value</v>
      </c>
      <c r="O1735" s="11">
        <v>63721.5</v>
      </c>
      <c r="P1735" s="11">
        <v>40628.32</v>
      </c>
      <c r="Q1735" s="11">
        <v>13158.18</v>
      </c>
      <c r="R1735" s="5">
        <v>44206</v>
      </c>
      <c r="S1735" s="5" t="str">
        <f t="shared" si="111"/>
        <v>Sunday</v>
      </c>
      <c r="T1735" s="5" t="str">
        <f t="shared" si="112"/>
        <v>Q1</v>
      </c>
      <c r="U1735" s="14" t="str">
        <f t="shared" si="109"/>
        <v>Jan</v>
      </c>
    </row>
    <row r="1736" spans="1:21" x14ac:dyDescent="0.25">
      <c r="A1736" s="13" t="s">
        <v>56</v>
      </c>
      <c r="B1736" s="6" t="s">
        <v>78</v>
      </c>
      <c r="C1736" s="6" t="s">
        <v>44</v>
      </c>
      <c r="D1736" s="6" t="s">
        <v>20</v>
      </c>
      <c r="E1736" s="6" t="s">
        <v>32</v>
      </c>
      <c r="F1736" s="6" t="s">
        <v>6971</v>
      </c>
      <c r="G1736" s="6" t="s">
        <v>1112</v>
      </c>
      <c r="H1736" s="6" t="s">
        <v>87</v>
      </c>
      <c r="I1736" s="6" t="s">
        <v>6972</v>
      </c>
      <c r="J1736" s="6" t="s">
        <v>6973</v>
      </c>
      <c r="K1736" s="7">
        <v>2</v>
      </c>
      <c r="L1736" s="4">
        <v>2021</v>
      </c>
      <c r="M1736" s="9">
        <v>14054.21</v>
      </c>
      <c r="N1736" s="9" t="str">
        <f t="shared" si="110"/>
        <v>Normal</v>
      </c>
      <c r="O1736" s="11">
        <v>35041.1</v>
      </c>
      <c r="P1736" s="11">
        <v>13332.51</v>
      </c>
      <c r="Q1736" s="11">
        <v>721.7</v>
      </c>
      <c r="R1736" s="8">
        <v>45108</v>
      </c>
      <c r="S1736" s="5" t="str">
        <f t="shared" si="111"/>
        <v>Saturday</v>
      </c>
      <c r="T1736" s="5" t="str">
        <f t="shared" si="112"/>
        <v>Q3</v>
      </c>
      <c r="U1736" s="14" t="str">
        <f t="shared" si="109"/>
        <v>Jul</v>
      </c>
    </row>
    <row r="1737" spans="1:21" x14ac:dyDescent="0.25">
      <c r="A1737" s="12" t="s">
        <v>56</v>
      </c>
      <c r="B1737" s="2" t="s">
        <v>69</v>
      </c>
      <c r="C1737" s="2" t="s">
        <v>44</v>
      </c>
      <c r="D1737" s="2" t="s">
        <v>20</v>
      </c>
      <c r="E1737" s="2" t="s">
        <v>32</v>
      </c>
      <c r="F1737" s="2" t="s">
        <v>6974</v>
      </c>
      <c r="G1737" s="2" t="s">
        <v>6975</v>
      </c>
      <c r="H1737" s="2" t="s">
        <v>162</v>
      </c>
      <c r="I1737" s="2" t="s">
        <v>6976</v>
      </c>
      <c r="J1737" s="2" t="s">
        <v>6977</v>
      </c>
      <c r="K1737" s="3">
        <v>10</v>
      </c>
      <c r="L1737" s="4">
        <v>2012</v>
      </c>
      <c r="M1737" s="9">
        <v>31205.86</v>
      </c>
      <c r="N1737" s="9" t="str">
        <f t="shared" si="110"/>
        <v>Normal</v>
      </c>
      <c r="O1737" s="11">
        <v>125309.3</v>
      </c>
      <c r="P1737" s="11">
        <v>25672.240000000002</v>
      </c>
      <c r="Q1737" s="11">
        <v>5533.62</v>
      </c>
      <c r="R1737" s="5">
        <v>44802</v>
      </c>
      <c r="S1737" s="5" t="str">
        <f t="shared" si="111"/>
        <v>Monday</v>
      </c>
      <c r="T1737" s="5" t="str">
        <f t="shared" si="112"/>
        <v>Q3</v>
      </c>
      <c r="U1737" s="14" t="str">
        <f t="shared" si="109"/>
        <v>Aug</v>
      </c>
    </row>
    <row r="1738" spans="1:21" x14ac:dyDescent="0.25">
      <c r="A1738" s="13" t="s">
        <v>54</v>
      </c>
      <c r="B1738" s="6" t="s">
        <v>55</v>
      </c>
      <c r="C1738" s="6" t="s">
        <v>44</v>
      </c>
      <c r="D1738" s="6" t="s">
        <v>20</v>
      </c>
      <c r="E1738" s="6" t="s">
        <v>32</v>
      </c>
      <c r="F1738" s="6" t="s">
        <v>6978</v>
      </c>
      <c r="G1738" s="6" t="s">
        <v>6979</v>
      </c>
      <c r="H1738" s="6" t="s">
        <v>119</v>
      </c>
      <c r="I1738" s="6" t="s">
        <v>6980</v>
      </c>
      <c r="J1738" s="6" t="s">
        <v>6981</v>
      </c>
      <c r="K1738" s="7">
        <v>13</v>
      </c>
      <c r="L1738" s="4">
        <v>2009</v>
      </c>
      <c r="M1738" s="9">
        <v>6118.55</v>
      </c>
      <c r="N1738" s="9" t="str">
        <f t="shared" si="110"/>
        <v>Normal</v>
      </c>
      <c r="O1738" s="11">
        <v>51342.5</v>
      </c>
      <c r="P1738" s="11">
        <v>5532.7</v>
      </c>
      <c r="Q1738" s="11">
        <v>585.85</v>
      </c>
      <c r="R1738" s="8">
        <v>44809</v>
      </c>
      <c r="S1738" s="5" t="str">
        <f t="shared" si="111"/>
        <v>Monday</v>
      </c>
      <c r="T1738" s="5" t="str">
        <f t="shared" si="112"/>
        <v>Q3</v>
      </c>
      <c r="U1738" s="14" t="str">
        <f t="shared" si="109"/>
        <v>Sep</v>
      </c>
    </row>
    <row r="1739" spans="1:21" x14ac:dyDescent="0.25">
      <c r="A1739" s="12" t="s">
        <v>62</v>
      </c>
      <c r="B1739" s="2" t="s">
        <v>138</v>
      </c>
      <c r="C1739" s="2" t="s">
        <v>44</v>
      </c>
      <c r="D1739" s="2" t="s">
        <v>20</v>
      </c>
      <c r="E1739" s="2" t="s">
        <v>32</v>
      </c>
      <c r="F1739" s="2" t="s">
        <v>6982</v>
      </c>
      <c r="G1739" s="2" t="s">
        <v>6983</v>
      </c>
      <c r="H1739" s="2" t="s">
        <v>42</v>
      </c>
      <c r="I1739" s="2" t="s">
        <v>6984</v>
      </c>
      <c r="J1739" s="2" t="s">
        <v>6985</v>
      </c>
      <c r="K1739" s="3">
        <v>-1</v>
      </c>
      <c r="L1739" s="4">
        <v>2021</v>
      </c>
      <c r="M1739" s="9">
        <v>15698.28</v>
      </c>
      <c r="N1739" s="9" t="str">
        <f t="shared" si="110"/>
        <v>Normal</v>
      </c>
      <c r="O1739" s="11">
        <v>38902.199999999997</v>
      </c>
      <c r="P1739" s="11">
        <v>13186.53</v>
      </c>
      <c r="Q1739" s="11">
        <v>2511.75</v>
      </c>
      <c r="R1739" s="5">
        <v>44087</v>
      </c>
      <c r="S1739" s="5" t="str">
        <f t="shared" si="111"/>
        <v>Sunday</v>
      </c>
      <c r="T1739" s="5" t="str">
        <f t="shared" si="112"/>
        <v>Q3</v>
      </c>
      <c r="U1739" s="14" t="str">
        <f t="shared" si="109"/>
        <v>Sep</v>
      </c>
    </row>
    <row r="1740" spans="1:21" x14ac:dyDescent="0.25">
      <c r="A1740" s="13" t="s">
        <v>54</v>
      </c>
      <c r="B1740" s="6" t="s">
        <v>55</v>
      </c>
      <c r="C1740" s="6" t="s">
        <v>44</v>
      </c>
      <c r="D1740" s="6" t="s">
        <v>20</v>
      </c>
      <c r="E1740" s="6" t="s">
        <v>32</v>
      </c>
      <c r="F1740" s="6" t="s">
        <v>6986</v>
      </c>
      <c r="G1740" s="6" t="s">
        <v>6987</v>
      </c>
      <c r="H1740" s="6" t="s">
        <v>89</v>
      </c>
      <c r="I1740" s="6" t="s">
        <v>6988</v>
      </c>
      <c r="J1740" s="6" t="s">
        <v>6989</v>
      </c>
      <c r="K1740" s="7">
        <v>1</v>
      </c>
      <c r="L1740" s="4">
        <v>2021</v>
      </c>
      <c r="M1740" s="9">
        <v>46633.32</v>
      </c>
      <c r="N1740" s="9" t="str">
        <f t="shared" si="110"/>
        <v>High Value</v>
      </c>
      <c r="O1740" s="11">
        <v>145194.79999999999</v>
      </c>
      <c r="P1740" s="11">
        <v>43049.68</v>
      </c>
      <c r="Q1740" s="11">
        <v>3583.64</v>
      </c>
      <c r="R1740" s="8">
        <v>44765</v>
      </c>
      <c r="S1740" s="5" t="str">
        <f t="shared" si="111"/>
        <v>Saturday</v>
      </c>
      <c r="T1740" s="5" t="str">
        <f t="shared" si="112"/>
        <v>Q3</v>
      </c>
      <c r="U1740" s="14" t="str">
        <f t="shared" si="109"/>
        <v>Jul</v>
      </c>
    </row>
    <row r="1741" spans="1:21" x14ac:dyDescent="0.25">
      <c r="A1741" s="12" t="s">
        <v>40</v>
      </c>
      <c r="B1741" s="2" t="s">
        <v>125</v>
      </c>
      <c r="C1741" s="2" t="s">
        <v>44</v>
      </c>
      <c r="D1741" s="2" t="s">
        <v>20</v>
      </c>
      <c r="E1741" s="2" t="s">
        <v>32</v>
      </c>
      <c r="F1741" s="2" t="s">
        <v>6990</v>
      </c>
      <c r="G1741" s="2" t="s">
        <v>3877</v>
      </c>
      <c r="H1741" s="2" t="s">
        <v>112</v>
      </c>
      <c r="I1741" s="2" t="s">
        <v>6991</v>
      </c>
      <c r="J1741" s="2" t="s">
        <v>6992</v>
      </c>
      <c r="K1741" s="3">
        <v>3</v>
      </c>
      <c r="L1741" s="4">
        <v>2017</v>
      </c>
      <c r="M1741" s="9">
        <v>17980.39</v>
      </c>
      <c r="N1741" s="9" t="str">
        <f t="shared" si="110"/>
        <v>Normal</v>
      </c>
      <c r="O1741" s="11">
        <v>107274.2</v>
      </c>
      <c r="P1741" s="11">
        <v>13972.87</v>
      </c>
      <c r="Q1741" s="11">
        <v>4007.52</v>
      </c>
      <c r="R1741" s="5">
        <v>44128</v>
      </c>
      <c r="S1741" s="5" t="str">
        <f t="shared" si="111"/>
        <v>Saturday</v>
      </c>
      <c r="T1741" s="5" t="str">
        <f t="shared" si="112"/>
        <v>Q4</v>
      </c>
      <c r="U1741" s="14" t="str">
        <f t="shared" si="109"/>
        <v>Oct</v>
      </c>
    </row>
    <row r="1742" spans="1:21" x14ac:dyDescent="0.25">
      <c r="A1742" s="13" t="s">
        <v>56</v>
      </c>
      <c r="B1742" s="6" t="s">
        <v>78</v>
      </c>
      <c r="C1742" s="6" t="s">
        <v>44</v>
      </c>
      <c r="D1742" s="6" t="s">
        <v>20</v>
      </c>
      <c r="E1742" s="6" t="s">
        <v>32</v>
      </c>
      <c r="F1742" s="6" t="s">
        <v>6993</v>
      </c>
      <c r="G1742" s="6" t="s">
        <v>6994</v>
      </c>
      <c r="H1742" s="6" t="s">
        <v>136</v>
      </c>
      <c r="I1742" s="6" t="s">
        <v>6995</v>
      </c>
      <c r="J1742" s="6" t="s">
        <v>6996</v>
      </c>
      <c r="K1742" s="7">
        <v>22</v>
      </c>
      <c r="L1742" s="4">
        <v>2000</v>
      </c>
      <c r="M1742" s="9">
        <v>41504.660000000003</v>
      </c>
      <c r="N1742" s="9" t="str">
        <f t="shared" si="110"/>
        <v>High Value</v>
      </c>
      <c r="O1742" s="11">
        <v>47980.7</v>
      </c>
      <c r="P1742" s="11">
        <v>31390.39</v>
      </c>
      <c r="Q1742" s="11">
        <v>10114.27</v>
      </c>
      <c r="R1742" s="8">
        <v>44867</v>
      </c>
      <c r="S1742" s="5" t="str">
        <f t="shared" si="111"/>
        <v>Wednesday</v>
      </c>
      <c r="T1742" s="5" t="str">
        <f t="shared" si="112"/>
        <v>Q4</v>
      </c>
      <c r="U1742" s="14" t="str">
        <f t="shared" si="109"/>
        <v>Nov</v>
      </c>
    </row>
    <row r="1743" spans="1:21" x14ac:dyDescent="0.25">
      <c r="A1743" s="12" t="s">
        <v>30</v>
      </c>
      <c r="B1743" s="2" t="s">
        <v>94</v>
      </c>
      <c r="C1743" s="2" t="s">
        <v>44</v>
      </c>
      <c r="D1743" s="2" t="s">
        <v>20</v>
      </c>
      <c r="E1743" s="2" t="s">
        <v>32</v>
      </c>
      <c r="F1743" s="2" t="s">
        <v>6997</v>
      </c>
      <c r="G1743" s="2" t="s">
        <v>6998</v>
      </c>
      <c r="H1743" s="2" t="s">
        <v>118</v>
      </c>
      <c r="I1743" s="2" t="s">
        <v>6999</v>
      </c>
      <c r="J1743" s="2" t="s">
        <v>7000</v>
      </c>
      <c r="K1743" s="3">
        <v>3</v>
      </c>
      <c r="L1743" s="4">
        <v>2020</v>
      </c>
      <c r="M1743" s="9">
        <v>13518.66</v>
      </c>
      <c r="N1743" s="9" t="str">
        <f t="shared" si="110"/>
        <v>Normal</v>
      </c>
      <c r="O1743" s="11">
        <v>96482.2</v>
      </c>
      <c r="P1743" s="11">
        <v>10875.45</v>
      </c>
      <c r="Q1743" s="11">
        <v>2643.21</v>
      </c>
      <c r="R1743" s="5">
        <v>45238</v>
      </c>
      <c r="S1743" s="5" t="str">
        <f t="shared" si="111"/>
        <v>Wednesday</v>
      </c>
      <c r="T1743" s="5" t="str">
        <f t="shared" si="112"/>
        <v>Q4</v>
      </c>
      <c r="U1743" s="14" t="str">
        <f t="shared" si="109"/>
        <v>Nov</v>
      </c>
    </row>
    <row r="1744" spans="1:21" x14ac:dyDescent="0.25">
      <c r="A1744" s="13" t="s">
        <v>47</v>
      </c>
      <c r="B1744" s="6" t="s">
        <v>110</v>
      </c>
      <c r="C1744" s="6" t="s">
        <v>44</v>
      </c>
      <c r="D1744" s="6" t="s">
        <v>20</v>
      </c>
      <c r="E1744" s="6" t="s">
        <v>32</v>
      </c>
      <c r="F1744" s="6" t="s">
        <v>7001</v>
      </c>
      <c r="G1744" s="6" t="s">
        <v>7002</v>
      </c>
      <c r="H1744" s="6" t="s">
        <v>79</v>
      </c>
      <c r="I1744" s="6" t="s">
        <v>7003</v>
      </c>
      <c r="J1744" s="6" t="s">
        <v>7004</v>
      </c>
      <c r="K1744" s="7">
        <v>14</v>
      </c>
      <c r="L1744" s="4">
        <v>2008</v>
      </c>
      <c r="M1744" s="9">
        <v>68778.47</v>
      </c>
      <c r="N1744" s="9" t="str">
        <f t="shared" si="110"/>
        <v>High Value</v>
      </c>
      <c r="O1744" s="11">
        <v>141554</v>
      </c>
      <c r="P1744" s="11">
        <v>54895.33</v>
      </c>
      <c r="Q1744" s="11">
        <v>13883.14</v>
      </c>
      <c r="R1744" s="8">
        <v>44758</v>
      </c>
      <c r="S1744" s="5" t="str">
        <f t="shared" si="111"/>
        <v>Saturday</v>
      </c>
      <c r="T1744" s="5" t="str">
        <f t="shared" si="112"/>
        <v>Q3</v>
      </c>
      <c r="U1744" s="14" t="str">
        <f t="shared" si="109"/>
        <v>Jul</v>
      </c>
    </row>
    <row r="1745" spans="1:21" x14ac:dyDescent="0.25">
      <c r="A1745" s="12" t="s">
        <v>74</v>
      </c>
      <c r="B1745" s="2" t="s">
        <v>75</v>
      </c>
      <c r="C1745" s="2" t="s">
        <v>44</v>
      </c>
      <c r="D1745" s="2" t="s">
        <v>20</v>
      </c>
      <c r="E1745" s="2" t="s">
        <v>32</v>
      </c>
      <c r="F1745" s="2" t="s">
        <v>7005</v>
      </c>
      <c r="G1745" s="2" t="s">
        <v>7006</v>
      </c>
      <c r="H1745" s="2" t="s">
        <v>157</v>
      </c>
      <c r="I1745" s="2" t="s">
        <v>7007</v>
      </c>
      <c r="J1745" s="2" t="s">
        <v>7008</v>
      </c>
      <c r="K1745" s="3">
        <v>1</v>
      </c>
      <c r="L1745" s="4">
        <v>2020</v>
      </c>
      <c r="M1745" s="9">
        <v>59198.85</v>
      </c>
      <c r="N1745" s="9" t="str">
        <f t="shared" si="110"/>
        <v>High Value</v>
      </c>
      <c r="O1745" s="11">
        <v>61104.3</v>
      </c>
      <c r="P1745" s="11">
        <v>43316.45</v>
      </c>
      <c r="Q1745" s="11">
        <v>15882.4</v>
      </c>
      <c r="R1745" s="5">
        <v>44511</v>
      </c>
      <c r="S1745" s="5" t="str">
        <f t="shared" si="111"/>
        <v>Thursday</v>
      </c>
      <c r="T1745" s="5" t="str">
        <f t="shared" si="112"/>
        <v>Q4</v>
      </c>
      <c r="U1745" s="14" t="str">
        <f t="shared" si="109"/>
        <v>Nov</v>
      </c>
    </row>
    <row r="1746" spans="1:21" x14ac:dyDescent="0.25">
      <c r="A1746" s="13" t="s">
        <v>54</v>
      </c>
      <c r="B1746" s="6" t="s">
        <v>123</v>
      </c>
      <c r="C1746" s="6" t="s">
        <v>44</v>
      </c>
      <c r="D1746" s="6" t="s">
        <v>20</v>
      </c>
      <c r="E1746" s="6" t="s">
        <v>32</v>
      </c>
      <c r="F1746" s="6" t="s">
        <v>7009</v>
      </c>
      <c r="G1746" s="6" t="s">
        <v>2033</v>
      </c>
      <c r="H1746" s="6" t="s">
        <v>73</v>
      </c>
      <c r="I1746" s="6" t="s">
        <v>7010</v>
      </c>
      <c r="J1746" s="6" t="s">
        <v>7011</v>
      </c>
      <c r="K1746" s="7">
        <v>22</v>
      </c>
      <c r="L1746" s="4">
        <v>2000</v>
      </c>
      <c r="M1746" s="9">
        <v>53922.03</v>
      </c>
      <c r="N1746" s="9" t="str">
        <f t="shared" si="110"/>
        <v>High Value</v>
      </c>
      <c r="O1746" s="11">
        <v>114037</v>
      </c>
      <c r="P1746" s="11">
        <v>40542.21</v>
      </c>
      <c r="Q1746" s="11">
        <v>13379.82</v>
      </c>
      <c r="R1746" s="8">
        <v>44713</v>
      </c>
      <c r="S1746" s="5" t="str">
        <f t="shared" si="111"/>
        <v>Wednesday</v>
      </c>
      <c r="T1746" s="5" t="str">
        <f t="shared" si="112"/>
        <v>Q2</v>
      </c>
      <c r="U1746" s="14" t="str">
        <f t="shared" si="109"/>
        <v>Jun</v>
      </c>
    </row>
    <row r="1747" spans="1:21" x14ac:dyDescent="0.25">
      <c r="A1747" s="12" t="s">
        <v>17</v>
      </c>
      <c r="B1747" s="2" t="s">
        <v>18</v>
      </c>
      <c r="C1747" s="2" t="s">
        <v>44</v>
      </c>
      <c r="D1747" s="2" t="s">
        <v>20</v>
      </c>
      <c r="E1747" s="2" t="s">
        <v>32</v>
      </c>
      <c r="F1747" s="2" t="s">
        <v>7012</v>
      </c>
      <c r="G1747" s="2" t="s">
        <v>7013</v>
      </c>
      <c r="H1747" s="2" t="s">
        <v>157</v>
      </c>
      <c r="I1747" s="2" t="s">
        <v>7014</v>
      </c>
      <c r="J1747" s="2" t="s">
        <v>7015</v>
      </c>
      <c r="K1747" s="3">
        <v>23</v>
      </c>
      <c r="L1747" s="4">
        <v>2002</v>
      </c>
      <c r="M1747" s="9">
        <v>51273.77</v>
      </c>
      <c r="N1747" s="9" t="str">
        <f t="shared" si="110"/>
        <v>High Value</v>
      </c>
      <c r="O1747" s="11">
        <v>80831.3</v>
      </c>
      <c r="P1747" s="11">
        <v>41930.199999999997</v>
      </c>
      <c r="Q1747" s="11">
        <v>9343.57</v>
      </c>
      <c r="R1747" s="5">
        <v>45795</v>
      </c>
      <c r="S1747" s="5" t="str">
        <f t="shared" si="111"/>
        <v>Sunday</v>
      </c>
      <c r="T1747" s="5" t="str">
        <f t="shared" si="112"/>
        <v>Q2</v>
      </c>
      <c r="U1747" s="14" t="str">
        <f t="shared" si="109"/>
        <v>May</v>
      </c>
    </row>
    <row r="1748" spans="1:21" x14ac:dyDescent="0.25">
      <c r="A1748" s="13" t="s">
        <v>40</v>
      </c>
      <c r="B1748" s="6" t="s">
        <v>125</v>
      </c>
      <c r="C1748" s="6" t="s">
        <v>44</v>
      </c>
      <c r="D1748" s="6" t="s">
        <v>20</v>
      </c>
      <c r="E1748" s="6" t="s">
        <v>32</v>
      </c>
      <c r="F1748" s="6" t="s">
        <v>3920</v>
      </c>
      <c r="G1748" s="6" t="s">
        <v>1209</v>
      </c>
      <c r="H1748" s="6" t="s">
        <v>61</v>
      </c>
      <c r="I1748" s="6" t="s">
        <v>7016</v>
      </c>
      <c r="J1748" s="6" t="s">
        <v>7017</v>
      </c>
      <c r="K1748" s="7">
        <v>13</v>
      </c>
      <c r="L1748" s="4">
        <v>2011</v>
      </c>
      <c r="M1748" s="9">
        <v>67800.08</v>
      </c>
      <c r="N1748" s="9" t="str">
        <f t="shared" si="110"/>
        <v>High Value</v>
      </c>
      <c r="O1748" s="11">
        <v>172804.7</v>
      </c>
      <c r="P1748" s="11">
        <v>52506.99</v>
      </c>
      <c r="Q1748" s="11">
        <v>15293.09</v>
      </c>
      <c r="R1748" s="8">
        <v>45341</v>
      </c>
      <c r="S1748" s="5" t="str">
        <f t="shared" si="111"/>
        <v>Monday</v>
      </c>
      <c r="T1748" s="5" t="str">
        <f t="shared" si="112"/>
        <v>Q1</v>
      </c>
      <c r="U1748" s="14" t="str">
        <f t="shared" si="109"/>
        <v>Feb</v>
      </c>
    </row>
    <row r="1749" spans="1:21" x14ac:dyDescent="0.25">
      <c r="A1749" s="12" t="s">
        <v>34</v>
      </c>
      <c r="B1749" s="2" t="s">
        <v>97</v>
      </c>
      <c r="C1749" s="2" t="s">
        <v>44</v>
      </c>
      <c r="D1749" s="2" t="s">
        <v>20</v>
      </c>
      <c r="E1749" s="2" t="s">
        <v>32</v>
      </c>
      <c r="F1749" s="2" t="s">
        <v>7018</v>
      </c>
      <c r="G1749" s="2" t="s">
        <v>7019</v>
      </c>
      <c r="H1749" s="2" t="s">
        <v>22</v>
      </c>
      <c r="I1749" s="2" t="s">
        <v>7020</v>
      </c>
      <c r="J1749" s="2" t="s">
        <v>7021</v>
      </c>
      <c r="K1749" s="3">
        <v>15</v>
      </c>
      <c r="L1749" s="4">
        <v>2009</v>
      </c>
      <c r="M1749" s="9">
        <v>9498.35</v>
      </c>
      <c r="N1749" s="9" t="str">
        <f t="shared" si="110"/>
        <v>Normal</v>
      </c>
      <c r="O1749" s="11">
        <v>47083.5</v>
      </c>
      <c r="P1749" s="11">
        <v>7394.73</v>
      </c>
      <c r="Q1749" s="11">
        <v>2103.62</v>
      </c>
      <c r="R1749" s="5">
        <v>45465</v>
      </c>
      <c r="S1749" s="5" t="str">
        <f t="shared" si="111"/>
        <v>Saturday</v>
      </c>
      <c r="T1749" s="5" t="str">
        <f t="shared" si="112"/>
        <v>Q2</v>
      </c>
      <c r="U1749" s="14" t="str">
        <f t="shared" si="109"/>
        <v>Jun</v>
      </c>
    </row>
    <row r="1750" spans="1:21" x14ac:dyDescent="0.25">
      <c r="A1750" s="13" t="s">
        <v>71</v>
      </c>
      <c r="B1750" s="6" t="s">
        <v>86</v>
      </c>
      <c r="C1750" s="6" t="s">
        <v>44</v>
      </c>
      <c r="D1750" s="6" t="s">
        <v>20</v>
      </c>
      <c r="E1750" s="6" t="s">
        <v>32</v>
      </c>
      <c r="F1750" s="6" t="s">
        <v>7022</v>
      </c>
      <c r="G1750" s="6" t="s">
        <v>7023</v>
      </c>
      <c r="H1750" s="6" t="s">
        <v>112</v>
      </c>
      <c r="I1750" s="6" t="s">
        <v>7024</v>
      </c>
      <c r="J1750" s="6" t="s">
        <v>7025</v>
      </c>
      <c r="K1750" s="7">
        <v>14</v>
      </c>
      <c r="L1750" s="4">
        <v>2008</v>
      </c>
      <c r="M1750" s="9">
        <v>50807.71</v>
      </c>
      <c r="N1750" s="9" t="str">
        <f t="shared" si="110"/>
        <v>High Value</v>
      </c>
      <c r="O1750" s="11">
        <v>108501.7</v>
      </c>
      <c r="P1750" s="11">
        <v>35798.75</v>
      </c>
      <c r="Q1750" s="11">
        <v>15008.96</v>
      </c>
      <c r="R1750" s="8">
        <v>44671</v>
      </c>
      <c r="S1750" s="5" t="str">
        <f t="shared" si="111"/>
        <v>Wednesday</v>
      </c>
      <c r="T1750" s="5" t="str">
        <f t="shared" si="112"/>
        <v>Q2</v>
      </c>
      <c r="U1750" s="14" t="str">
        <f t="shared" si="109"/>
        <v>Apr</v>
      </c>
    </row>
    <row r="1751" spans="1:21" x14ac:dyDescent="0.25">
      <c r="A1751" s="12" t="s">
        <v>56</v>
      </c>
      <c r="B1751" s="2" t="s">
        <v>69</v>
      </c>
      <c r="C1751" s="2" t="s">
        <v>44</v>
      </c>
      <c r="D1751" s="2" t="s">
        <v>20</v>
      </c>
      <c r="E1751" s="2" t="s">
        <v>32</v>
      </c>
      <c r="F1751" s="2" t="s">
        <v>7026</v>
      </c>
      <c r="G1751" s="2" t="s">
        <v>2670</v>
      </c>
      <c r="H1751" s="2" t="s">
        <v>82</v>
      </c>
      <c r="I1751" s="2" t="s">
        <v>7027</v>
      </c>
      <c r="J1751" s="2" t="s">
        <v>7028</v>
      </c>
      <c r="K1751" s="3">
        <v>19</v>
      </c>
      <c r="L1751" s="4">
        <v>2005</v>
      </c>
      <c r="M1751" s="9">
        <v>62280.53</v>
      </c>
      <c r="N1751" s="9" t="str">
        <f t="shared" si="110"/>
        <v>High Value</v>
      </c>
      <c r="O1751" s="11">
        <v>118200.4</v>
      </c>
      <c r="P1751" s="11">
        <v>54151.28</v>
      </c>
      <c r="Q1751" s="11">
        <v>8129.25</v>
      </c>
      <c r="R1751" s="5">
        <v>45543</v>
      </c>
      <c r="S1751" s="5" t="str">
        <f t="shared" si="111"/>
        <v>Sunday</v>
      </c>
      <c r="T1751" s="5" t="str">
        <f t="shared" si="112"/>
        <v>Q3</v>
      </c>
      <c r="U1751" s="14" t="str">
        <f t="shared" si="109"/>
        <v>Sep</v>
      </c>
    </row>
    <row r="1752" spans="1:21" x14ac:dyDescent="0.25">
      <c r="A1752" s="13" t="s">
        <v>56</v>
      </c>
      <c r="B1752" s="6" t="s">
        <v>57</v>
      </c>
      <c r="C1752" s="6" t="s">
        <v>36</v>
      </c>
      <c r="D1752" s="6" t="s">
        <v>20</v>
      </c>
      <c r="E1752" s="6" t="s">
        <v>32</v>
      </c>
      <c r="F1752" s="6" t="s">
        <v>7029</v>
      </c>
      <c r="G1752" s="6" t="s">
        <v>7030</v>
      </c>
      <c r="H1752" s="6" t="s">
        <v>128</v>
      </c>
      <c r="I1752" s="6" t="s">
        <v>7031</v>
      </c>
      <c r="J1752" s="6" t="s">
        <v>7032</v>
      </c>
      <c r="K1752" s="7">
        <v>20</v>
      </c>
      <c r="L1752" s="4">
        <v>2001</v>
      </c>
      <c r="M1752" s="9">
        <v>61315.57</v>
      </c>
      <c r="N1752" s="9" t="str">
        <f t="shared" si="110"/>
        <v>High Value</v>
      </c>
      <c r="O1752" s="11">
        <v>118161.1</v>
      </c>
      <c r="P1752" s="11">
        <v>43303.6</v>
      </c>
      <c r="Q1752" s="11">
        <v>18011.97</v>
      </c>
      <c r="R1752" s="8">
        <v>44549</v>
      </c>
      <c r="S1752" s="5" t="str">
        <f t="shared" si="111"/>
        <v>Sunday</v>
      </c>
      <c r="T1752" s="5" t="str">
        <f t="shared" si="112"/>
        <v>Q4</v>
      </c>
      <c r="U1752" s="14" t="str">
        <f t="shared" si="109"/>
        <v>Dec</v>
      </c>
    </row>
    <row r="1753" spans="1:21" x14ac:dyDescent="0.25">
      <c r="A1753" s="12" t="s">
        <v>40</v>
      </c>
      <c r="B1753" s="2" t="s">
        <v>125</v>
      </c>
      <c r="C1753" s="2" t="s">
        <v>36</v>
      </c>
      <c r="D1753" s="2" t="s">
        <v>20</v>
      </c>
      <c r="E1753" s="2" t="s">
        <v>32</v>
      </c>
      <c r="F1753" s="2" t="s">
        <v>7033</v>
      </c>
      <c r="G1753" s="2" t="s">
        <v>7034</v>
      </c>
      <c r="H1753" s="2" t="s">
        <v>136</v>
      </c>
      <c r="I1753" s="2" t="s">
        <v>7035</v>
      </c>
      <c r="J1753" s="2" t="s">
        <v>7036</v>
      </c>
      <c r="K1753" s="3">
        <v>-2</v>
      </c>
      <c r="L1753" s="4">
        <v>2023</v>
      </c>
      <c r="M1753" s="9">
        <v>55114.74</v>
      </c>
      <c r="N1753" s="9" t="str">
        <f t="shared" si="110"/>
        <v>High Value</v>
      </c>
      <c r="O1753" s="11">
        <v>134871.5</v>
      </c>
      <c r="P1753" s="11">
        <v>42464.79</v>
      </c>
      <c r="Q1753" s="11">
        <v>12649.95</v>
      </c>
      <c r="R1753" s="5">
        <v>44417</v>
      </c>
      <c r="S1753" s="5" t="str">
        <f t="shared" si="111"/>
        <v>Monday</v>
      </c>
      <c r="T1753" s="5" t="str">
        <f t="shared" si="112"/>
        <v>Q3</v>
      </c>
      <c r="U1753" s="14" t="str">
        <f t="shared" si="109"/>
        <v>Aug</v>
      </c>
    </row>
    <row r="1754" spans="1:21" x14ac:dyDescent="0.25">
      <c r="A1754" s="13" t="s">
        <v>56</v>
      </c>
      <c r="B1754" s="6" t="s">
        <v>57</v>
      </c>
      <c r="C1754" s="6" t="s">
        <v>36</v>
      </c>
      <c r="D1754" s="6" t="s">
        <v>20</v>
      </c>
      <c r="E1754" s="6" t="s">
        <v>32</v>
      </c>
      <c r="F1754" s="6" t="s">
        <v>7037</v>
      </c>
      <c r="G1754" s="6" t="s">
        <v>7038</v>
      </c>
      <c r="H1754" s="6" t="s">
        <v>135</v>
      </c>
      <c r="I1754" s="6" t="s">
        <v>7039</v>
      </c>
      <c r="J1754" s="6" t="s">
        <v>7040</v>
      </c>
      <c r="K1754" s="7">
        <v>10</v>
      </c>
      <c r="L1754" s="4">
        <v>2015</v>
      </c>
      <c r="M1754" s="9">
        <v>61340.23</v>
      </c>
      <c r="N1754" s="9" t="str">
        <f t="shared" si="110"/>
        <v>High Value</v>
      </c>
      <c r="O1754" s="11">
        <v>22164</v>
      </c>
      <c r="P1754" s="11">
        <v>50818.09</v>
      </c>
      <c r="Q1754" s="11">
        <v>10522.14</v>
      </c>
      <c r="R1754" s="8">
        <v>45812</v>
      </c>
      <c r="S1754" s="5" t="str">
        <f t="shared" si="111"/>
        <v>Wednesday</v>
      </c>
      <c r="T1754" s="5" t="str">
        <f t="shared" si="112"/>
        <v>Q2</v>
      </c>
      <c r="U1754" s="14" t="str">
        <f t="shared" si="109"/>
        <v>Jun</v>
      </c>
    </row>
    <row r="1755" spans="1:21" x14ac:dyDescent="0.25">
      <c r="A1755" s="12" t="s">
        <v>56</v>
      </c>
      <c r="B1755" s="2" t="s">
        <v>69</v>
      </c>
      <c r="C1755" s="2" t="s">
        <v>36</v>
      </c>
      <c r="D1755" s="2" t="s">
        <v>20</v>
      </c>
      <c r="E1755" s="2" t="s">
        <v>32</v>
      </c>
      <c r="F1755" s="2" t="s">
        <v>7041</v>
      </c>
      <c r="G1755" s="2" t="s">
        <v>7042</v>
      </c>
      <c r="H1755" s="2" t="s">
        <v>136</v>
      </c>
      <c r="I1755" s="2" t="s">
        <v>7043</v>
      </c>
      <c r="J1755" s="2" t="s">
        <v>7044</v>
      </c>
      <c r="K1755" s="3">
        <v>15</v>
      </c>
      <c r="L1755" s="4">
        <v>2006</v>
      </c>
      <c r="M1755" s="9">
        <v>24710.02</v>
      </c>
      <c r="N1755" s="9" t="str">
        <f t="shared" si="110"/>
        <v>Normal</v>
      </c>
      <c r="O1755" s="11">
        <v>197394.5</v>
      </c>
      <c r="P1755" s="11">
        <v>20734.52</v>
      </c>
      <c r="Q1755" s="11">
        <v>3975.5</v>
      </c>
      <c r="R1755" s="5">
        <v>44426</v>
      </c>
      <c r="S1755" s="5" t="str">
        <f t="shared" si="111"/>
        <v>Wednesday</v>
      </c>
      <c r="T1755" s="5" t="str">
        <f t="shared" si="112"/>
        <v>Q3</v>
      </c>
      <c r="U1755" s="14" t="str">
        <f t="shared" si="109"/>
        <v>Aug</v>
      </c>
    </row>
    <row r="1756" spans="1:21" x14ac:dyDescent="0.25">
      <c r="A1756" s="13" t="s">
        <v>40</v>
      </c>
      <c r="B1756" s="6" t="s">
        <v>41</v>
      </c>
      <c r="C1756" s="6" t="s">
        <v>36</v>
      </c>
      <c r="D1756" s="6" t="s">
        <v>20</v>
      </c>
      <c r="E1756" s="6" t="s">
        <v>32</v>
      </c>
      <c r="F1756" s="6" t="s">
        <v>7045</v>
      </c>
      <c r="G1756" s="6" t="s">
        <v>765</v>
      </c>
      <c r="H1756" s="6" t="s">
        <v>81</v>
      </c>
      <c r="I1756" s="6" t="s">
        <v>7046</v>
      </c>
      <c r="J1756" s="6" t="s">
        <v>7047</v>
      </c>
      <c r="K1756" s="7">
        <v>2</v>
      </c>
      <c r="L1756" s="4">
        <v>2019</v>
      </c>
      <c r="M1756" s="9">
        <v>49827.43</v>
      </c>
      <c r="N1756" s="9" t="str">
        <f t="shared" si="110"/>
        <v>High Value</v>
      </c>
      <c r="O1756" s="11">
        <v>169983.6</v>
      </c>
      <c r="P1756" s="11">
        <v>40249.51</v>
      </c>
      <c r="Q1756" s="11">
        <v>9577.92</v>
      </c>
      <c r="R1756" s="8">
        <v>44510</v>
      </c>
      <c r="S1756" s="5" t="str">
        <f t="shared" si="111"/>
        <v>Wednesday</v>
      </c>
      <c r="T1756" s="5" t="str">
        <f t="shared" si="112"/>
        <v>Q4</v>
      </c>
      <c r="U1756" s="14" t="str">
        <f t="shared" si="109"/>
        <v>Nov</v>
      </c>
    </row>
    <row r="1757" spans="1:21" x14ac:dyDescent="0.25">
      <c r="A1757" s="12" t="s">
        <v>40</v>
      </c>
      <c r="B1757" s="2" t="s">
        <v>125</v>
      </c>
      <c r="C1757" s="2" t="s">
        <v>36</v>
      </c>
      <c r="D1757" s="2" t="s">
        <v>20</v>
      </c>
      <c r="E1757" s="2" t="s">
        <v>32</v>
      </c>
      <c r="F1757" s="2" t="s">
        <v>7048</v>
      </c>
      <c r="G1757" s="2" t="s">
        <v>7049</v>
      </c>
      <c r="H1757" s="2" t="s">
        <v>115</v>
      </c>
      <c r="I1757" s="2" t="s">
        <v>7050</v>
      </c>
      <c r="J1757" s="2" t="s">
        <v>7051</v>
      </c>
      <c r="K1757" s="3">
        <v>9</v>
      </c>
      <c r="L1757" s="4">
        <v>2013</v>
      </c>
      <c r="M1757" s="9">
        <v>40707.050000000003</v>
      </c>
      <c r="N1757" s="9" t="str">
        <f t="shared" si="110"/>
        <v>High Value</v>
      </c>
      <c r="O1757" s="11">
        <v>109085.3</v>
      </c>
      <c r="P1757" s="11">
        <v>35585.040000000001</v>
      </c>
      <c r="Q1757" s="11">
        <v>5122.01</v>
      </c>
      <c r="R1757" s="5">
        <v>44719</v>
      </c>
      <c r="S1757" s="5" t="str">
        <f t="shared" si="111"/>
        <v>Tuesday</v>
      </c>
      <c r="T1757" s="5" t="str">
        <f t="shared" si="112"/>
        <v>Q2</v>
      </c>
      <c r="U1757" s="14" t="str">
        <f t="shared" si="109"/>
        <v>Jun</v>
      </c>
    </row>
    <row r="1758" spans="1:21" x14ac:dyDescent="0.25">
      <c r="A1758" s="13" t="s">
        <v>17</v>
      </c>
      <c r="B1758" s="6" t="s">
        <v>38</v>
      </c>
      <c r="C1758" s="6" t="s">
        <v>36</v>
      </c>
      <c r="D1758" s="6" t="s">
        <v>20</v>
      </c>
      <c r="E1758" s="6" t="s">
        <v>32</v>
      </c>
      <c r="F1758" s="6" t="s">
        <v>7052</v>
      </c>
      <c r="G1758" s="6" t="s">
        <v>7053</v>
      </c>
      <c r="H1758" s="6" t="s">
        <v>58</v>
      </c>
      <c r="I1758" s="6" t="s">
        <v>7054</v>
      </c>
      <c r="J1758" s="6" t="s">
        <v>7055</v>
      </c>
      <c r="K1758" s="7">
        <v>19</v>
      </c>
      <c r="L1758" s="4">
        <v>2003</v>
      </c>
      <c r="M1758" s="9">
        <v>42937.14</v>
      </c>
      <c r="N1758" s="9" t="str">
        <f t="shared" si="110"/>
        <v>High Value</v>
      </c>
      <c r="O1758" s="11">
        <v>65759.100000000006</v>
      </c>
      <c r="P1758" s="11">
        <v>32895.39</v>
      </c>
      <c r="Q1758" s="11">
        <v>10041.75</v>
      </c>
      <c r="R1758" s="8">
        <v>44721</v>
      </c>
      <c r="S1758" s="5" t="str">
        <f t="shared" si="111"/>
        <v>Thursday</v>
      </c>
      <c r="T1758" s="5" t="str">
        <f t="shared" si="112"/>
        <v>Q2</v>
      </c>
      <c r="U1758" s="14" t="str">
        <f t="shared" si="109"/>
        <v>Jun</v>
      </c>
    </row>
    <row r="1759" spans="1:21" x14ac:dyDescent="0.25">
      <c r="A1759" s="12" t="s">
        <v>47</v>
      </c>
      <c r="B1759" s="2" t="s">
        <v>48</v>
      </c>
      <c r="C1759" s="2" t="s">
        <v>36</v>
      </c>
      <c r="D1759" s="2" t="s">
        <v>20</v>
      </c>
      <c r="E1759" s="2" t="s">
        <v>32</v>
      </c>
      <c r="F1759" s="2" t="s">
        <v>7056</v>
      </c>
      <c r="G1759" s="2" t="s">
        <v>7057</v>
      </c>
      <c r="H1759" s="2" t="s">
        <v>135</v>
      </c>
      <c r="I1759" s="2" t="s">
        <v>7058</v>
      </c>
      <c r="J1759" s="2" t="s">
        <v>7059</v>
      </c>
      <c r="K1759" s="3">
        <v>7</v>
      </c>
      <c r="L1759" s="4">
        <v>2017</v>
      </c>
      <c r="M1759" s="9">
        <v>52706.83</v>
      </c>
      <c r="N1759" s="9" t="str">
        <f t="shared" si="110"/>
        <v>High Value</v>
      </c>
      <c r="O1759" s="11">
        <v>147943.9</v>
      </c>
      <c r="P1759" s="11">
        <v>47311.24</v>
      </c>
      <c r="Q1759" s="11">
        <v>5395.59</v>
      </c>
      <c r="R1759" s="5">
        <v>45448</v>
      </c>
      <c r="S1759" s="5" t="str">
        <f t="shared" si="111"/>
        <v>Wednesday</v>
      </c>
      <c r="T1759" s="5" t="str">
        <f t="shared" si="112"/>
        <v>Q2</v>
      </c>
      <c r="U1759" s="14" t="str">
        <f t="shared" si="109"/>
        <v>Jun</v>
      </c>
    </row>
    <row r="1760" spans="1:21" x14ac:dyDescent="0.25">
      <c r="A1760" s="13" t="s">
        <v>71</v>
      </c>
      <c r="B1760" s="6" t="s">
        <v>86</v>
      </c>
      <c r="C1760" s="6" t="s">
        <v>36</v>
      </c>
      <c r="D1760" s="6" t="s">
        <v>20</v>
      </c>
      <c r="E1760" s="6" t="s">
        <v>32</v>
      </c>
      <c r="F1760" s="6" t="s">
        <v>7060</v>
      </c>
      <c r="G1760" s="6" t="s">
        <v>7061</v>
      </c>
      <c r="H1760" s="6" t="s">
        <v>64</v>
      </c>
      <c r="I1760" s="6" t="s">
        <v>7062</v>
      </c>
      <c r="J1760" s="6" t="s">
        <v>7063</v>
      </c>
      <c r="K1760" s="7">
        <v>19</v>
      </c>
      <c r="L1760" s="4">
        <v>2003</v>
      </c>
      <c r="M1760" s="9">
        <v>27194.41</v>
      </c>
      <c r="N1760" s="9" t="str">
        <f t="shared" si="110"/>
        <v>Normal</v>
      </c>
      <c r="O1760" s="11">
        <v>168040.6</v>
      </c>
      <c r="P1760" s="11">
        <v>25588.74</v>
      </c>
      <c r="Q1760" s="11">
        <v>1605.67</v>
      </c>
      <c r="R1760" s="8">
        <v>44898</v>
      </c>
      <c r="S1760" s="5" t="str">
        <f t="shared" si="111"/>
        <v>Saturday</v>
      </c>
      <c r="T1760" s="5" t="str">
        <f t="shared" si="112"/>
        <v>Q4</v>
      </c>
      <c r="U1760" s="14" t="str">
        <f t="shared" si="109"/>
        <v>Dec</v>
      </c>
    </row>
    <row r="1761" spans="1:21" x14ac:dyDescent="0.25">
      <c r="A1761" s="12" t="s">
        <v>54</v>
      </c>
      <c r="B1761" s="2" t="s">
        <v>99</v>
      </c>
      <c r="C1761" s="2" t="s">
        <v>36</v>
      </c>
      <c r="D1761" s="2" t="s">
        <v>20</v>
      </c>
      <c r="E1761" s="2" t="s">
        <v>32</v>
      </c>
      <c r="F1761" s="2" t="s">
        <v>7064</v>
      </c>
      <c r="G1761" s="2" t="s">
        <v>7065</v>
      </c>
      <c r="H1761" s="2" t="s">
        <v>22</v>
      </c>
      <c r="I1761" s="2" t="s">
        <v>7066</v>
      </c>
      <c r="J1761" s="2" t="s">
        <v>7067</v>
      </c>
      <c r="K1761" s="3">
        <v>-4</v>
      </c>
      <c r="L1761" s="4">
        <v>2024</v>
      </c>
      <c r="M1761" s="9">
        <v>68268.210000000006</v>
      </c>
      <c r="N1761" s="9" t="str">
        <f t="shared" si="110"/>
        <v>High Value</v>
      </c>
      <c r="O1761" s="11">
        <v>150090.1</v>
      </c>
      <c r="P1761" s="11">
        <v>58415.95</v>
      </c>
      <c r="Q1761" s="11">
        <v>9852.26</v>
      </c>
      <c r="R1761" s="5">
        <v>44028</v>
      </c>
      <c r="S1761" s="5" t="str">
        <f t="shared" si="111"/>
        <v>Thursday</v>
      </c>
      <c r="T1761" s="5" t="str">
        <f t="shared" si="112"/>
        <v>Q3</v>
      </c>
      <c r="U1761" s="14" t="str">
        <f t="shared" si="109"/>
        <v>Jul</v>
      </c>
    </row>
    <row r="1762" spans="1:21" x14ac:dyDescent="0.25">
      <c r="A1762" s="13" t="s">
        <v>34</v>
      </c>
      <c r="B1762" s="6" t="s">
        <v>35</v>
      </c>
      <c r="C1762" s="6" t="s">
        <v>36</v>
      </c>
      <c r="D1762" s="6" t="s">
        <v>20</v>
      </c>
      <c r="E1762" s="6" t="s">
        <v>32</v>
      </c>
      <c r="F1762" s="6" t="s">
        <v>7068</v>
      </c>
      <c r="G1762" s="6" t="s">
        <v>7069</v>
      </c>
      <c r="H1762" s="6" t="s">
        <v>136</v>
      </c>
      <c r="I1762" s="6" t="s">
        <v>7070</v>
      </c>
      <c r="J1762" s="6" t="s">
        <v>7071</v>
      </c>
      <c r="K1762" s="7">
        <v>6</v>
      </c>
      <c r="L1762" s="4">
        <v>2017</v>
      </c>
      <c r="M1762" s="9">
        <v>40829.699999999997</v>
      </c>
      <c r="N1762" s="9" t="str">
        <f t="shared" si="110"/>
        <v>High Value</v>
      </c>
      <c r="O1762" s="11">
        <v>42486.6</v>
      </c>
      <c r="P1762" s="11">
        <v>29989.57</v>
      </c>
      <c r="Q1762" s="11">
        <v>10840.13</v>
      </c>
      <c r="R1762" s="8">
        <v>45197</v>
      </c>
      <c r="S1762" s="5" t="str">
        <f t="shared" si="111"/>
        <v>Thursday</v>
      </c>
      <c r="T1762" s="5" t="str">
        <f t="shared" si="112"/>
        <v>Q3</v>
      </c>
      <c r="U1762" s="14" t="str">
        <f t="shared" si="109"/>
        <v>Sep</v>
      </c>
    </row>
    <row r="1763" spans="1:21" x14ac:dyDescent="0.25">
      <c r="A1763" s="12" t="s">
        <v>17</v>
      </c>
      <c r="B1763" s="2" t="s">
        <v>80</v>
      </c>
      <c r="C1763" s="2" t="s">
        <v>36</v>
      </c>
      <c r="D1763" s="2" t="s">
        <v>20</v>
      </c>
      <c r="E1763" s="2" t="s">
        <v>32</v>
      </c>
      <c r="F1763" s="2" t="s">
        <v>7072</v>
      </c>
      <c r="G1763" s="2" t="s">
        <v>7073</v>
      </c>
      <c r="H1763" s="2" t="s">
        <v>102</v>
      </c>
      <c r="I1763" s="2" t="s">
        <v>7074</v>
      </c>
      <c r="J1763" s="2" t="s">
        <v>7075</v>
      </c>
      <c r="K1763" s="3">
        <v>5</v>
      </c>
      <c r="L1763" s="4">
        <v>2016</v>
      </c>
      <c r="M1763" s="9">
        <v>23215.98</v>
      </c>
      <c r="N1763" s="9" t="str">
        <f t="shared" si="110"/>
        <v>Normal</v>
      </c>
      <c r="O1763" s="11">
        <v>181334.6</v>
      </c>
      <c r="P1763" s="11">
        <v>21082.53</v>
      </c>
      <c r="Q1763" s="11">
        <v>2133.4499999999998</v>
      </c>
      <c r="R1763" s="5">
        <v>44355</v>
      </c>
      <c r="S1763" s="5" t="str">
        <f t="shared" si="111"/>
        <v>Tuesday</v>
      </c>
      <c r="T1763" s="5" t="str">
        <f t="shared" si="112"/>
        <v>Q2</v>
      </c>
      <c r="U1763" s="14" t="str">
        <f t="shared" si="109"/>
        <v>Jun</v>
      </c>
    </row>
    <row r="1764" spans="1:21" x14ac:dyDescent="0.25">
      <c r="A1764" s="13" t="s">
        <v>54</v>
      </c>
      <c r="B1764" s="6" t="s">
        <v>123</v>
      </c>
      <c r="C1764" s="6" t="s">
        <v>36</v>
      </c>
      <c r="D1764" s="6" t="s">
        <v>20</v>
      </c>
      <c r="E1764" s="6" t="s">
        <v>32</v>
      </c>
      <c r="F1764" s="6" t="s">
        <v>7076</v>
      </c>
      <c r="G1764" s="6" t="s">
        <v>7077</v>
      </c>
      <c r="H1764" s="6" t="s">
        <v>96</v>
      </c>
      <c r="I1764" s="6" t="s">
        <v>7078</v>
      </c>
      <c r="J1764" s="6" t="s">
        <v>7079</v>
      </c>
      <c r="K1764" s="7">
        <v>-3</v>
      </c>
      <c r="L1764" s="4">
        <v>2024</v>
      </c>
      <c r="M1764" s="9">
        <v>29710.57</v>
      </c>
      <c r="N1764" s="9" t="str">
        <f t="shared" si="110"/>
        <v>Normal</v>
      </c>
      <c r="O1764" s="11">
        <v>154185.9</v>
      </c>
      <c r="P1764" s="11">
        <v>21109.09</v>
      </c>
      <c r="Q1764" s="11">
        <v>8601.48</v>
      </c>
      <c r="R1764" s="8">
        <v>44266</v>
      </c>
      <c r="S1764" s="5" t="str">
        <f t="shared" si="111"/>
        <v>Thursday</v>
      </c>
      <c r="T1764" s="5" t="str">
        <f t="shared" si="112"/>
        <v>Q1</v>
      </c>
      <c r="U1764" s="14" t="str">
        <f t="shared" si="109"/>
        <v>Mar</v>
      </c>
    </row>
    <row r="1765" spans="1:21" x14ac:dyDescent="0.25">
      <c r="A1765" s="12" t="s">
        <v>54</v>
      </c>
      <c r="B1765" s="2" t="s">
        <v>99</v>
      </c>
      <c r="C1765" s="2" t="s">
        <v>36</v>
      </c>
      <c r="D1765" s="2" t="s">
        <v>20</v>
      </c>
      <c r="E1765" s="2" t="s">
        <v>32</v>
      </c>
      <c r="F1765" s="2" t="s">
        <v>7080</v>
      </c>
      <c r="G1765" s="2" t="s">
        <v>7081</v>
      </c>
      <c r="H1765" s="2" t="s">
        <v>122</v>
      </c>
      <c r="I1765" s="2" t="s">
        <v>7082</v>
      </c>
      <c r="J1765" s="2" t="s">
        <v>7083</v>
      </c>
      <c r="K1765" s="3">
        <v>3</v>
      </c>
      <c r="L1765" s="4">
        <v>2019</v>
      </c>
      <c r="M1765" s="9">
        <v>24106.82</v>
      </c>
      <c r="N1765" s="9" t="str">
        <f t="shared" si="110"/>
        <v>Normal</v>
      </c>
      <c r="O1765" s="11">
        <v>112563.3</v>
      </c>
      <c r="P1765" s="11">
        <v>19113.98</v>
      </c>
      <c r="Q1765" s="11">
        <v>4992.84</v>
      </c>
      <c r="R1765" s="5">
        <v>44925</v>
      </c>
      <c r="S1765" s="5" t="str">
        <f t="shared" si="111"/>
        <v>Friday</v>
      </c>
      <c r="T1765" s="5" t="str">
        <f t="shared" si="112"/>
        <v>Q4</v>
      </c>
      <c r="U1765" s="14" t="str">
        <f t="shared" si="109"/>
        <v>Dec</v>
      </c>
    </row>
    <row r="1766" spans="1:21" x14ac:dyDescent="0.25">
      <c r="A1766" s="13" t="s">
        <v>56</v>
      </c>
      <c r="B1766" s="6" t="s">
        <v>78</v>
      </c>
      <c r="C1766" s="6" t="s">
        <v>36</v>
      </c>
      <c r="D1766" s="6" t="s">
        <v>20</v>
      </c>
      <c r="E1766" s="6" t="s">
        <v>32</v>
      </c>
      <c r="F1766" s="6" t="s">
        <v>7084</v>
      </c>
      <c r="G1766" s="6" t="s">
        <v>7085</v>
      </c>
      <c r="H1766" s="6" t="s">
        <v>121</v>
      </c>
      <c r="I1766" s="6" t="s">
        <v>7086</v>
      </c>
      <c r="J1766" s="6" t="s">
        <v>7087</v>
      </c>
      <c r="K1766" s="7">
        <v>9</v>
      </c>
      <c r="L1766" s="4">
        <v>2013</v>
      </c>
      <c r="M1766" s="9">
        <v>21574.95</v>
      </c>
      <c r="N1766" s="9" t="str">
        <f t="shared" si="110"/>
        <v>Normal</v>
      </c>
      <c r="O1766" s="11">
        <v>102047.1</v>
      </c>
      <c r="P1766" s="11">
        <v>19986.7</v>
      </c>
      <c r="Q1766" s="11">
        <v>1588.25</v>
      </c>
      <c r="R1766" s="8">
        <v>44889</v>
      </c>
      <c r="S1766" s="5" t="str">
        <f t="shared" si="111"/>
        <v>Thursday</v>
      </c>
      <c r="T1766" s="5" t="str">
        <f t="shared" si="112"/>
        <v>Q4</v>
      </c>
      <c r="U1766" s="14" t="str">
        <f t="shared" si="109"/>
        <v>Nov</v>
      </c>
    </row>
    <row r="1767" spans="1:21" x14ac:dyDescent="0.25">
      <c r="A1767" s="12" t="s">
        <v>30</v>
      </c>
      <c r="B1767" s="2" t="s">
        <v>65</v>
      </c>
      <c r="C1767" s="2" t="s">
        <v>36</v>
      </c>
      <c r="D1767" s="2" t="s">
        <v>20</v>
      </c>
      <c r="E1767" s="2" t="s">
        <v>32</v>
      </c>
      <c r="F1767" s="2" t="s">
        <v>7088</v>
      </c>
      <c r="G1767" s="2" t="s">
        <v>225</v>
      </c>
      <c r="H1767" s="2" t="s">
        <v>152</v>
      </c>
      <c r="I1767" s="2" t="s">
        <v>7089</v>
      </c>
      <c r="J1767" s="2" t="s">
        <v>7090</v>
      </c>
      <c r="K1767" s="3">
        <v>16</v>
      </c>
      <c r="L1767" s="4">
        <v>2007</v>
      </c>
      <c r="M1767" s="9">
        <v>52905.23</v>
      </c>
      <c r="N1767" s="9" t="str">
        <f t="shared" si="110"/>
        <v>High Value</v>
      </c>
      <c r="O1767" s="11">
        <v>190164.7</v>
      </c>
      <c r="P1767" s="11">
        <v>47874.07</v>
      </c>
      <c r="Q1767" s="11">
        <v>5031.16</v>
      </c>
      <c r="R1767" s="5">
        <v>45017</v>
      </c>
      <c r="S1767" s="5" t="str">
        <f t="shared" si="111"/>
        <v>Saturday</v>
      </c>
      <c r="T1767" s="5" t="str">
        <f t="shared" si="112"/>
        <v>Q2</v>
      </c>
      <c r="U1767" s="14" t="str">
        <f t="shared" si="109"/>
        <v>Apr</v>
      </c>
    </row>
    <row r="1768" spans="1:21" x14ac:dyDescent="0.25">
      <c r="A1768" s="13" t="s">
        <v>54</v>
      </c>
      <c r="B1768" s="6" t="s">
        <v>55</v>
      </c>
      <c r="C1768" s="6" t="s">
        <v>36</v>
      </c>
      <c r="D1768" s="6" t="s">
        <v>20</v>
      </c>
      <c r="E1768" s="6" t="s">
        <v>32</v>
      </c>
      <c r="F1768" s="6" t="s">
        <v>7091</v>
      </c>
      <c r="G1768" s="6" t="s">
        <v>7092</v>
      </c>
      <c r="H1768" s="6" t="s">
        <v>109</v>
      </c>
      <c r="I1768" s="6" t="s">
        <v>7093</v>
      </c>
      <c r="J1768" s="6" t="s">
        <v>7094</v>
      </c>
      <c r="K1768" s="7">
        <v>-2</v>
      </c>
      <c r="L1768" s="4">
        <v>2023</v>
      </c>
      <c r="M1768" s="9">
        <v>43652.07</v>
      </c>
      <c r="N1768" s="9" t="str">
        <f t="shared" si="110"/>
        <v>High Value</v>
      </c>
      <c r="O1768" s="11">
        <v>79550</v>
      </c>
      <c r="P1768" s="11">
        <v>34637.339999999997</v>
      </c>
      <c r="Q1768" s="11">
        <v>9014.73</v>
      </c>
      <c r="R1768" s="8">
        <v>44425</v>
      </c>
      <c r="S1768" s="5" t="str">
        <f t="shared" si="111"/>
        <v>Tuesday</v>
      </c>
      <c r="T1768" s="5" t="str">
        <f t="shared" si="112"/>
        <v>Q3</v>
      </c>
      <c r="U1768" s="14" t="str">
        <f t="shared" si="109"/>
        <v>Aug</v>
      </c>
    </row>
    <row r="1769" spans="1:21" x14ac:dyDescent="0.25">
      <c r="A1769" s="12" t="s">
        <v>74</v>
      </c>
      <c r="B1769" s="2" t="s">
        <v>153</v>
      </c>
      <c r="C1769" s="2" t="s">
        <v>36</v>
      </c>
      <c r="D1769" s="2" t="s">
        <v>20</v>
      </c>
      <c r="E1769" s="2" t="s">
        <v>32</v>
      </c>
      <c r="F1769" s="2" t="s">
        <v>7095</v>
      </c>
      <c r="G1769" s="2" t="s">
        <v>7096</v>
      </c>
      <c r="H1769" s="2" t="s">
        <v>101</v>
      </c>
      <c r="I1769" s="2" t="s">
        <v>7097</v>
      </c>
      <c r="J1769" s="2" t="s">
        <v>7098</v>
      </c>
      <c r="K1769" s="3">
        <v>-2</v>
      </c>
      <c r="L1769" s="4">
        <v>2024</v>
      </c>
      <c r="M1769" s="9">
        <v>42885.19</v>
      </c>
      <c r="N1769" s="9" t="str">
        <f t="shared" si="110"/>
        <v>High Value</v>
      </c>
      <c r="O1769" s="11">
        <v>68709.7</v>
      </c>
      <c r="P1769" s="11">
        <v>39236.51</v>
      </c>
      <c r="Q1769" s="11">
        <v>3648.68</v>
      </c>
      <c r="R1769" s="5">
        <v>44718</v>
      </c>
      <c r="S1769" s="5" t="str">
        <f t="shared" si="111"/>
        <v>Monday</v>
      </c>
      <c r="T1769" s="5" t="str">
        <f t="shared" si="112"/>
        <v>Q2</v>
      </c>
      <c r="U1769" s="14" t="str">
        <f t="shared" si="109"/>
        <v>Jun</v>
      </c>
    </row>
    <row r="1770" spans="1:21" x14ac:dyDescent="0.25">
      <c r="A1770" s="13" t="s">
        <v>30</v>
      </c>
      <c r="B1770" s="6" t="s">
        <v>65</v>
      </c>
      <c r="C1770" s="6" t="s">
        <v>36</v>
      </c>
      <c r="D1770" s="6" t="s">
        <v>20</v>
      </c>
      <c r="E1770" s="6" t="s">
        <v>32</v>
      </c>
      <c r="F1770" s="6" t="s">
        <v>7099</v>
      </c>
      <c r="G1770" s="6" t="s">
        <v>7100</v>
      </c>
      <c r="H1770" s="6" t="s">
        <v>119</v>
      </c>
      <c r="I1770" s="6" t="s">
        <v>7101</v>
      </c>
      <c r="J1770" s="6" t="s">
        <v>7102</v>
      </c>
      <c r="K1770" s="7">
        <v>2</v>
      </c>
      <c r="L1770" s="4">
        <v>2020</v>
      </c>
      <c r="M1770" s="9">
        <v>63789.21</v>
      </c>
      <c r="N1770" s="9" t="str">
        <f t="shared" si="110"/>
        <v>High Value</v>
      </c>
      <c r="O1770" s="11">
        <v>144489.4</v>
      </c>
      <c r="P1770" s="11">
        <v>49030.09</v>
      </c>
      <c r="Q1770" s="11">
        <v>14759.12</v>
      </c>
      <c r="R1770" s="8">
        <v>44709</v>
      </c>
      <c r="S1770" s="5" t="str">
        <f t="shared" si="111"/>
        <v>Saturday</v>
      </c>
      <c r="T1770" s="5" t="str">
        <f t="shared" si="112"/>
        <v>Q2</v>
      </c>
      <c r="U1770" s="14" t="str">
        <f t="shared" si="109"/>
        <v>May</v>
      </c>
    </row>
    <row r="1771" spans="1:21" x14ac:dyDescent="0.25">
      <c r="A1771" s="12" t="s">
        <v>34</v>
      </c>
      <c r="B1771" s="2" t="s">
        <v>43</v>
      </c>
      <c r="C1771" s="2" t="s">
        <v>36</v>
      </c>
      <c r="D1771" s="2" t="s">
        <v>20</v>
      </c>
      <c r="E1771" s="2" t="s">
        <v>32</v>
      </c>
      <c r="F1771" s="2" t="s">
        <v>7103</v>
      </c>
      <c r="G1771" s="2" t="s">
        <v>7104</v>
      </c>
      <c r="H1771" s="2" t="s">
        <v>162</v>
      </c>
      <c r="I1771" s="2" t="s">
        <v>7105</v>
      </c>
      <c r="J1771" s="2" t="s">
        <v>7106</v>
      </c>
      <c r="K1771" s="3">
        <v>15</v>
      </c>
      <c r="L1771" s="4">
        <v>2008</v>
      </c>
      <c r="M1771" s="9">
        <v>47114.26</v>
      </c>
      <c r="N1771" s="9" t="str">
        <f t="shared" si="110"/>
        <v>High Value</v>
      </c>
      <c r="O1771" s="11">
        <v>87404.6</v>
      </c>
      <c r="P1771" s="11">
        <v>34372.47</v>
      </c>
      <c r="Q1771" s="11">
        <v>12741.79</v>
      </c>
      <c r="R1771" s="5">
        <v>45152</v>
      </c>
      <c r="S1771" s="5" t="str">
        <f t="shared" si="111"/>
        <v>Monday</v>
      </c>
      <c r="T1771" s="5" t="str">
        <f t="shared" si="112"/>
        <v>Q3</v>
      </c>
      <c r="U1771" s="14" t="str">
        <f t="shared" si="109"/>
        <v>Aug</v>
      </c>
    </row>
    <row r="1772" spans="1:21" x14ac:dyDescent="0.25">
      <c r="A1772" s="13" t="s">
        <v>62</v>
      </c>
      <c r="B1772" s="6" t="s">
        <v>138</v>
      </c>
      <c r="C1772" s="6" t="s">
        <v>36</v>
      </c>
      <c r="D1772" s="6" t="s">
        <v>20</v>
      </c>
      <c r="E1772" s="6" t="s">
        <v>32</v>
      </c>
      <c r="F1772" s="6" t="s">
        <v>7107</v>
      </c>
      <c r="G1772" s="6" t="s">
        <v>7108</v>
      </c>
      <c r="H1772" s="6" t="s">
        <v>115</v>
      </c>
      <c r="I1772" s="6" t="s">
        <v>7109</v>
      </c>
      <c r="J1772" s="6" t="s">
        <v>7110</v>
      </c>
      <c r="K1772" s="7">
        <v>12</v>
      </c>
      <c r="L1772" s="4">
        <v>2008</v>
      </c>
      <c r="M1772" s="9">
        <v>40980.410000000003</v>
      </c>
      <c r="N1772" s="9" t="str">
        <f t="shared" si="110"/>
        <v>High Value</v>
      </c>
      <c r="O1772" s="11">
        <v>14173.9</v>
      </c>
      <c r="P1772" s="11">
        <v>34695.160000000003</v>
      </c>
      <c r="Q1772" s="11">
        <v>6285.25</v>
      </c>
      <c r="R1772" s="8">
        <v>44182</v>
      </c>
      <c r="S1772" s="5" t="str">
        <f t="shared" si="111"/>
        <v>Thursday</v>
      </c>
      <c r="T1772" s="5" t="str">
        <f t="shared" si="112"/>
        <v>Q4</v>
      </c>
      <c r="U1772" s="14" t="str">
        <f t="shared" si="109"/>
        <v>Dec</v>
      </c>
    </row>
    <row r="1773" spans="1:21" x14ac:dyDescent="0.25">
      <c r="A1773" s="12" t="s">
        <v>30</v>
      </c>
      <c r="B1773" s="2" t="s">
        <v>65</v>
      </c>
      <c r="C1773" s="2" t="s">
        <v>36</v>
      </c>
      <c r="D1773" s="2" t="s">
        <v>20</v>
      </c>
      <c r="E1773" s="2" t="s">
        <v>32</v>
      </c>
      <c r="F1773" s="2" t="s">
        <v>7111</v>
      </c>
      <c r="G1773" s="2" t="s">
        <v>7112</v>
      </c>
      <c r="H1773" s="2" t="s">
        <v>120</v>
      </c>
      <c r="I1773" s="2" t="s">
        <v>7113</v>
      </c>
      <c r="J1773" s="2" t="s">
        <v>7114</v>
      </c>
      <c r="K1773" s="3">
        <v>24</v>
      </c>
      <c r="L1773" s="4">
        <v>2000</v>
      </c>
      <c r="M1773" s="9">
        <v>25380.06</v>
      </c>
      <c r="N1773" s="9" t="str">
        <f t="shared" si="110"/>
        <v>Normal</v>
      </c>
      <c r="O1773" s="11">
        <v>181471.8</v>
      </c>
      <c r="P1773" s="11">
        <v>21104.04</v>
      </c>
      <c r="Q1773" s="11">
        <v>4276.0200000000004</v>
      </c>
      <c r="R1773" s="5">
        <v>45494</v>
      </c>
      <c r="S1773" s="5" t="str">
        <f t="shared" si="111"/>
        <v>Sunday</v>
      </c>
      <c r="T1773" s="5" t="str">
        <f t="shared" si="112"/>
        <v>Q3</v>
      </c>
      <c r="U1773" s="14" t="str">
        <f t="shared" si="109"/>
        <v>Jul</v>
      </c>
    </row>
    <row r="1774" spans="1:21" x14ac:dyDescent="0.25">
      <c r="A1774" s="13" t="s">
        <v>34</v>
      </c>
      <c r="B1774" s="6" t="s">
        <v>43</v>
      </c>
      <c r="C1774" s="6" t="s">
        <v>36</v>
      </c>
      <c r="D1774" s="6" t="s">
        <v>20</v>
      </c>
      <c r="E1774" s="6" t="s">
        <v>32</v>
      </c>
      <c r="F1774" s="6" t="s">
        <v>1594</v>
      </c>
      <c r="G1774" s="6" t="s">
        <v>7115</v>
      </c>
      <c r="H1774" s="6" t="s">
        <v>66</v>
      </c>
      <c r="I1774" s="6" t="s">
        <v>7116</v>
      </c>
      <c r="J1774" s="6" t="s">
        <v>7117</v>
      </c>
      <c r="K1774" s="7">
        <v>10</v>
      </c>
      <c r="L1774" s="4">
        <v>2014</v>
      </c>
      <c r="M1774" s="9">
        <v>5224.1899999999996</v>
      </c>
      <c r="N1774" s="9" t="str">
        <f t="shared" si="110"/>
        <v>Normal</v>
      </c>
      <c r="O1774" s="11">
        <v>75493.7</v>
      </c>
      <c r="P1774" s="11">
        <v>4717.87</v>
      </c>
      <c r="Q1774" s="11">
        <v>506.32</v>
      </c>
      <c r="R1774" s="8">
        <v>45367</v>
      </c>
      <c r="S1774" s="5" t="str">
        <f t="shared" si="111"/>
        <v>Saturday</v>
      </c>
      <c r="T1774" s="5" t="str">
        <f t="shared" si="112"/>
        <v>Q1</v>
      </c>
      <c r="U1774" s="14" t="str">
        <f t="shared" si="109"/>
        <v>Mar</v>
      </c>
    </row>
    <row r="1775" spans="1:21" x14ac:dyDescent="0.25">
      <c r="A1775" s="12" t="s">
        <v>71</v>
      </c>
      <c r="B1775" s="2" t="s">
        <v>83</v>
      </c>
      <c r="C1775" s="2" t="s">
        <v>36</v>
      </c>
      <c r="D1775" s="2" t="s">
        <v>20</v>
      </c>
      <c r="E1775" s="2" t="s">
        <v>32</v>
      </c>
      <c r="F1775" s="2" t="s">
        <v>7118</v>
      </c>
      <c r="G1775" s="2" t="s">
        <v>7119</v>
      </c>
      <c r="H1775" s="2" t="s">
        <v>116</v>
      </c>
      <c r="I1775" s="2" t="s">
        <v>7120</v>
      </c>
      <c r="J1775" s="2" t="s">
        <v>7121</v>
      </c>
      <c r="K1775" s="3">
        <v>-1</v>
      </c>
      <c r="L1775" s="4">
        <v>2024</v>
      </c>
      <c r="M1775" s="9">
        <v>14094.28</v>
      </c>
      <c r="N1775" s="9" t="str">
        <f t="shared" si="110"/>
        <v>Normal</v>
      </c>
      <c r="O1775" s="11">
        <v>59671.5</v>
      </c>
      <c r="P1775" s="11">
        <v>10972.55</v>
      </c>
      <c r="Q1775" s="11">
        <v>3121.73</v>
      </c>
      <c r="R1775" s="5">
        <v>45063</v>
      </c>
      <c r="S1775" s="5" t="str">
        <f t="shared" si="111"/>
        <v>Wednesday</v>
      </c>
      <c r="T1775" s="5" t="str">
        <f t="shared" si="112"/>
        <v>Q2</v>
      </c>
      <c r="U1775" s="14" t="str">
        <f t="shared" si="109"/>
        <v>May</v>
      </c>
    </row>
    <row r="1776" spans="1:21" x14ac:dyDescent="0.25">
      <c r="A1776" s="13" t="s">
        <v>47</v>
      </c>
      <c r="B1776" s="6" t="s">
        <v>48</v>
      </c>
      <c r="C1776" s="6" t="s">
        <v>36</v>
      </c>
      <c r="D1776" s="6" t="s">
        <v>20</v>
      </c>
      <c r="E1776" s="6" t="s">
        <v>32</v>
      </c>
      <c r="F1776" s="6" t="s">
        <v>7122</v>
      </c>
      <c r="G1776" s="6" t="s">
        <v>7123</v>
      </c>
      <c r="H1776" s="6" t="s">
        <v>68</v>
      </c>
      <c r="I1776" s="6" t="s">
        <v>7124</v>
      </c>
      <c r="J1776" s="6" t="s">
        <v>7125</v>
      </c>
      <c r="K1776" s="7">
        <v>-1</v>
      </c>
      <c r="L1776" s="4">
        <v>2024</v>
      </c>
      <c r="M1776" s="9">
        <v>62812.23</v>
      </c>
      <c r="N1776" s="9" t="str">
        <f t="shared" si="110"/>
        <v>High Value</v>
      </c>
      <c r="O1776" s="11">
        <v>158528.9</v>
      </c>
      <c r="P1776" s="11">
        <v>44315.38</v>
      </c>
      <c r="Q1776" s="11">
        <v>18496.849999999999</v>
      </c>
      <c r="R1776" s="8">
        <v>45230</v>
      </c>
      <c r="S1776" s="5" t="str">
        <f t="shared" si="111"/>
        <v>Tuesday</v>
      </c>
      <c r="T1776" s="5" t="str">
        <f t="shared" si="112"/>
        <v>Q4</v>
      </c>
      <c r="U1776" s="14" t="str">
        <f t="shared" si="109"/>
        <v>Oct</v>
      </c>
    </row>
    <row r="1777" spans="1:21" x14ac:dyDescent="0.25">
      <c r="A1777" s="12" t="s">
        <v>62</v>
      </c>
      <c r="B1777" s="2" t="s">
        <v>63</v>
      </c>
      <c r="C1777" s="2" t="s">
        <v>36</v>
      </c>
      <c r="D1777" s="2" t="s">
        <v>20</v>
      </c>
      <c r="E1777" s="2" t="s">
        <v>32</v>
      </c>
      <c r="F1777" s="2" t="s">
        <v>7126</v>
      </c>
      <c r="G1777" s="2" t="s">
        <v>7127</v>
      </c>
      <c r="H1777" s="2" t="s">
        <v>73</v>
      </c>
      <c r="I1777" s="2" t="s">
        <v>7128</v>
      </c>
      <c r="J1777" s="2" t="s">
        <v>7129</v>
      </c>
      <c r="K1777" s="3">
        <v>12</v>
      </c>
      <c r="L1777" s="4">
        <v>2010</v>
      </c>
      <c r="M1777" s="9">
        <v>8340.9500000000007</v>
      </c>
      <c r="N1777" s="9" t="str">
        <f t="shared" si="110"/>
        <v>Normal</v>
      </c>
      <c r="O1777" s="11">
        <v>134374.6</v>
      </c>
      <c r="P1777" s="11">
        <v>7594.66</v>
      </c>
      <c r="Q1777" s="11">
        <v>746.29</v>
      </c>
      <c r="R1777" s="5">
        <v>44693</v>
      </c>
      <c r="S1777" s="5" t="str">
        <f t="shared" si="111"/>
        <v>Thursday</v>
      </c>
      <c r="T1777" s="5" t="str">
        <f t="shared" si="112"/>
        <v>Q2</v>
      </c>
      <c r="U1777" s="14" t="str">
        <f t="shared" si="109"/>
        <v>May</v>
      </c>
    </row>
    <row r="1778" spans="1:21" x14ac:dyDescent="0.25">
      <c r="A1778" s="13" t="s">
        <v>47</v>
      </c>
      <c r="B1778" s="6" t="s">
        <v>110</v>
      </c>
      <c r="C1778" s="6" t="s">
        <v>36</v>
      </c>
      <c r="D1778" s="6" t="s">
        <v>20</v>
      </c>
      <c r="E1778" s="6" t="s">
        <v>32</v>
      </c>
      <c r="F1778" s="6" t="s">
        <v>7130</v>
      </c>
      <c r="G1778" s="6" t="s">
        <v>7131</v>
      </c>
      <c r="H1778" s="6" t="s">
        <v>157</v>
      </c>
      <c r="I1778" s="6" t="s">
        <v>7132</v>
      </c>
      <c r="J1778" s="6" t="s">
        <v>7133</v>
      </c>
      <c r="K1778" s="7">
        <v>16</v>
      </c>
      <c r="L1778" s="4">
        <v>2004</v>
      </c>
      <c r="M1778" s="9">
        <v>68108.42</v>
      </c>
      <c r="N1778" s="9" t="str">
        <f t="shared" si="110"/>
        <v>High Value</v>
      </c>
      <c r="O1778" s="11">
        <v>144153.1</v>
      </c>
      <c r="P1778" s="11">
        <v>50648.65</v>
      </c>
      <c r="Q1778" s="11">
        <v>17459.77</v>
      </c>
      <c r="R1778" s="8">
        <v>44080</v>
      </c>
      <c r="S1778" s="5" t="str">
        <f t="shared" si="111"/>
        <v>Sunday</v>
      </c>
      <c r="T1778" s="5" t="str">
        <f t="shared" si="112"/>
        <v>Q3</v>
      </c>
      <c r="U1778" s="14" t="str">
        <f t="shared" si="109"/>
        <v>Sep</v>
      </c>
    </row>
    <row r="1779" spans="1:21" x14ac:dyDescent="0.25">
      <c r="A1779" s="12" t="s">
        <v>56</v>
      </c>
      <c r="B1779" s="2" t="s">
        <v>57</v>
      </c>
      <c r="C1779" s="2" t="s">
        <v>36</v>
      </c>
      <c r="D1779" s="2" t="s">
        <v>20</v>
      </c>
      <c r="E1779" s="2" t="s">
        <v>32</v>
      </c>
      <c r="F1779" s="2" t="s">
        <v>7134</v>
      </c>
      <c r="G1779" s="2" t="s">
        <v>213</v>
      </c>
      <c r="H1779" s="2" t="s">
        <v>124</v>
      </c>
      <c r="I1779" s="2" t="s">
        <v>7135</v>
      </c>
      <c r="J1779" s="2" t="s">
        <v>7136</v>
      </c>
      <c r="K1779" s="3">
        <v>12</v>
      </c>
      <c r="L1779" s="4">
        <v>2010</v>
      </c>
      <c r="M1779" s="9">
        <v>33953.22</v>
      </c>
      <c r="N1779" s="9" t="str">
        <f t="shared" si="110"/>
        <v>Normal</v>
      </c>
      <c r="O1779" s="11">
        <v>34938.199999999997</v>
      </c>
      <c r="P1779" s="11">
        <v>29756.73</v>
      </c>
      <c r="Q1779" s="11">
        <v>4196.49</v>
      </c>
      <c r="R1779" s="5">
        <v>44736</v>
      </c>
      <c r="S1779" s="5" t="str">
        <f t="shared" si="111"/>
        <v>Friday</v>
      </c>
      <c r="T1779" s="5" t="str">
        <f t="shared" si="112"/>
        <v>Q2</v>
      </c>
      <c r="U1779" s="14" t="str">
        <f t="shared" si="109"/>
        <v>Jun</v>
      </c>
    </row>
    <row r="1780" spans="1:21" x14ac:dyDescent="0.25">
      <c r="A1780" s="13" t="s">
        <v>74</v>
      </c>
      <c r="B1780" s="6" t="s">
        <v>75</v>
      </c>
      <c r="C1780" s="6" t="s">
        <v>36</v>
      </c>
      <c r="D1780" s="6" t="s">
        <v>20</v>
      </c>
      <c r="E1780" s="6" t="s">
        <v>32</v>
      </c>
      <c r="F1780" s="6" t="s">
        <v>7137</v>
      </c>
      <c r="G1780" s="6" t="s">
        <v>154</v>
      </c>
      <c r="H1780" s="6" t="s">
        <v>73</v>
      </c>
      <c r="I1780" s="6" t="s">
        <v>7138</v>
      </c>
      <c r="J1780" s="6" t="s">
        <v>7139</v>
      </c>
      <c r="K1780" s="7">
        <v>24</v>
      </c>
      <c r="L1780" s="4">
        <v>2000</v>
      </c>
      <c r="M1780" s="9">
        <v>51864.67</v>
      </c>
      <c r="N1780" s="9" t="str">
        <f t="shared" si="110"/>
        <v>High Value</v>
      </c>
      <c r="O1780" s="11">
        <v>60980.7</v>
      </c>
      <c r="P1780" s="11">
        <v>38753.199999999997</v>
      </c>
      <c r="Q1780" s="11">
        <v>13111.47</v>
      </c>
      <c r="R1780" s="8">
        <v>45502</v>
      </c>
      <c r="S1780" s="5" t="str">
        <f t="shared" si="111"/>
        <v>Monday</v>
      </c>
      <c r="T1780" s="5" t="str">
        <f t="shared" si="112"/>
        <v>Q3</v>
      </c>
      <c r="U1780" s="14" t="str">
        <f t="shared" si="109"/>
        <v>Jul</v>
      </c>
    </row>
    <row r="1781" spans="1:21" x14ac:dyDescent="0.25">
      <c r="A1781" s="12" t="s">
        <v>47</v>
      </c>
      <c r="B1781" s="2" t="s">
        <v>48</v>
      </c>
      <c r="C1781" s="2" t="s">
        <v>36</v>
      </c>
      <c r="D1781" s="2" t="s">
        <v>20</v>
      </c>
      <c r="E1781" s="2" t="s">
        <v>32</v>
      </c>
      <c r="F1781" s="2" t="s">
        <v>7140</v>
      </c>
      <c r="G1781" s="2" t="s">
        <v>3293</v>
      </c>
      <c r="H1781" s="2" t="s">
        <v>37</v>
      </c>
      <c r="I1781" s="2" t="s">
        <v>7141</v>
      </c>
      <c r="J1781" s="2" t="s">
        <v>7142</v>
      </c>
      <c r="K1781" s="3">
        <v>-3</v>
      </c>
      <c r="L1781" s="4">
        <v>2024</v>
      </c>
      <c r="M1781" s="9">
        <v>46538.33</v>
      </c>
      <c r="N1781" s="9" t="str">
        <f t="shared" si="110"/>
        <v>High Value</v>
      </c>
      <c r="O1781" s="11">
        <v>177352.1</v>
      </c>
      <c r="P1781" s="11">
        <v>37813.67</v>
      </c>
      <c r="Q1781" s="11">
        <v>8724.66</v>
      </c>
      <c r="R1781" s="5">
        <v>44492</v>
      </c>
      <c r="S1781" s="5" t="str">
        <f t="shared" si="111"/>
        <v>Saturday</v>
      </c>
      <c r="T1781" s="5" t="str">
        <f t="shared" si="112"/>
        <v>Q4</v>
      </c>
      <c r="U1781" s="14" t="str">
        <f t="shared" si="109"/>
        <v>Oct</v>
      </c>
    </row>
    <row r="1782" spans="1:21" x14ac:dyDescent="0.25">
      <c r="A1782" s="13" t="s">
        <v>17</v>
      </c>
      <c r="B1782" s="6" t="s">
        <v>18</v>
      </c>
      <c r="C1782" s="6" t="s">
        <v>36</v>
      </c>
      <c r="D1782" s="6" t="s">
        <v>20</v>
      </c>
      <c r="E1782" s="6" t="s">
        <v>32</v>
      </c>
      <c r="F1782" s="6" t="s">
        <v>7143</v>
      </c>
      <c r="G1782" s="6" t="s">
        <v>7144</v>
      </c>
      <c r="H1782" s="6" t="s">
        <v>115</v>
      </c>
      <c r="I1782" s="6" t="s">
        <v>7145</v>
      </c>
      <c r="J1782" s="6" t="s">
        <v>7146</v>
      </c>
      <c r="K1782" s="7">
        <v>7</v>
      </c>
      <c r="L1782" s="4">
        <v>2013</v>
      </c>
      <c r="M1782" s="9">
        <v>7298.77</v>
      </c>
      <c r="N1782" s="9" t="str">
        <f t="shared" si="110"/>
        <v>Normal</v>
      </c>
      <c r="O1782" s="11">
        <v>39698.9</v>
      </c>
      <c r="P1782" s="11">
        <v>5424.85</v>
      </c>
      <c r="Q1782" s="11">
        <v>1873.92</v>
      </c>
      <c r="R1782" s="8">
        <v>44075</v>
      </c>
      <c r="S1782" s="5" t="str">
        <f t="shared" si="111"/>
        <v>Tuesday</v>
      </c>
      <c r="T1782" s="5" t="str">
        <f t="shared" si="112"/>
        <v>Q3</v>
      </c>
      <c r="U1782" s="14" t="str">
        <f t="shared" si="109"/>
        <v>Sep</v>
      </c>
    </row>
    <row r="1783" spans="1:21" x14ac:dyDescent="0.25">
      <c r="A1783" s="12" t="s">
        <v>34</v>
      </c>
      <c r="B1783" s="2" t="s">
        <v>43</v>
      </c>
      <c r="C1783" s="2" t="s">
        <v>36</v>
      </c>
      <c r="D1783" s="2" t="s">
        <v>20</v>
      </c>
      <c r="E1783" s="2" t="s">
        <v>32</v>
      </c>
      <c r="F1783" s="2" t="s">
        <v>7147</v>
      </c>
      <c r="G1783" s="2" t="s">
        <v>6194</v>
      </c>
      <c r="H1783" s="2" t="s">
        <v>120</v>
      </c>
      <c r="I1783" s="2" t="s">
        <v>7148</v>
      </c>
      <c r="J1783" s="2" t="s">
        <v>7149</v>
      </c>
      <c r="K1783" s="3">
        <v>2</v>
      </c>
      <c r="L1783" s="4">
        <v>2021</v>
      </c>
      <c r="M1783" s="9">
        <v>62856.91</v>
      </c>
      <c r="N1783" s="9" t="str">
        <f t="shared" si="110"/>
        <v>High Value</v>
      </c>
      <c r="O1783" s="11">
        <v>59131.1</v>
      </c>
      <c r="P1783" s="11">
        <v>44828.29</v>
      </c>
      <c r="Q1783" s="11">
        <v>18028.62</v>
      </c>
      <c r="R1783" s="5">
        <v>45088</v>
      </c>
      <c r="S1783" s="5" t="str">
        <f t="shared" si="111"/>
        <v>Sunday</v>
      </c>
      <c r="T1783" s="5" t="str">
        <f t="shared" si="112"/>
        <v>Q2</v>
      </c>
      <c r="U1783" s="14" t="str">
        <f t="shared" si="109"/>
        <v>Jun</v>
      </c>
    </row>
    <row r="1784" spans="1:21" x14ac:dyDescent="0.25">
      <c r="A1784" s="13" t="s">
        <v>54</v>
      </c>
      <c r="B1784" s="6" t="s">
        <v>123</v>
      </c>
      <c r="C1784" s="6" t="s">
        <v>36</v>
      </c>
      <c r="D1784" s="6" t="s">
        <v>20</v>
      </c>
      <c r="E1784" s="6" t="s">
        <v>32</v>
      </c>
      <c r="F1784" s="6" t="s">
        <v>7150</v>
      </c>
      <c r="G1784" s="6" t="s">
        <v>6772</v>
      </c>
      <c r="H1784" s="6" t="s">
        <v>29</v>
      </c>
      <c r="I1784" s="6" t="s">
        <v>7151</v>
      </c>
      <c r="J1784" s="6" t="s">
        <v>7152</v>
      </c>
      <c r="K1784" s="7">
        <v>0</v>
      </c>
      <c r="L1784" s="4">
        <v>2022</v>
      </c>
      <c r="M1784" s="9">
        <v>54641.38</v>
      </c>
      <c r="N1784" s="9" t="str">
        <f t="shared" si="110"/>
        <v>High Value</v>
      </c>
      <c r="O1784" s="11">
        <v>48835.3</v>
      </c>
      <c r="P1784" s="11">
        <v>46733.49</v>
      </c>
      <c r="Q1784" s="11">
        <v>7907.89</v>
      </c>
      <c r="R1784" s="8">
        <v>44705</v>
      </c>
      <c r="S1784" s="5" t="str">
        <f t="shared" si="111"/>
        <v>Tuesday</v>
      </c>
      <c r="T1784" s="5" t="str">
        <f t="shared" si="112"/>
        <v>Q2</v>
      </c>
      <c r="U1784" s="14" t="str">
        <f t="shared" si="109"/>
        <v>May</v>
      </c>
    </row>
    <row r="1785" spans="1:21" x14ac:dyDescent="0.25">
      <c r="A1785" s="12" t="s">
        <v>62</v>
      </c>
      <c r="B1785" s="2" t="s">
        <v>91</v>
      </c>
      <c r="C1785" s="2" t="s">
        <v>36</v>
      </c>
      <c r="D1785" s="2" t="s">
        <v>20</v>
      </c>
      <c r="E1785" s="2" t="s">
        <v>32</v>
      </c>
      <c r="F1785" s="2" t="s">
        <v>7153</v>
      </c>
      <c r="G1785" s="2" t="s">
        <v>7154</v>
      </c>
      <c r="H1785" s="2" t="s">
        <v>121</v>
      </c>
      <c r="I1785" s="2" t="s">
        <v>7155</v>
      </c>
      <c r="J1785" s="2" t="s">
        <v>7156</v>
      </c>
      <c r="K1785" s="3">
        <v>15</v>
      </c>
      <c r="L1785" s="4">
        <v>2007</v>
      </c>
      <c r="M1785" s="9">
        <v>20698.939999999999</v>
      </c>
      <c r="N1785" s="9" t="str">
        <f t="shared" si="110"/>
        <v>Normal</v>
      </c>
      <c r="O1785" s="11">
        <v>182551.5</v>
      </c>
      <c r="P1785" s="11">
        <v>14689.81</v>
      </c>
      <c r="Q1785" s="11">
        <v>6009.13</v>
      </c>
      <c r="R1785" s="5">
        <v>44848</v>
      </c>
      <c r="S1785" s="5" t="str">
        <f t="shared" si="111"/>
        <v>Friday</v>
      </c>
      <c r="T1785" s="5" t="str">
        <f t="shared" si="112"/>
        <v>Q4</v>
      </c>
      <c r="U1785" s="14" t="str">
        <f t="shared" si="109"/>
        <v>Oct</v>
      </c>
    </row>
    <row r="1786" spans="1:21" x14ac:dyDescent="0.25">
      <c r="A1786" s="13" t="s">
        <v>17</v>
      </c>
      <c r="B1786" s="6" t="s">
        <v>38</v>
      </c>
      <c r="C1786" s="6" t="s">
        <v>36</v>
      </c>
      <c r="D1786" s="6" t="s">
        <v>20</v>
      </c>
      <c r="E1786" s="6" t="s">
        <v>32</v>
      </c>
      <c r="F1786" s="6" t="s">
        <v>7157</v>
      </c>
      <c r="G1786" s="6" t="s">
        <v>7158</v>
      </c>
      <c r="H1786" s="6" t="s">
        <v>152</v>
      </c>
      <c r="I1786" s="6" t="s">
        <v>7159</v>
      </c>
      <c r="J1786" s="6" t="s">
        <v>7160</v>
      </c>
      <c r="K1786" s="7">
        <v>11</v>
      </c>
      <c r="L1786" s="4">
        <v>2013</v>
      </c>
      <c r="M1786" s="9">
        <v>52752.59</v>
      </c>
      <c r="N1786" s="9" t="str">
        <f t="shared" si="110"/>
        <v>High Value</v>
      </c>
      <c r="O1786" s="11">
        <v>28892.5</v>
      </c>
      <c r="P1786" s="11">
        <v>45123.49</v>
      </c>
      <c r="Q1786" s="11">
        <v>7629.1</v>
      </c>
      <c r="R1786" s="8">
        <v>45397</v>
      </c>
      <c r="S1786" s="5" t="str">
        <f t="shared" si="111"/>
        <v>Monday</v>
      </c>
      <c r="T1786" s="5" t="str">
        <f t="shared" si="112"/>
        <v>Q2</v>
      </c>
      <c r="U1786" s="14" t="str">
        <f t="shared" si="109"/>
        <v>Apr</v>
      </c>
    </row>
    <row r="1787" spans="1:21" x14ac:dyDescent="0.25">
      <c r="A1787" s="12" t="s">
        <v>74</v>
      </c>
      <c r="B1787" s="2" t="s">
        <v>153</v>
      </c>
      <c r="C1787" s="2" t="s">
        <v>36</v>
      </c>
      <c r="D1787" s="2" t="s">
        <v>20</v>
      </c>
      <c r="E1787" s="2" t="s">
        <v>32</v>
      </c>
      <c r="F1787" s="2" t="s">
        <v>7161</v>
      </c>
      <c r="G1787" s="2" t="s">
        <v>7162</v>
      </c>
      <c r="H1787" s="2" t="s">
        <v>122</v>
      </c>
      <c r="I1787" s="2" t="s">
        <v>7163</v>
      </c>
      <c r="J1787" s="2" t="s">
        <v>7164</v>
      </c>
      <c r="K1787" s="3">
        <v>21</v>
      </c>
      <c r="L1787" s="4">
        <v>2000</v>
      </c>
      <c r="M1787" s="9">
        <v>61160.44</v>
      </c>
      <c r="N1787" s="9" t="str">
        <f t="shared" si="110"/>
        <v>High Value</v>
      </c>
      <c r="O1787" s="11">
        <v>190398.4</v>
      </c>
      <c r="P1787" s="11">
        <v>47505.32</v>
      </c>
      <c r="Q1787" s="11">
        <v>13655.12</v>
      </c>
      <c r="R1787" s="5">
        <v>44543</v>
      </c>
      <c r="S1787" s="5" t="str">
        <f t="shared" si="111"/>
        <v>Monday</v>
      </c>
      <c r="T1787" s="5" t="str">
        <f t="shared" si="112"/>
        <v>Q4</v>
      </c>
      <c r="U1787" s="14" t="str">
        <f t="shared" si="109"/>
        <v>Dec</v>
      </c>
    </row>
    <row r="1788" spans="1:21" x14ac:dyDescent="0.25">
      <c r="A1788" s="13" t="s">
        <v>40</v>
      </c>
      <c r="B1788" s="6" t="s">
        <v>41</v>
      </c>
      <c r="C1788" s="6" t="s">
        <v>36</v>
      </c>
      <c r="D1788" s="6" t="s">
        <v>20</v>
      </c>
      <c r="E1788" s="6" t="s">
        <v>32</v>
      </c>
      <c r="F1788" s="6" t="s">
        <v>7165</v>
      </c>
      <c r="G1788" s="6" t="s">
        <v>7166</v>
      </c>
      <c r="H1788" s="6" t="s">
        <v>122</v>
      </c>
      <c r="I1788" s="6" t="s">
        <v>7167</v>
      </c>
      <c r="J1788" s="6" t="s">
        <v>7168</v>
      </c>
      <c r="K1788" s="7">
        <v>19</v>
      </c>
      <c r="L1788" s="4">
        <v>2003</v>
      </c>
      <c r="M1788" s="9">
        <v>54870.04</v>
      </c>
      <c r="N1788" s="9" t="str">
        <f t="shared" si="110"/>
        <v>High Value</v>
      </c>
      <c r="O1788" s="11">
        <v>129324.2</v>
      </c>
      <c r="P1788" s="11">
        <v>40925.14</v>
      </c>
      <c r="Q1788" s="11">
        <v>13944.9</v>
      </c>
      <c r="R1788" s="8">
        <v>44602</v>
      </c>
      <c r="S1788" s="5" t="str">
        <f t="shared" si="111"/>
        <v>Thursday</v>
      </c>
      <c r="T1788" s="5" t="str">
        <f t="shared" si="112"/>
        <v>Q1</v>
      </c>
      <c r="U1788" s="14" t="str">
        <f t="shared" si="109"/>
        <v>Feb</v>
      </c>
    </row>
    <row r="1789" spans="1:21" x14ac:dyDescent="0.25">
      <c r="A1789" s="12" t="s">
        <v>62</v>
      </c>
      <c r="B1789" s="2" t="s">
        <v>91</v>
      </c>
      <c r="C1789" s="2" t="s">
        <v>36</v>
      </c>
      <c r="D1789" s="2" t="s">
        <v>20</v>
      </c>
      <c r="E1789" s="2" t="s">
        <v>32</v>
      </c>
      <c r="F1789" s="2" t="s">
        <v>7169</v>
      </c>
      <c r="G1789" s="2" t="s">
        <v>7170</v>
      </c>
      <c r="H1789" s="2" t="s">
        <v>93</v>
      </c>
      <c r="I1789" s="2" t="s">
        <v>7171</v>
      </c>
      <c r="J1789" s="2" t="s">
        <v>7172</v>
      </c>
      <c r="K1789" s="3">
        <v>12</v>
      </c>
      <c r="L1789" s="4">
        <v>2011</v>
      </c>
      <c r="M1789" s="9">
        <v>52524.03</v>
      </c>
      <c r="N1789" s="9" t="str">
        <f t="shared" si="110"/>
        <v>High Value</v>
      </c>
      <c r="O1789" s="11">
        <v>89837.5</v>
      </c>
      <c r="P1789" s="11">
        <v>40330.980000000003</v>
      </c>
      <c r="Q1789" s="11">
        <v>12193.05</v>
      </c>
      <c r="R1789" s="5">
        <v>45054</v>
      </c>
      <c r="S1789" s="5" t="str">
        <f t="shared" si="111"/>
        <v>Monday</v>
      </c>
      <c r="T1789" s="5" t="str">
        <f t="shared" si="112"/>
        <v>Q2</v>
      </c>
      <c r="U1789" s="14" t="str">
        <f t="shared" si="109"/>
        <v>May</v>
      </c>
    </row>
    <row r="1790" spans="1:21" x14ac:dyDescent="0.25">
      <c r="A1790" s="13" t="s">
        <v>56</v>
      </c>
      <c r="B1790" s="6" t="s">
        <v>69</v>
      </c>
      <c r="C1790" s="6" t="s">
        <v>36</v>
      </c>
      <c r="D1790" s="6" t="s">
        <v>20</v>
      </c>
      <c r="E1790" s="6" t="s">
        <v>32</v>
      </c>
      <c r="F1790" s="6" t="s">
        <v>7173</v>
      </c>
      <c r="G1790" s="6" t="s">
        <v>1457</v>
      </c>
      <c r="H1790" s="6" t="s">
        <v>68</v>
      </c>
      <c r="I1790" s="6" t="s">
        <v>7174</v>
      </c>
      <c r="J1790" s="6" t="s">
        <v>7175</v>
      </c>
      <c r="K1790" s="7">
        <v>19</v>
      </c>
      <c r="L1790" s="4">
        <v>2003</v>
      </c>
      <c r="M1790" s="9">
        <v>57063.14</v>
      </c>
      <c r="N1790" s="9" t="str">
        <f t="shared" si="110"/>
        <v>High Value</v>
      </c>
      <c r="O1790" s="11">
        <v>56254.8</v>
      </c>
      <c r="P1790" s="11">
        <v>40719.519999999997</v>
      </c>
      <c r="Q1790" s="11">
        <v>16343.62</v>
      </c>
      <c r="R1790" s="8">
        <v>44834</v>
      </c>
      <c r="S1790" s="5" t="str">
        <f t="shared" si="111"/>
        <v>Friday</v>
      </c>
      <c r="T1790" s="5" t="str">
        <f t="shared" si="112"/>
        <v>Q3</v>
      </c>
      <c r="U1790" s="14" t="str">
        <f t="shared" ref="U1790:U1852" si="113">TEXT(R1790,"MMM")</f>
        <v>Sep</v>
      </c>
    </row>
    <row r="1791" spans="1:21" x14ac:dyDescent="0.25">
      <c r="A1791" s="12" t="s">
        <v>74</v>
      </c>
      <c r="B1791" s="2" t="s">
        <v>153</v>
      </c>
      <c r="C1791" s="2" t="s">
        <v>36</v>
      </c>
      <c r="D1791" s="2" t="s">
        <v>20</v>
      </c>
      <c r="E1791" s="2" t="s">
        <v>32</v>
      </c>
      <c r="F1791" s="2" t="s">
        <v>7176</v>
      </c>
      <c r="G1791" s="2" t="s">
        <v>7177</v>
      </c>
      <c r="H1791" s="2" t="s">
        <v>37</v>
      </c>
      <c r="I1791" s="2" t="s">
        <v>7178</v>
      </c>
      <c r="J1791" s="2" t="s">
        <v>7179</v>
      </c>
      <c r="K1791" s="3">
        <v>25</v>
      </c>
      <c r="L1791" s="4">
        <v>2000</v>
      </c>
      <c r="M1791" s="9">
        <v>9572.07</v>
      </c>
      <c r="N1791" s="9" t="str">
        <f t="shared" si="110"/>
        <v>Normal</v>
      </c>
      <c r="O1791" s="11">
        <v>135946.9</v>
      </c>
      <c r="P1791" s="11">
        <v>8193.08</v>
      </c>
      <c r="Q1791" s="11">
        <v>1378.99</v>
      </c>
      <c r="R1791" s="5">
        <v>45795</v>
      </c>
      <c r="S1791" s="5" t="str">
        <f t="shared" si="111"/>
        <v>Sunday</v>
      </c>
      <c r="T1791" s="5" t="str">
        <f t="shared" si="112"/>
        <v>Q2</v>
      </c>
      <c r="U1791" s="14" t="str">
        <f t="shared" si="113"/>
        <v>May</v>
      </c>
    </row>
    <row r="1792" spans="1:21" x14ac:dyDescent="0.25">
      <c r="A1792" s="13" t="s">
        <v>74</v>
      </c>
      <c r="B1792" s="6" t="s">
        <v>153</v>
      </c>
      <c r="C1792" s="6" t="s">
        <v>36</v>
      </c>
      <c r="D1792" s="6" t="s">
        <v>20</v>
      </c>
      <c r="E1792" s="6" t="s">
        <v>32</v>
      </c>
      <c r="F1792" s="6" t="s">
        <v>7180</v>
      </c>
      <c r="G1792" s="6" t="s">
        <v>7181</v>
      </c>
      <c r="H1792" s="6" t="s">
        <v>159</v>
      </c>
      <c r="I1792" s="6" t="s">
        <v>7182</v>
      </c>
      <c r="J1792" s="6" t="s">
        <v>7183</v>
      </c>
      <c r="K1792" s="7">
        <v>7</v>
      </c>
      <c r="L1792" s="4">
        <v>2015</v>
      </c>
      <c r="M1792" s="9">
        <v>61228.42</v>
      </c>
      <c r="N1792" s="9" t="str">
        <f t="shared" si="110"/>
        <v>High Value</v>
      </c>
      <c r="O1792" s="11">
        <v>187689.60000000001</v>
      </c>
      <c r="P1792" s="11">
        <v>49802.78</v>
      </c>
      <c r="Q1792" s="11">
        <v>11425.64</v>
      </c>
      <c r="R1792" s="8">
        <v>44688</v>
      </c>
      <c r="S1792" s="5" t="str">
        <f t="shared" si="111"/>
        <v>Saturday</v>
      </c>
      <c r="T1792" s="5" t="str">
        <f t="shared" si="112"/>
        <v>Q2</v>
      </c>
      <c r="U1792" s="14" t="str">
        <f t="shared" si="113"/>
        <v>May</v>
      </c>
    </row>
    <row r="1793" spans="1:21" x14ac:dyDescent="0.25">
      <c r="A1793" s="12" t="s">
        <v>34</v>
      </c>
      <c r="B1793" s="2" t="s">
        <v>35</v>
      </c>
      <c r="C1793" s="2" t="s">
        <v>36</v>
      </c>
      <c r="D1793" s="2" t="s">
        <v>20</v>
      </c>
      <c r="E1793" s="2" t="s">
        <v>32</v>
      </c>
      <c r="F1793" s="2" t="s">
        <v>7184</v>
      </c>
      <c r="G1793" s="2" t="s">
        <v>4604</v>
      </c>
      <c r="H1793" s="2" t="s">
        <v>102</v>
      </c>
      <c r="I1793" s="2" t="s">
        <v>7185</v>
      </c>
      <c r="J1793" s="2" t="s">
        <v>7186</v>
      </c>
      <c r="K1793" s="3">
        <v>11</v>
      </c>
      <c r="L1793" s="4">
        <v>2013</v>
      </c>
      <c r="M1793" s="9">
        <v>13766.06</v>
      </c>
      <c r="N1793" s="9" t="str">
        <f t="shared" si="110"/>
        <v>Normal</v>
      </c>
      <c r="O1793" s="11">
        <v>65237</v>
      </c>
      <c r="P1793" s="11">
        <v>11704.91</v>
      </c>
      <c r="Q1793" s="11">
        <v>2061.15</v>
      </c>
      <c r="R1793" s="5">
        <v>45398</v>
      </c>
      <c r="S1793" s="5" t="str">
        <f t="shared" si="111"/>
        <v>Tuesday</v>
      </c>
      <c r="T1793" s="5" t="str">
        <f t="shared" si="112"/>
        <v>Q2</v>
      </c>
      <c r="U1793" s="14" t="str">
        <f t="shared" si="113"/>
        <v>Apr</v>
      </c>
    </row>
    <row r="1794" spans="1:21" x14ac:dyDescent="0.25">
      <c r="A1794" s="13" t="s">
        <v>40</v>
      </c>
      <c r="B1794" s="6" t="s">
        <v>41</v>
      </c>
      <c r="C1794" s="6" t="s">
        <v>36</v>
      </c>
      <c r="D1794" s="6" t="s">
        <v>20</v>
      </c>
      <c r="E1794" s="6" t="s">
        <v>32</v>
      </c>
      <c r="F1794" s="6" t="s">
        <v>7187</v>
      </c>
      <c r="G1794" s="6" t="s">
        <v>7188</v>
      </c>
      <c r="H1794" s="6" t="s">
        <v>157</v>
      </c>
      <c r="I1794" s="6" t="s">
        <v>7189</v>
      </c>
      <c r="J1794" s="6" t="s">
        <v>7190</v>
      </c>
      <c r="K1794" s="7">
        <v>16</v>
      </c>
      <c r="L1794" s="4">
        <v>2008</v>
      </c>
      <c r="M1794" s="9">
        <v>5412.25</v>
      </c>
      <c r="N1794" s="9" t="str">
        <f t="shared" si="110"/>
        <v>Normal</v>
      </c>
      <c r="O1794" s="11">
        <v>189831.7</v>
      </c>
      <c r="P1794" s="11">
        <v>4348.92</v>
      </c>
      <c r="Q1794" s="11">
        <v>1063.33</v>
      </c>
      <c r="R1794" s="8">
        <v>45601</v>
      </c>
      <c r="S1794" s="5" t="str">
        <f t="shared" si="111"/>
        <v>Tuesday</v>
      </c>
      <c r="T1794" s="5" t="str">
        <f t="shared" si="112"/>
        <v>Q4</v>
      </c>
      <c r="U1794" s="14" t="str">
        <f t="shared" si="113"/>
        <v>Nov</v>
      </c>
    </row>
    <row r="1795" spans="1:21" x14ac:dyDescent="0.25">
      <c r="A1795" s="12" t="s">
        <v>62</v>
      </c>
      <c r="B1795" s="2" t="s">
        <v>63</v>
      </c>
      <c r="C1795" s="2" t="s">
        <v>36</v>
      </c>
      <c r="D1795" s="2" t="s">
        <v>20</v>
      </c>
      <c r="E1795" s="2" t="s">
        <v>32</v>
      </c>
      <c r="F1795" s="2" t="s">
        <v>7191</v>
      </c>
      <c r="G1795" s="2" t="s">
        <v>7192</v>
      </c>
      <c r="H1795" s="2" t="s">
        <v>124</v>
      </c>
      <c r="I1795" s="2" t="s">
        <v>7193</v>
      </c>
      <c r="J1795" s="2" t="s">
        <v>7194</v>
      </c>
      <c r="K1795" s="3">
        <v>6</v>
      </c>
      <c r="L1795" s="4">
        <v>2019</v>
      </c>
      <c r="M1795" s="9">
        <v>54438.02</v>
      </c>
      <c r="N1795" s="9" t="str">
        <f t="shared" ref="N1795:N1858" si="114">IF(M1795&gt;40000,"High Value","Normal")</f>
        <v>High Value</v>
      </c>
      <c r="O1795" s="11">
        <v>54717</v>
      </c>
      <c r="P1795" s="11">
        <v>41603.089999999997</v>
      </c>
      <c r="Q1795" s="11">
        <v>12834.93</v>
      </c>
      <c r="R1795" s="5">
        <v>45699</v>
      </c>
      <c r="S1795" s="5" t="str">
        <f t="shared" ref="S1795:S1858" si="115">TEXT(R1795,"dddd")</f>
        <v>Tuesday</v>
      </c>
      <c r="T1795" s="5" t="str">
        <f t="shared" ref="T1795:T1858" si="116">"Q" &amp; ROUNDUP(MONTH(R1795)/3,0)</f>
        <v>Q1</v>
      </c>
      <c r="U1795" s="14" t="str">
        <f t="shared" si="113"/>
        <v>Feb</v>
      </c>
    </row>
    <row r="1796" spans="1:21" x14ac:dyDescent="0.25">
      <c r="A1796" s="13" t="s">
        <v>56</v>
      </c>
      <c r="B1796" s="6" t="s">
        <v>78</v>
      </c>
      <c r="C1796" s="6" t="s">
        <v>36</v>
      </c>
      <c r="D1796" s="6" t="s">
        <v>20</v>
      </c>
      <c r="E1796" s="6" t="s">
        <v>32</v>
      </c>
      <c r="F1796" s="6" t="s">
        <v>7195</v>
      </c>
      <c r="G1796" s="6" t="s">
        <v>7196</v>
      </c>
      <c r="H1796" s="6" t="s">
        <v>95</v>
      </c>
      <c r="I1796" s="6" t="s">
        <v>7197</v>
      </c>
      <c r="J1796" s="6" t="s">
        <v>7198</v>
      </c>
      <c r="K1796" s="7">
        <v>15</v>
      </c>
      <c r="L1796" s="4">
        <v>2007</v>
      </c>
      <c r="M1796" s="9">
        <v>31496.54</v>
      </c>
      <c r="N1796" s="9" t="str">
        <f t="shared" si="114"/>
        <v>Normal</v>
      </c>
      <c r="O1796" s="11">
        <v>172663.4</v>
      </c>
      <c r="P1796" s="11">
        <v>24316.62</v>
      </c>
      <c r="Q1796" s="11">
        <v>7179.92</v>
      </c>
      <c r="R1796" s="8">
        <v>44772</v>
      </c>
      <c r="S1796" s="5" t="str">
        <f t="shared" si="115"/>
        <v>Saturday</v>
      </c>
      <c r="T1796" s="5" t="str">
        <f t="shared" si="116"/>
        <v>Q3</v>
      </c>
      <c r="U1796" s="14" t="str">
        <f t="shared" si="113"/>
        <v>Jul</v>
      </c>
    </row>
    <row r="1797" spans="1:21" x14ac:dyDescent="0.25">
      <c r="A1797" s="12" t="s">
        <v>71</v>
      </c>
      <c r="B1797" s="2" t="s">
        <v>86</v>
      </c>
      <c r="C1797" s="2" t="s">
        <v>36</v>
      </c>
      <c r="D1797" s="2" t="s">
        <v>20</v>
      </c>
      <c r="E1797" s="2" t="s">
        <v>32</v>
      </c>
      <c r="F1797" s="2" t="s">
        <v>7199</v>
      </c>
      <c r="G1797" s="2" t="s">
        <v>1437</v>
      </c>
      <c r="H1797" s="2" t="s">
        <v>79</v>
      </c>
      <c r="I1797" s="2" t="s">
        <v>7200</v>
      </c>
      <c r="J1797" s="2" t="s">
        <v>7201</v>
      </c>
      <c r="K1797" s="3">
        <v>5</v>
      </c>
      <c r="L1797" s="4">
        <v>2016</v>
      </c>
      <c r="M1797" s="9">
        <v>44281.78</v>
      </c>
      <c r="N1797" s="9" t="str">
        <f t="shared" si="114"/>
        <v>High Value</v>
      </c>
      <c r="O1797" s="11">
        <v>81215.399999999994</v>
      </c>
      <c r="P1797" s="11">
        <v>33429.22</v>
      </c>
      <c r="Q1797" s="11">
        <v>10852.56</v>
      </c>
      <c r="R1797" s="5">
        <v>44354</v>
      </c>
      <c r="S1797" s="5" t="str">
        <f t="shared" si="115"/>
        <v>Monday</v>
      </c>
      <c r="T1797" s="5" t="str">
        <f t="shared" si="116"/>
        <v>Q2</v>
      </c>
      <c r="U1797" s="14" t="str">
        <f t="shared" si="113"/>
        <v>Jun</v>
      </c>
    </row>
    <row r="1798" spans="1:21" x14ac:dyDescent="0.25">
      <c r="A1798" s="13" t="s">
        <v>56</v>
      </c>
      <c r="B1798" s="6" t="s">
        <v>57</v>
      </c>
      <c r="C1798" s="6" t="s">
        <v>36</v>
      </c>
      <c r="D1798" s="6" t="s">
        <v>20</v>
      </c>
      <c r="E1798" s="6" t="s">
        <v>32</v>
      </c>
      <c r="F1798" s="6" t="s">
        <v>7202</v>
      </c>
      <c r="G1798" s="6" t="s">
        <v>7203</v>
      </c>
      <c r="H1798" s="6" t="s">
        <v>121</v>
      </c>
      <c r="I1798" s="6" t="s">
        <v>7204</v>
      </c>
      <c r="J1798" s="6" t="s">
        <v>7205</v>
      </c>
      <c r="K1798" s="7">
        <v>3</v>
      </c>
      <c r="L1798" s="4">
        <v>2021</v>
      </c>
      <c r="M1798" s="9">
        <v>52092.35</v>
      </c>
      <c r="N1798" s="9" t="str">
        <f t="shared" si="114"/>
        <v>High Value</v>
      </c>
      <c r="O1798" s="11">
        <v>73822.899999999994</v>
      </c>
      <c r="P1798" s="11">
        <v>45270.3</v>
      </c>
      <c r="Q1798" s="11">
        <v>6822.05</v>
      </c>
      <c r="R1798" s="8">
        <v>45528</v>
      </c>
      <c r="S1798" s="5" t="str">
        <f t="shared" si="115"/>
        <v>Saturday</v>
      </c>
      <c r="T1798" s="5" t="str">
        <f t="shared" si="116"/>
        <v>Q3</v>
      </c>
      <c r="U1798" s="14" t="str">
        <f t="shared" si="113"/>
        <v>Aug</v>
      </c>
    </row>
    <row r="1799" spans="1:21" x14ac:dyDescent="0.25">
      <c r="A1799" s="12" t="s">
        <v>34</v>
      </c>
      <c r="B1799" s="2" t="s">
        <v>35</v>
      </c>
      <c r="C1799" s="2" t="s">
        <v>36</v>
      </c>
      <c r="D1799" s="2" t="s">
        <v>20</v>
      </c>
      <c r="E1799" s="2" t="s">
        <v>32</v>
      </c>
      <c r="F1799" s="2" t="s">
        <v>7206</v>
      </c>
      <c r="G1799" s="2" t="s">
        <v>7207</v>
      </c>
      <c r="H1799" s="2" t="s">
        <v>101</v>
      </c>
      <c r="I1799" s="2" t="s">
        <v>7208</v>
      </c>
      <c r="J1799" s="2" t="s">
        <v>7209</v>
      </c>
      <c r="K1799" s="3">
        <v>-1</v>
      </c>
      <c r="L1799" s="4">
        <v>2023</v>
      </c>
      <c r="M1799" s="9">
        <v>10662.9</v>
      </c>
      <c r="N1799" s="9" t="str">
        <f t="shared" si="114"/>
        <v>Normal</v>
      </c>
      <c r="O1799" s="11">
        <v>6132.7</v>
      </c>
      <c r="P1799" s="11">
        <v>9212.75</v>
      </c>
      <c r="Q1799" s="11">
        <v>1450.15</v>
      </c>
      <c r="R1799" s="5">
        <v>44834</v>
      </c>
      <c r="S1799" s="5" t="str">
        <f t="shared" si="115"/>
        <v>Friday</v>
      </c>
      <c r="T1799" s="5" t="str">
        <f t="shared" si="116"/>
        <v>Q3</v>
      </c>
      <c r="U1799" s="14" t="str">
        <f t="shared" si="113"/>
        <v>Sep</v>
      </c>
    </row>
    <row r="1800" spans="1:21" x14ac:dyDescent="0.25">
      <c r="A1800" s="13" t="s">
        <v>71</v>
      </c>
      <c r="B1800" s="6" t="s">
        <v>83</v>
      </c>
      <c r="C1800" s="6" t="s">
        <v>36</v>
      </c>
      <c r="D1800" s="6" t="s">
        <v>20</v>
      </c>
      <c r="E1800" s="6" t="s">
        <v>32</v>
      </c>
      <c r="F1800" s="6" t="s">
        <v>7210</v>
      </c>
      <c r="G1800" s="6" t="s">
        <v>7211</v>
      </c>
      <c r="H1800" s="6" t="s">
        <v>53</v>
      </c>
      <c r="I1800" s="6" t="s">
        <v>7212</v>
      </c>
      <c r="J1800" s="6" t="s">
        <v>7213</v>
      </c>
      <c r="K1800" s="7">
        <v>24</v>
      </c>
      <c r="L1800" s="4">
        <v>2000</v>
      </c>
      <c r="M1800" s="9">
        <v>61294.44</v>
      </c>
      <c r="N1800" s="9" t="str">
        <f t="shared" si="114"/>
        <v>High Value</v>
      </c>
      <c r="O1800" s="11">
        <v>69708.899999999994</v>
      </c>
      <c r="P1800" s="11">
        <v>48133.75</v>
      </c>
      <c r="Q1800" s="11">
        <v>13160.69</v>
      </c>
      <c r="R1800" s="8">
        <v>45457</v>
      </c>
      <c r="S1800" s="5" t="str">
        <f t="shared" si="115"/>
        <v>Friday</v>
      </c>
      <c r="T1800" s="5" t="str">
        <f t="shared" si="116"/>
        <v>Q2</v>
      </c>
      <c r="U1800" s="14" t="str">
        <f t="shared" si="113"/>
        <v>Jun</v>
      </c>
    </row>
    <row r="1801" spans="1:21" x14ac:dyDescent="0.25">
      <c r="A1801" s="12" t="s">
        <v>30</v>
      </c>
      <c r="B1801" s="2" t="s">
        <v>31</v>
      </c>
      <c r="C1801" s="2" t="s">
        <v>36</v>
      </c>
      <c r="D1801" s="2" t="s">
        <v>20</v>
      </c>
      <c r="E1801" s="2" t="s">
        <v>32</v>
      </c>
      <c r="F1801" s="2" t="s">
        <v>7214</v>
      </c>
      <c r="G1801" s="2" t="s">
        <v>7215</v>
      </c>
      <c r="H1801" s="2" t="s">
        <v>111</v>
      </c>
      <c r="I1801" s="2" t="s">
        <v>7216</v>
      </c>
      <c r="J1801" s="2" t="s">
        <v>7217</v>
      </c>
      <c r="K1801" s="3">
        <v>9</v>
      </c>
      <c r="L1801" s="4">
        <v>2014</v>
      </c>
      <c r="M1801" s="9">
        <v>54488.25</v>
      </c>
      <c r="N1801" s="9" t="str">
        <f t="shared" si="114"/>
        <v>High Value</v>
      </c>
      <c r="O1801" s="11">
        <v>32225.3</v>
      </c>
      <c r="P1801" s="11">
        <v>45184.47</v>
      </c>
      <c r="Q1801" s="11">
        <v>9303.7800000000007</v>
      </c>
      <c r="R1801" s="5">
        <v>45055</v>
      </c>
      <c r="S1801" s="5" t="str">
        <f t="shared" si="115"/>
        <v>Tuesday</v>
      </c>
      <c r="T1801" s="5" t="str">
        <f t="shared" si="116"/>
        <v>Q2</v>
      </c>
      <c r="U1801" s="14" t="str">
        <f t="shared" si="113"/>
        <v>May</v>
      </c>
    </row>
    <row r="1802" spans="1:21" x14ac:dyDescent="0.25">
      <c r="A1802" s="12" t="s">
        <v>62</v>
      </c>
      <c r="B1802" s="2" t="s">
        <v>138</v>
      </c>
      <c r="C1802" s="2" t="s">
        <v>36</v>
      </c>
      <c r="D1802" s="2" t="s">
        <v>20</v>
      </c>
      <c r="E1802" s="2" t="s">
        <v>32</v>
      </c>
      <c r="F1802" s="2" t="s">
        <v>7219</v>
      </c>
      <c r="G1802" s="2" t="s">
        <v>7220</v>
      </c>
      <c r="H1802" s="2" t="s">
        <v>37</v>
      </c>
      <c r="I1802" s="2" t="s">
        <v>7221</v>
      </c>
      <c r="J1802" s="2" t="s">
        <v>7222</v>
      </c>
      <c r="K1802" s="3">
        <v>10</v>
      </c>
      <c r="L1802" s="4">
        <v>2011</v>
      </c>
      <c r="M1802" s="9">
        <v>65825.78</v>
      </c>
      <c r="N1802" s="9" t="str">
        <f t="shared" si="114"/>
        <v>High Value</v>
      </c>
      <c r="O1802" s="11">
        <v>83126.8</v>
      </c>
      <c r="P1802" s="11">
        <v>46656.61</v>
      </c>
      <c r="Q1802" s="11">
        <v>19169.169999999998</v>
      </c>
      <c r="R1802" s="5">
        <v>44379</v>
      </c>
      <c r="S1802" s="5" t="str">
        <f t="shared" si="115"/>
        <v>Friday</v>
      </c>
      <c r="T1802" s="5" t="str">
        <f t="shared" si="116"/>
        <v>Q3</v>
      </c>
      <c r="U1802" s="14" t="str">
        <f t="shared" si="113"/>
        <v>Jul</v>
      </c>
    </row>
    <row r="1803" spans="1:21" x14ac:dyDescent="0.25">
      <c r="A1803" s="13" t="s">
        <v>40</v>
      </c>
      <c r="B1803" s="6" t="s">
        <v>125</v>
      </c>
      <c r="C1803" s="6" t="s">
        <v>36</v>
      </c>
      <c r="D1803" s="6" t="s">
        <v>20</v>
      </c>
      <c r="E1803" s="6" t="s">
        <v>32</v>
      </c>
      <c r="F1803" s="6" t="s">
        <v>7223</v>
      </c>
      <c r="G1803" s="6" t="s">
        <v>7224</v>
      </c>
      <c r="H1803" s="6" t="s">
        <v>118</v>
      </c>
      <c r="I1803" s="6" t="s">
        <v>7225</v>
      </c>
      <c r="J1803" s="6" t="s">
        <v>7226</v>
      </c>
      <c r="K1803" s="7">
        <v>5</v>
      </c>
      <c r="L1803" s="4">
        <v>2018</v>
      </c>
      <c r="M1803" s="9">
        <v>50178.92</v>
      </c>
      <c r="N1803" s="9" t="str">
        <f t="shared" si="114"/>
        <v>High Value</v>
      </c>
      <c r="O1803" s="11">
        <v>71342.8</v>
      </c>
      <c r="P1803" s="11">
        <v>42147.73</v>
      </c>
      <c r="Q1803" s="11">
        <v>8031.19</v>
      </c>
      <c r="R1803" s="8">
        <v>45016</v>
      </c>
      <c r="S1803" s="5" t="str">
        <f t="shared" si="115"/>
        <v>Friday</v>
      </c>
      <c r="T1803" s="5" t="str">
        <f t="shared" si="116"/>
        <v>Q1</v>
      </c>
      <c r="U1803" s="14" t="str">
        <f t="shared" si="113"/>
        <v>Mar</v>
      </c>
    </row>
    <row r="1804" spans="1:21" x14ac:dyDescent="0.25">
      <c r="A1804" s="12" t="s">
        <v>56</v>
      </c>
      <c r="B1804" s="2" t="s">
        <v>69</v>
      </c>
      <c r="C1804" s="2" t="s">
        <v>36</v>
      </c>
      <c r="D1804" s="2" t="s">
        <v>20</v>
      </c>
      <c r="E1804" s="2" t="s">
        <v>32</v>
      </c>
      <c r="F1804" s="2" t="s">
        <v>7227</v>
      </c>
      <c r="G1804" s="2" t="s">
        <v>6179</v>
      </c>
      <c r="H1804" s="2" t="s">
        <v>87</v>
      </c>
      <c r="I1804" s="2" t="s">
        <v>7228</v>
      </c>
      <c r="J1804" s="2" t="s">
        <v>7229</v>
      </c>
      <c r="K1804" s="3">
        <v>8</v>
      </c>
      <c r="L1804" s="4">
        <v>2015</v>
      </c>
      <c r="M1804" s="9">
        <v>37709.550000000003</v>
      </c>
      <c r="N1804" s="9" t="str">
        <f t="shared" si="114"/>
        <v>Normal</v>
      </c>
      <c r="O1804" s="11">
        <v>86170.6</v>
      </c>
      <c r="P1804" s="11">
        <v>31917.4</v>
      </c>
      <c r="Q1804" s="11">
        <v>5792.15</v>
      </c>
      <c r="R1804" s="5">
        <v>44936</v>
      </c>
      <c r="S1804" s="5" t="str">
        <f t="shared" si="115"/>
        <v>Tuesday</v>
      </c>
      <c r="T1804" s="5" t="str">
        <f t="shared" si="116"/>
        <v>Q1</v>
      </c>
      <c r="U1804" s="14" t="str">
        <f t="shared" si="113"/>
        <v>Jan</v>
      </c>
    </row>
    <row r="1805" spans="1:21" x14ac:dyDescent="0.25">
      <c r="A1805" s="13" t="s">
        <v>34</v>
      </c>
      <c r="B1805" s="6" t="s">
        <v>43</v>
      </c>
      <c r="C1805" s="6" t="s">
        <v>36</v>
      </c>
      <c r="D1805" s="6" t="s">
        <v>20</v>
      </c>
      <c r="E1805" s="6" t="s">
        <v>32</v>
      </c>
      <c r="F1805" s="6" t="s">
        <v>7230</v>
      </c>
      <c r="G1805" s="6" t="s">
        <v>7231</v>
      </c>
      <c r="H1805" s="6" t="s">
        <v>77</v>
      </c>
      <c r="I1805" s="6" t="s">
        <v>7232</v>
      </c>
      <c r="J1805" s="6" t="s">
        <v>7233</v>
      </c>
      <c r="K1805" s="7">
        <v>16</v>
      </c>
      <c r="L1805" s="4">
        <v>2008</v>
      </c>
      <c r="M1805" s="9">
        <v>23907.13</v>
      </c>
      <c r="N1805" s="9" t="str">
        <f t="shared" si="114"/>
        <v>Normal</v>
      </c>
      <c r="O1805" s="11">
        <v>75190.8</v>
      </c>
      <c r="P1805" s="11">
        <v>17934.13</v>
      </c>
      <c r="Q1805" s="11">
        <v>5973</v>
      </c>
      <c r="R1805" s="8">
        <v>45321</v>
      </c>
      <c r="S1805" s="5" t="str">
        <f t="shared" si="115"/>
        <v>Tuesday</v>
      </c>
      <c r="T1805" s="5" t="str">
        <f t="shared" si="116"/>
        <v>Q1</v>
      </c>
      <c r="U1805" s="14" t="str">
        <f t="shared" si="113"/>
        <v>Jan</v>
      </c>
    </row>
    <row r="1806" spans="1:21" x14ac:dyDescent="0.25">
      <c r="A1806" s="12" t="s">
        <v>74</v>
      </c>
      <c r="B1806" s="2" t="s">
        <v>75</v>
      </c>
      <c r="C1806" s="2" t="s">
        <v>36</v>
      </c>
      <c r="D1806" s="2" t="s">
        <v>20</v>
      </c>
      <c r="E1806" s="2" t="s">
        <v>32</v>
      </c>
      <c r="F1806" s="2" t="s">
        <v>7234</v>
      </c>
      <c r="G1806" s="2" t="s">
        <v>7235</v>
      </c>
      <c r="H1806" s="2" t="s">
        <v>64</v>
      </c>
      <c r="I1806" s="2" t="s">
        <v>7236</v>
      </c>
      <c r="J1806" s="2" t="s">
        <v>7237</v>
      </c>
      <c r="K1806" s="3">
        <v>25</v>
      </c>
      <c r="L1806" s="4">
        <v>2000</v>
      </c>
      <c r="M1806" s="9">
        <v>19261.900000000001</v>
      </c>
      <c r="N1806" s="9" t="str">
        <f t="shared" si="114"/>
        <v>Normal</v>
      </c>
      <c r="O1806" s="11">
        <v>101910.8</v>
      </c>
      <c r="P1806" s="11">
        <v>16577.89</v>
      </c>
      <c r="Q1806" s="11">
        <v>2684.01</v>
      </c>
      <c r="R1806" s="5">
        <v>45756</v>
      </c>
      <c r="S1806" s="5" t="str">
        <f t="shared" si="115"/>
        <v>Wednesday</v>
      </c>
      <c r="T1806" s="5" t="str">
        <f t="shared" si="116"/>
        <v>Q2</v>
      </c>
      <c r="U1806" s="14" t="str">
        <f t="shared" si="113"/>
        <v>Apr</v>
      </c>
    </row>
    <row r="1807" spans="1:21" x14ac:dyDescent="0.25">
      <c r="A1807" s="13" t="s">
        <v>30</v>
      </c>
      <c r="B1807" s="6" t="s">
        <v>94</v>
      </c>
      <c r="C1807" s="6" t="s">
        <v>36</v>
      </c>
      <c r="D1807" s="6" t="s">
        <v>20</v>
      </c>
      <c r="E1807" s="6" t="s">
        <v>32</v>
      </c>
      <c r="F1807" s="6" t="s">
        <v>7238</v>
      </c>
      <c r="G1807" s="6" t="s">
        <v>7239</v>
      </c>
      <c r="H1807" s="6" t="s">
        <v>96</v>
      </c>
      <c r="I1807" s="6" t="s">
        <v>7240</v>
      </c>
      <c r="J1807" s="6" t="s">
        <v>7241</v>
      </c>
      <c r="K1807" s="7">
        <v>-1</v>
      </c>
      <c r="L1807" s="4">
        <v>2022</v>
      </c>
      <c r="M1807" s="9">
        <v>69989.009999999995</v>
      </c>
      <c r="N1807" s="9" t="str">
        <f t="shared" si="114"/>
        <v>High Value</v>
      </c>
      <c r="O1807" s="11">
        <v>159443</v>
      </c>
      <c r="P1807" s="11">
        <v>59216.3</v>
      </c>
      <c r="Q1807" s="11">
        <v>10772.71</v>
      </c>
      <c r="R1807" s="8">
        <v>44365</v>
      </c>
      <c r="S1807" s="5" t="str">
        <f t="shared" si="115"/>
        <v>Friday</v>
      </c>
      <c r="T1807" s="5" t="str">
        <f t="shared" si="116"/>
        <v>Q2</v>
      </c>
      <c r="U1807" s="14" t="str">
        <f t="shared" si="113"/>
        <v>Jun</v>
      </c>
    </row>
    <row r="1808" spans="1:21" x14ac:dyDescent="0.25">
      <c r="A1808" s="12" t="s">
        <v>71</v>
      </c>
      <c r="B1808" s="2" t="s">
        <v>83</v>
      </c>
      <c r="C1808" s="2" t="s">
        <v>36</v>
      </c>
      <c r="D1808" s="2" t="s">
        <v>20</v>
      </c>
      <c r="E1808" s="2" t="s">
        <v>32</v>
      </c>
      <c r="F1808" s="2" t="s">
        <v>7242</v>
      </c>
      <c r="G1808" s="2" t="s">
        <v>7243</v>
      </c>
      <c r="H1808" s="2" t="s">
        <v>136</v>
      </c>
      <c r="I1808" s="2" t="s">
        <v>7244</v>
      </c>
      <c r="J1808" s="2" t="s">
        <v>7245</v>
      </c>
      <c r="K1808" s="3">
        <v>13</v>
      </c>
      <c r="L1808" s="4">
        <v>2009</v>
      </c>
      <c r="M1808" s="9">
        <v>55811.21</v>
      </c>
      <c r="N1808" s="9" t="str">
        <f t="shared" si="114"/>
        <v>High Value</v>
      </c>
      <c r="O1808" s="11">
        <v>43864</v>
      </c>
      <c r="P1808" s="11">
        <v>42751.57</v>
      </c>
      <c r="Q1808" s="11">
        <v>13059.64</v>
      </c>
      <c r="R1808" s="5">
        <v>44874</v>
      </c>
      <c r="S1808" s="5" t="str">
        <f t="shared" si="115"/>
        <v>Wednesday</v>
      </c>
      <c r="T1808" s="5" t="str">
        <f t="shared" si="116"/>
        <v>Q4</v>
      </c>
      <c r="U1808" s="14" t="str">
        <f t="shared" si="113"/>
        <v>Nov</v>
      </c>
    </row>
    <row r="1809" spans="1:21" x14ac:dyDescent="0.25">
      <c r="A1809" s="13" t="s">
        <v>47</v>
      </c>
      <c r="B1809" s="6" t="s">
        <v>110</v>
      </c>
      <c r="C1809" s="6" t="s">
        <v>36</v>
      </c>
      <c r="D1809" s="6" t="s">
        <v>20</v>
      </c>
      <c r="E1809" s="6" t="s">
        <v>32</v>
      </c>
      <c r="F1809" s="6" t="s">
        <v>7246</v>
      </c>
      <c r="G1809" s="6" t="s">
        <v>7247</v>
      </c>
      <c r="H1809" s="6" t="s">
        <v>98</v>
      </c>
      <c r="I1809" s="6" t="s">
        <v>7248</v>
      </c>
      <c r="J1809" s="6" t="s">
        <v>7249</v>
      </c>
      <c r="K1809" s="7">
        <v>9</v>
      </c>
      <c r="L1809" s="4">
        <v>2014</v>
      </c>
      <c r="M1809" s="9">
        <v>66042.28</v>
      </c>
      <c r="N1809" s="9" t="str">
        <f t="shared" si="114"/>
        <v>High Value</v>
      </c>
      <c r="O1809" s="11">
        <v>28360.799999999999</v>
      </c>
      <c r="P1809" s="11">
        <v>48259.11</v>
      </c>
      <c r="Q1809" s="11">
        <v>17783.169999999998</v>
      </c>
      <c r="R1809" s="8">
        <v>44980</v>
      </c>
      <c r="S1809" s="5" t="str">
        <f t="shared" si="115"/>
        <v>Thursday</v>
      </c>
      <c r="T1809" s="5" t="str">
        <f t="shared" si="116"/>
        <v>Q1</v>
      </c>
      <c r="U1809" s="14" t="str">
        <f t="shared" si="113"/>
        <v>Feb</v>
      </c>
    </row>
    <row r="1810" spans="1:21" x14ac:dyDescent="0.25">
      <c r="A1810" s="12" t="s">
        <v>17</v>
      </c>
      <c r="B1810" s="2" t="s">
        <v>38</v>
      </c>
      <c r="C1810" s="2" t="s">
        <v>36</v>
      </c>
      <c r="D1810" s="2" t="s">
        <v>20</v>
      </c>
      <c r="E1810" s="2" t="s">
        <v>32</v>
      </c>
      <c r="F1810" s="2" t="s">
        <v>7250</v>
      </c>
      <c r="G1810" s="2" t="s">
        <v>7251</v>
      </c>
      <c r="H1810" s="2" t="s">
        <v>116</v>
      </c>
      <c r="I1810" s="2" t="s">
        <v>7252</v>
      </c>
      <c r="J1810" s="2" t="s">
        <v>7253</v>
      </c>
      <c r="K1810" s="3">
        <v>14</v>
      </c>
      <c r="L1810" s="4">
        <v>2008</v>
      </c>
      <c r="M1810" s="9">
        <v>49957.42</v>
      </c>
      <c r="N1810" s="9" t="str">
        <f t="shared" si="114"/>
        <v>High Value</v>
      </c>
      <c r="O1810" s="11">
        <v>159087.4</v>
      </c>
      <c r="P1810" s="11">
        <v>44678.58</v>
      </c>
      <c r="Q1810" s="11">
        <v>5278.84</v>
      </c>
      <c r="R1810" s="5">
        <v>44651</v>
      </c>
      <c r="S1810" s="5" t="str">
        <f t="shared" si="115"/>
        <v>Thursday</v>
      </c>
      <c r="T1810" s="5" t="str">
        <f t="shared" si="116"/>
        <v>Q1</v>
      </c>
      <c r="U1810" s="14" t="str">
        <f t="shared" si="113"/>
        <v>Mar</v>
      </c>
    </row>
    <row r="1811" spans="1:21" x14ac:dyDescent="0.25">
      <c r="A1811" s="13" t="s">
        <v>74</v>
      </c>
      <c r="B1811" s="6" t="s">
        <v>75</v>
      </c>
      <c r="C1811" s="6" t="s">
        <v>36</v>
      </c>
      <c r="D1811" s="6" t="s">
        <v>20</v>
      </c>
      <c r="E1811" s="6" t="s">
        <v>32</v>
      </c>
      <c r="F1811" s="6" t="s">
        <v>7254</v>
      </c>
      <c r="G1811" s="6" t="s">
        <v>7255</v>
      </c>
      <c r="H1811" s="6" t="s">
        <v>120</v>
      </c>
      <c r="I1811" s="6" t="s">
        <v>7256</v>
      </c>
      <c r="J1811" s="6" t="s">
        <v>7257</v>
      </c>
      <c r="K1811" s="7">
        <v>6</v>
      </c>
      <c r="L1811" s="4">
        <v>2017</v>
      </c>
      <c r="M1811" s="9">
        <v>43946.44</v>
      </c>
      <c r="N1811" s="9" t="str">
        <f t="shared" si="114"/>
        <v>High Value</v>
      </c>
      <c r="O1811" s="11">
        <v>139243.20000000001</v>
      </c>
      <c r="P1811" s="11">
        <v>31653.08</v>
      </c>
      <c r="Q1811" s="11">
        <v>12293.36</v>
      </c>
      <c r="R1811" s="8">
        <v>45079</v>
      </c>
      <c r="S1811" s="5" t="str">
        <f t="shared" si="115"/>
        <v>Friday</v>
      </c>
      <c r="T1811" s="5" t="str">
        <f t="shared" si="116"/>
        <v>Q2</v>
      </c>
      <c r="U1811" s="14" t="str">
        <f t="shared" si="113"/>
        <v>Jun</v>
      </c>
    </row>
    <row r="1812" spans="1:21" x14ac:dyDescent="0.25">
      <c r="A1812" s="12" t="s">
        <v>71</v>
      </c>
      <c r="B1812" s="2" t="s">
        <v>86</v>
      </c>
      <c r="C1812" s="2" t="s">
        <v>36</v>
      </c>
      <c r="D1812" s="2" t="s">
        <v>20</v>
      </c>
      <c r="E1812" s="2" t="s">
        <v>32</v>
      </c>
      <c r="F1812" s="2" t="s">
        <v>7258</v>
      </c>
      <c r="G1812" s="2" t="s">
        <v>7259</v>
      </c>
      <c r="H1812" s="2" t="s">
        <v>22</v>
      </c>
      <c r="I1812" s="2" t="s">
        <v>7260</v>
      </c>
      <c r="J1812" s="2" t="s">
        <v>7261</v>
      </c>
      <c r="K1812" s="3">
        <v>21</v>
      </c>
      <c r="L1812" s="4">
        <v>2000</v>
      </c>
      <c r="M1812" s="9">
        <v>37255.17</v>
      </c>
      <c r="N1812" s="9" t="str">
        <f t="shared" si="114"/>
        <v>Normal</v>
      </c>
      <c r="O1812" s="11">
        <v>63252</v>
      </c>
      <c r="P1812" s="11">
        <v>32907.050000000003</v>
      </c>
      <c r="Q1812" s="11">
        <v>4348.12</v>
      </c>
      <c r="R1812" s="5">
        <v>44510</v>
      </c>
      <c r="S1812" s="5" t="str">
        <f t="shared" si="115"/>
        <v>Wednesday</v>
      </c>
      <c r="T1812" s="5" t="str">
        <f t="shared" si="116"/>
        <v>Q4</v>
      </c>
      <c r="U1812" s="14" t="str">
        <f t="shared" si="113"/>
        <v>Nov</v>
      </c>
    </row>
    <row r="1813" spans="1:21" x14ac:dyDescent="0.25">
      <c r="A1813" s="13" t="s">
        <v>71</v>
      </c>
      <c r="B1813" s="6" t="s">
        <v>86</v>
      </c>
      <c r="C1813" s="6" t="s">
        <v>36</v>
      </c>
      <c r="D1813" s="6" t="s">
        <v>20</v>
      </c>
      <c r="E1813" s="6" t="s">
        <v>32</v>
      </c>
      <c r="F1813" s="6" t="s">
        <v>7262</v>
      </c>
      <c r="G1813" s="6" t="s">
        <v>4353</v>
      </c>
      <c r="H1813" s="6" t="s">
        <v>124</v>
      </c>
      <c r="I1813" s="6" t="s">
        <v>7263</v>
      </c>
      <c r="J1813" s="6" t="s">
        <v>7264</v>
      </c>
      <c r="K1813" s="7">
        <v>12</v>
      </c>
      <c r="L1813" s="4">
        <v>2010</v>
      </c>
      <c r="M1813" s="9">
        <v>21979.49</v>
      </c>
      <c r="N1813" s="9" t="str">
        <f t="shared" si="114"/>
        <v>Normal</v>
      </c>
      <c r="O1813" s="11">
        <v>177699.6</v>
      </c>
      <c r="P1813" s="11">
        <v>17650.060000000001</v>
      </c>
      <c r="Q1813" s="11">
        <v>4329.43</v>
      </c>
      <c r="R1813" s="8">
        <v>44662</v>
      </c>
      <c r="S1813" s="5" t="str">
        <f t="shared" si="115"/>
        <v>Monday</v>
      </c>
      <c r="T1813" s="5" t="str">
        <f t="shared" si="116"/>
        <v>Q2</v>
      </c>
      <c r="U1813" s="14" t="str">
        <f t="shared" si="113"/>
        <v>Apr</v>
      </c>
    </row>
    <row r="1814" spans="1:21" x14ac:dyDescent="0.25">
      <c r="A1814" s="12" t="s">
        <v>71</v>
      </c>
      <c r="B1814" s="2" t="s">
        <v>86</v>
      </c>
      <c r="C1814" s="2" t="s">
        <v>36</v>
      </c>
      <c r="D1814" s="2" t="s">
        <v>20</v>
      </c>
      <c r="E1814" s="2" t="s">
        <v>32</v>
      </c>
      <c r="F1814" s="2" t="s">
        <v>7265</v>
      </c>
      <c r="G1814" s="2" t="s">
        <v>7266</v>
      </c>
      <c r="H1814" s="2" t="s">
        <v>88</v>
      </c>
      <c r="I1814" s="2" t="s">
        <v>7267</v>
      </c>
      <c r="J1814" s="2" t="s">
        <v>7268</v>
      </c>
      <c r="K1814" s="3">
        <v>16</v>
      </c>
      <c r="L1814" s="4">
        <v>2006</v>
      </c>
      <c r="M1814" s="9">
        <v>10550.49</v>
      </c>
      <c r="N1814" s="9" t="str">
        <f t="shared" si="114"/>
        <v>Normal</v>
      </c>
      <c r="O1814" s="11">
        <v>180230.5</v>
      </c>
      <c r="P1814" s="11">
        <v>7971.11</v>
      </c>
      <c r="Q1814" s="11">
        <v>2579.38</v>
      </c>
      <c r="R1814" s="5">
        <v>44922</v>
      </c>
      <c r="S1814" s="5" t="str">
        <f t="shared" si="115"/>
        <v>Tuesday</v>
      </c>
      <c r="T1814" s="5" t="str">
        <f t="shared" si="116"/>
        <v>Q4</v>
      </c>
      <c r="U1814" s="14" t="str">
        <f t="shared" si="113"/>
        <v>Dec</v>
      </c>
    </row>
    <row r="1815" spans="1:21" x14ac:dyDescent="0.25">
      <c r="A1815" s="13" t="s">
        <v>34</v>
      </c>
      <c r="B1815" s="6" t="s">
        <v>43</v>
      </c>
      <c r="C1815" s="6" t="s">
        <v>36</v>
      </c>
      <c r="D1815" s="6" t="s">
        <v>20</v>
      </c>
      <c r="E1815" s="6" t="s">
        <v>32</v>
      </c>
      <c r="F1815" s="6" t="s">
        <v>7269</v>
      </c>
      <c r="G1815" s="6" t="s">
        <v>7270</v>
      </c>
      <c r="H1815" s="6" t="s">
        <v>135</v>
      </c>
      <c r="I1815" s="6" t="s">
        <v>7271</v>
      </c>
      <c r="J1815" s="6" t="s">
        <v>7272</v>
      </c>
      <c r="K1815" s="7">
        <v>25</v>
      </c>
      <c r="L1815" s="4">
        <v>2000</v>
      </c>
      <c r="M1815" s="9">
        <v>34410.82</v>
      </c>
      <c r="N1815" s="9" t="str">
        <f t="shared" si="114"/>
        <v>Normal</v>
      </c>
      <c r="O1815" s="11">
        <v>145285.4</v>
      </c>
      <c r="P1815" s="11">
        <v>31319.040000000001</v>
      </c>
      <c r="Q1815" s="11">
        <v>3091.78</v>
      </c>
      <c r="R1815" s="8">
        <v>45684</v>
      </c>
      <c r="S1815" s="5" t="str">
        <f t="shared" si="115"/>
        <v>Monday</v>
      </c>
      <c r="T1815" s="5" t="str">
        <f t="shared" si="116"/>
        <v>Q1</v>
      </c>
      <c r="U1815" s="14" t="str">
        <f t="shared" si="113"/>
        <v>Jan</v>
      </c>
    </row>
    <row r="1816" spans="1:21" x14ac:dyDescent="0.25">
      <c r="A1816" s="12" t="s">
        <v>71</v>
      </c>
      <c r="B1816" s="2" t="s">
        <v>83</v>
      </c>
      <c r="C1816" s="2" t="s">
        <v>36</v>
      </c>
      <c r="D1816" s="2" t="s">
        <v>20</v>
      </c>
      <c r="E1816" s="2" t="s">
        <v>32</v>
      </c>
      <c r="F1816" s="2" t="s">
        <v>7273</v>
      </c>
      <c r="G1816" s="2" t="s">
        <v>7274</v>
      </c>
      <c r="H1816" s="2" t="s">
        <v>58</v>
      </c>
      <c r="I1816" s="2" t="s">
        <v>7275</v>
      </c>
      <c r="J1816" s="2" t="s">
        <v>7276</v>
      </c>
      <c r="K1816" s="3">
        <v>12</v>
      </c>
      <c r="L1816" s="4">
        <v>2012</v>
      </c>
      <c r="M1816" s="9">
        <v>23550.28</v>
      </c>
      <c r="N1816" s="9" t="str">
        <f t="shared" si="114"/>
        <v>Normal</v>
      </c>
      <c r="O1816" s="11">
        <v>162651.4</v>
      </c>
      <c r="P1816" s="11">
        <v>21285.65</v>
      </c>
      <c r="Q1816" s="11">
        <v>2264.63</v>
      </c>
      <c r="R1816" s="5">
        <v>45514</v>
      </c>
      <c r="S1816" s="5" t="str">
        <f t="shared" si="115"/>
        <v>Saturday</v>
      </c>
      <c r="T1816" s="5" t="str">
        <f t="shared" si="116"/>
        <v>Q3</v>
      </c>
      <c r="U1816" s="14" t="str">
        <f t="shared" si="113"/>
        <v>Aug</v>
      </c>
    </row>
    <row r="1817" spans="1:21" x14ac:dyDescent="0.25">
      <c r="A1817" s="13" t="s">
        <v>56</v>
      </c>
      <c r="B1817" s="6" t="s">
        <v>57</v>
      </c>
      <c r="C1817" s="6" t="s">
        <v>36</v>
      </c>
      <c r="D1817" s="6" t="s">
        <v>20</v>
      </c>
      <c r="E1817" s="6" t="s">
        <v>32</v>
      </c>
      <c r="F1817" s="6" t="s">
        <v>7277</v>
      </c>
      <c r="G1817" s="6" t="s">
        <v>3430</v>
      </c>
      <c r="H1817" s="6" t="s">
        <v>64</v>
      </c>
      <c r="I1817" s="6" t="s">
        <v>7278</v>
      </c>
      <c r="J1817" s="6" t="s">
        <v>7279</v>
      </c>
      <c r="K1817" s="7">
        <v>8</v>
      </c>
      <c r="L1817" s="4">
        <v>2014</v>
      </c>
      <c r="M1817" s="9">
        <v>30146.29</v>
      </c>
      <c r="N1817" s="9" t="str">
        <f t="shared" si="114"/>
        <v>Normal</v>
      </c>
      <c r="O1817" s="11">
        <v>112266.6</v>
      </c>
      <c r="P1817" s="11">
        <v>23287.11</v>
      </c>
      <c r="Q1817" s="11">
        <v>6859.18</v>
      </c>
      <c r="R1817" s="8">
        <v>44713</v>
      </c>
      <c r="S1817" s="5" t="str">
        <f t="shared" si="115"/>
        <v>Wednesday</v>
      </c>
      <c r="T1817" s="5" t="str">
        <f t="shared" si="116"/>
        <v>Q2</v>
      </c>
      <c r="U1817" s="14" t="str">
        <f t="shared" si="113"/>
        <v>Jun</v>
      </c>
    </row>
    <row r="1818" spans="1:21" x14ac:dyDescent="0.25">
      <c r="A1818" s="12" t="s">
        <v>17</v>
      </c>
      <c r="B1818" s="2" t="s">
        <v>80</v>
      </c>
      <c r="C1818" s="2" t="s">
        <v>36</v>
      </c>
      <c r="D1818" s="2" t="s">
        <v>20</v>
      </c>
      <c r="E1818" s="2" t="s">
        <v>32</v>
      </c>
      <c r="F1818" s="2" t="s">
        <v>7280</v>
      </c>
      <c r="G1818" s="2" t="s">
        <v>7281</v>
      </c>
      <c r="H1818" s="2" t="s">
        <v>79</v>
      </c>
      <c r="I1818" s="2" t="s">
        <v>7282</v>
      </c>
      <c r="J1818" s="2" t="s">
        <v>7283</v>
      </c>
      <c r="K1818" s="3">
        <v>20</v>
      </c>
      <c r="L1818" s="4">
        <v>2004</v>
      </c>
      <c r="M1818" s="9">
        <v>20830.560000000001</v>
      </c>
      <c r="N1818" s="9" t="str">
        <f t="shared" si="114"/>
        <v>Normal</v>
      </c>
      <c r="O1818" s="11">
        <v>151648.9</v>
      </c>
      <c r="P1818" s="11">
        <v>18469.79</v>
      </c>
      <c r="Q1818" s="11">
        <v>2360.77</v>
      </c>
      <c r="R1818" s="5">
        <v>45339</v>
      </c>
      <c r="S1818" s="5" t="str">
        <f t="shared" si="115"/>
        <v>Saturday</v>
      </c>
      <c r="T1818" s="5" t="str">
        <f t="shared" si="116"/>
        <v>Q1</v>
      </c>
      <c r="U1818" s="14" t="str">
        <f t="shared" si="113"/>
        <v>Feb</v>
      </c>
    </row>
    <row r="1819" spans="1:21" x14ac:dyDescent="0.25">
      <c r="A1819" s="13" t="s">
        <v>62</v>
      </c>
      <c r="B1819" s="6" t="s">
        <v>91</v>
      </c>
      <c r="C1819" s="6" t="s">
        <v>36</v>
      </c>
      <c r="D1819" s="6" t="s">
        <v>20</v>
      </c>
      <c r="E1819" s="6" t="s">
        <v>32</v>
      </c>
      <c r="F1819" s="6" t="s">
        <v>7284</v>
      </c>
      <c r="G1819" s="6" t="s">
        <v>7285</v>
      </c>
      <c r="H1819" s="6" t="s">
        <v>162</v>
      </c>
      <c r="I1819" s="6" t="s">
        <v>7286</v>
      </c>
      <c r="J1819" s="6" t="s">
        <v>7287</v>
      </c>
      <c r="K1819" s="7">
        <v>2</v>
      </c>
      <c r="L1819" s="4">
        <v>2019</v>
      </c>
      <c r="M1819" s="9">
        <v>51863.93</v>
      </c>
      <c r="N1819" s="9" t="str">
        <f t="shared" si="114"/>
        <v>High Value</v>
      </c>
      <c r="O1819" s="11">
        <v>127398.2</v>
      </c>
      <c r="P1819" s="11">
        <v>37676.559999999998</v>
      </c>
      <c r="Q1819" s="11">
        <v>14187.37</v>
      </c>
      <c r="R1819" s="8">
        <v>44478</v>
      </c>
      <c r="S1819" s="5" t="str">
        <f t="shared" si="115"/>
        <v>Saturday</v>
      </c>
      <c r="T1819" s="5" t="str">
        <f t="shared" si="116"/>
        <v>Q4</v>
      </c>
      <c r="U1819" s="14" t="str">
        <f t="shared" si="113"/>
        <v>Oct</v>
      </c>
    </row>
    <row r="1820" spans="1:21" x14ac:dyDescent="0.25">
      <c r="A1820" s="12" t="s">
        <v>62</v>
      </c>
      <c r="B1820" s="2" t="s">
        <v>138</v>
      </c>
      <c r="C1820" s="2" t="s">
        <v>36</v>
      </c>
      <c r="D1820" s="2" t="s">
        <v>20</v>
      </c>
      <c r="E1820" s="2" t="s">
        <v>32</v>
      </c>
      <c r="F1820" s="2" t="s">
        <v>7288</v>
      </c>
      <c r="G1820" s="2" t="s">
        <v>7081</v>
      </c>
      <c r="H1820" s="2" t="s">
        <v>89</v>
      </c>
      <c r="I1820" s="2" t="s">
        <v>7289</v>
      </c>
      <c r="J1820" s="2" t="s">
        <v>7290</v>
      </c>
      <c r="K1820" s="3">
        <v>-2</v>
      </c>
      <c r="L1820" s="4">
        <v>2024</v>
      </c>
      <c r="M1820" s="9">
        <v>10747.16</v>
      </c>
      <c r="N1820" s="9" t="str">
        <f t="shared" si="114"/>
        <v>Normal</v>
      </c>
      <c r="O1820" s="11">
        <v>119969.4</v>
      </c>
      <c r="P1820" s="11">
        <v>8355.19</v>
      </c>
      <c r="Q1820" s="11">
        <v>2391.9699999999998</v>
      </c>
      <c r="R1820" s="5">
        <v>44675</v>
      </c>
      <c r="S1820" s="5" t="str">
        <f t="shared" si="115"/>
        <v>Sunday</v>
      </c>
      <c r="T1820" s="5" t="str">
        <f t="shared" si="116"/>
        <v>Q2</v>
      </c>
      <c r="U1820" s="14" t="str">
        <f t="shared" si="113"/>
        <v>Apr</v>
      </c>
    </row>
    <row r="1821" spans="1:21" x14ac:dyDescent="0.25">
      <c r="A1821" s="13" t="s">
        <v>56</v>
      </c>
      <c r="B1821" s="6" t="s">
        <v>57</v>
      </c>
      <c r="C1821" s="6" t="s">
        <v>36</v>
      </c>
      <c r="D1821" s="6" t="s">
        <v>20</v>
      </c>
      <c r="E1821" s="6" t="s">
        <v>32</v>
      </c>
      <c r="F1821" s="6" t="s">
        <v>7291</v>
      </c>
      <c r="G1821" s="6" t="s">
        <v>1445</v>
      </c>
      <c r="H1821" s="6" t="s">
        <v>152</v>
      </c>
      <c r="I1821" s="6" t="s">
        <v>7292</v>
      </c>
      <c r="J1821" s="6" t="s">
        <v>7293</v>
      </c>
      <c r="K1821" s="7">
        <v>8</v>
      </c>
      <c r="L1821" s="4">
        <v>2013</v>
      </c>
      <c r="M1821" s="9">
        <v>60037.599999999999</v>
      </c>
      <c r="N1821" s="9" t="str">
        <f t="shared" si="114"/>
        <v>High Value</v>
      </c>
      <c r="O1821" s="11">
        <v>21046.6</v>
      </c>
      <c r="P1821" s="11">
        <v>54618.77</v>
      </c>
      <c r="Q1821" s="11">
        <v>5418.83</v>
      </c>
      <c r="R1821" s="8">
        <v>44479</v>
      </c>
      <c r="S1821" s="5" t="str">
        <f t="shared" si="115"/>
        <v>Sunday</v>
      </c>
      <c r="T1821" s="5" t="str">
        <f t="shared" si="116"/>
        <v>Q4</v>
      </c>
      <c r="U1821" s="14" t="str">
        <f t="shared" si="113"/>
        <v>Oct</v>
      </c>
    </row>
    <row r="1822" spans="1:21" x14ac:dyDescent="0.25">
      <c r="A1822" s="12" t="s">
        <v>34</v>
      </c>
      <c r="B1822" s="2" t="s">
        <v>35</v>
      </c>
      <c r="C1822" s="2" t="s">
        <v>36</v>
      </c>
      <c r="D1822" s="2" t="s">
        <v>20</v>
      </c>
      <c r="E1822" s="2" t="s">
        <v>32</v>
      </c>
      <c r="F1822" s="2" t="s">
        <v>7294</v>
      </c>
      <c r="G1822" s="2" t="s">
        <v>911</v>
      </c>
      <c r="H1822" s="2" t="s">
        <v>46</v>
      </c>
      <c r="I1822" s="2" t="s">
        <v>7295</v>
      </c>
      <c r="J1822" s="2" t="s">
        <v>7296</v>
      </c>
      <c r="K1822" s="3">
        <v>20</v>
      </c>
      <c r="L1822" s="4">
        <v>2003</v>
      </c>
      <c r="M1822" s="9">
        <v>60259.040000000001</v>
      </c>
      <c r="N1822" s="9" t="str">
        <f t="shared" si="114"/>
        <v>High Value</v>
      </c>
      <c r="O1822" s="11">
        <v>111897.9</v>
      </c>
      <c r="P1822" s="11">
        <v>54550.68</v>
      </c>
      <c r="Q1822" s="11">
        <v>5708.36</v>
      </c>
      <c r="R1822" s="5">
        <v>45058</v>
      </c>
      <c r="S1822" s="5" t="str">
        <f t="shared" si="115"/>
        <v>Friday</v>
      </c>
      <c r="T1822" s="5" t="str">
        <f t="shared" si="116"/>
        <v>Q2</v>
      </c>
      <c r="U1822" s="14" t="str">
        <f t="shared" si="113"/>
        <v>May</v>
      </c>
    </row>
    <row r="1823" spans="1:21" x14ac:dyDescent="0.25">
      <c r="A1823" s="13" t="s">
        <v>40</v>
      </c>
      <c r="B1823" s="6" t="s">
        <v>41</v>
      </c>
      <c r="C1823" s="6" t="s">
        <v>36</v>
      </c>
      <c r="D1823" s="6" t="s">
        <v>20</v>
      </c>
      <c r="E1823" s="6" t="s">
        <v>32</v>
      </c>
      <c r="F1823" s="6" t="s">
        <v>7297</v>
      </c>
      <c r="G1823" s="6" t="s">
        <v>4654</v>
      </c>
      <c r="H1823" s="6" t="s">
        <v>157</v>
      </c>
      <c r="I1823" s="6" t="s">
        <v>7298</v>
      </c>
      <c r="J1823" s="6" t="s">
        <v>7299</v>
      </c>
      <c r="K1823" s="7">
        <v>23</v>
      </c>
      <c r="L1823" s="4">
        <v>2000</v>
      </c>
      <c r="M1823" s="9">
        <v>33523.54</v>
      </c>
      <c r="N1823" s="9" t="str">
        <f t="shared" si="114"/>
        <v>Normal</v>
      </c>
      <c r="O1823" s="11">
        <v>23466.6</v>
      </c>
      <c r="P1823" s="11">
        <v>29525.38</v>
      </c>
      <c r="Q1823" s="11">
        <v>3998.16</v>
      </c>
      <c r="R1823" s="8">
        <v>45260</v>
      </c>
      <c r="S1823" s="5" t="str">
        <f t="shared" si="115"/>
        <v>Thursday</v>
      </c>
      <c r="T1823" s="5" t="str">
        <f t="shared" si="116"/>
        <v>Q4</v>
      </c>
      <c r="U1823" s="14" t="str">
        <f t="shared" si="113"/>
        <v>Nov</v>
      </c>
    </row>
    <row r="1824" spans="1:21" x14ac:dyDescent="0.25">
      <c r="A1824" s="12" t="s">
        <v>71</v>
      </c>
      <c r="B1824" s="2" t="s">
        <v>83</v>
      </c>
      <c r="C1824" s="2" t="s">
        <v>36</v>
      </c>
      <c r="D1824" s="2" t="s">
        <v>20</v>
      </c>
      <c r="E1824" s="2" t="s">
        <v>32</v>
      </c>
      <c r="F1824" s="2" t="s">
        <v>7300</v>
      </c>
      <c r="G1824" s="2" t="s">
        <v>7301</v>
      </c>
      <c r="H1824" s="2" t="s">
        <v>102</v>
      </c>
      <c r="I1824" s="2" t="s">
        <v>7302</v>
      </c>
      <c r="J1824" s="2" t="s">
        <v>7303</v>
      </c>
      <c r="K1824" s="3">
        <v>16</v>
      </c>
      <c r="L1824" s="4">
        <v>2006</v>
      </c>
      <c r="M1824" s="9">
        <v>50375.06</v>
      </c>
      <c r="N1824" s="9" t="str">
        <f t="shared" si="114"/>
        <v>High Value</v>
      </c>
      <c r="O1824" s="11">
        <v>10203.5</v>
      </c>
      <c r="P1824" s="11">
        <v>40125.699999999997</v>
      </c>
      <c r="Q1824" s="11">
        <v>10249.36</v>
      </c>
      <c r="R1824" s="5">
        <v>44566</v>
      </c>
      <c r="S1824" s="5" t="str">
        <f t="shared" si="115"/>
        <v>Wednesday</v>
      </c>
      <c r="T1824" s="5" t="str">
        <f t="shared" si="116"/>
        <v>Q1</v>
      </c>
      <c r="U1824" s="14" t="str">
        <f t="shared" si="113"/>
        <v>Jan</v>
      </c>
    </row>
    <row r="1825" spans="1:21" x14ac:dyDescent="0.25">
      <c r="A1825" s="13" t="s">
        <v>74</v>
      </c>
      <c r="B1825" s="6" t="s">
        <v>113</v>
      </c>
      <c r="C1825" s="6" t="s">
        <v>36</v>
      </c>
      <c r="D1825" s="6" t="s">
        <v>20</v>
      </c>
      <c r="E1825" s="6" t="s">
        <v>32</v>
      </c>
      <c r="F1825" s="6" t="s">
        <v>7304</v>
      </c>
      <c r="G1825" s="6" t="s">
        <v>5933</v>
      </c>
      <c r="H1825" s="6" t="s">
        <v>39</v>
      </c>
      <c r="I1825" s="6" t="s">
        <v>7305</v>
      </c>
      <c r="J1825" s="6" t="s">
        <v>7306</v>
      </c>
      <c r="K1825" s="7">
        <v>9</v>
      </c>
      <c r="L1825" s="4">
        <v>2015</v>
      </c>
      <c r="M1825" s="9">
        <v>14770.18</v>
      </c>
      <c r="N1825" s="9" t="str">
        <f t="shared" si="114"/>
        <v>Normal</v>
      </c>
      <c r="O1825" s="11">
        <v>187390.4</v>
      </c>
      <c r="P1825" s="11">
        <v>11873.35</v>
      </c>
      <c r="Q1825" s="11">
        <v>2896.83</v>
      </c>
      <c r="R1825" s="8">
        <v>45547</v>
      </c>
      <c r="S1825" s="5" t="str">
        <f t="shared" si="115"/>
        <v>Thursday</v>
      </c>
      <c r="T1825" s="5" t="str">
        <f t="shared" si="116"/>
        <v>Q3</v>
      </c>
      <c r="U1825" s="14" t="str">
        <f t="shared" si="113"/>
        <v>Sep</v>
      </c>
    </row>
    <row r="1826" spans="1:21" x14ac:dyDescent="0.25">
      <c r="A1826" s="12" t="s">
        <v>30</v>
      </c>
      <c r="B1826" s="2" t="s">
        <v>65</v>
      </c>
      <c r="C1826" s="2" t="s">
        <v>36</v>
      </c>
      <c r="D1826" s="2" t="s">
        <v>20</v>
      </c>
      <c r="E1826" s="2" t="s">
        <v>32</v>
      </c>
      <c r="F1826" s="2" t="s">
        <v>7307</v>
      </c>
      <c r="G1826" s="2" t="s">
        <v>7308</v>
      </c>
      <c r="H1826" s="2" t="s">
        <v>89</v>
      </c>
      <c r="I1826" s="2" t="s">
        <v>7309</v>
      </c>
      <c r="J1826" s="2" t="s">
        <v>7310</v>
      </c>
      <c r="K1826" s="3">
        <v>18</v>
      </c>
      <c r="L1826" s="4">
        <v>2002</v>
      </c>
      <c r="M1826" s="9">
        <v>24691.27</v>
      </c>
      <c r="N1826" s="9" t="str">
        <f t="shared" si="114"/>
        <v>Normal</v>
      </c>
      <c r="O1826" s="11">
        <v>108980.1</v>
      </c>
      <c r="P1826" s="11">
        <v>19791.59</v>
      </c>
      <c r="Q1826" s="11">
        <v>4899.68</v>
      </c>
      <c r="R1826" s="5">
        <v>44147</v>
      </c>
      <c r="S1826" s="5" t="str">
        <f t="shared" si="115"/>
        <v>Thursday</v>
      </c>
      <c r="T1826" s="5" t="str">
        <f t="shared" si="116"/>
        <v>Q4</v>
      </c>
      <c r="U1826" s="14" t="str">
        <f t="shared" si="113"/>
        <v>Nov</v>
      </c>
    </row>
    <row r="1827" spans="1:21" x14ac:dyDescent="0.25">
      <c r="A1827" s="13" t="s">
        <v>74</v>
      </c>
      <c r="B1827" s="6" t="s">
        <v>153</v>
      </c>
      <c r="C1827" s="6" t="s">
        <v>36</v>
      </c>
      <c r="D1827" s="6" t="s">
        <v>20</v>
      </c>
      <c r="E1827" s="6" t="s">
        <v>32</v>
      </c>
      <c r="F1827" s="6" t="s">
        <v>7311</v>
      </c>
      <c r="G1827" s="6" t="s">
        <v>7312</v>
      </c>
      <c r="H1827" s="6" t="s">
        <v>61</v>
      </c>
      <c r="I1827" s="6" t="s">
        <v>7313</v>
      </c>
      <c r="J1827" s="6" t="s">
        <v>7314</v>
      </c>
      <c r="K1827" s="7">
        <v>0</v>
      </c>
      <c r="L1827" s="4">
        <v>2020</v>
      </c>
      <c r="M1827" s="9">
        <v>51645.77</v>
      </c>
      <c r="N1827" s="9" t="str">
        <f t="shared" si="114"/>
        <v>High Value</v>
      </c>
      <c r="O1827" s="11">
        <v>170965.6</v>
      </c>
      <c r="P1827" s="11">
        <v>40799.050000000003</v>
      </c>
      <c r="Q1827" s="11">
        <v>10846.72</v>
      </c>
      <c r="R1827" s="8">
        <v>44027</v>
      </c>
      <c r="S1827" s="5" t="str">
        <f t="shared" si="115"/>
        <v>Wednesday</v>
      </c>
      <c r="T1827" s="5" t="str">
        <f t="shared" si="116"/>
        <v>Q3</v>
      </c>
      <c r="U1827" s="14" t="str">
        <f t="shared" si="113"/>
        <v>Jul</v>
      </c>
    </row>
    <row r="1828" spans="1:21" x14ac:dyDescent="0.25">
      <c r="A1828" s="12" t="s">
        <v>30</v>
      </c>
      <c r="B1828" s="2" t="s">
        <v>65</v>
      </c>
      <c r="C1828" s="2" t="s">
        <v>36</v>
      </c>
      <c r="D1828" s="2" t="s">
        <v>20</v>
      </c>
      <c r="E1828" s="2" t="s">
        <v>32</v>
      </c>
      <c r="F1828" s="2" t="s">
        <v>7088</v>
      </c>
      <c r="G1828" s="2" t="s">
        <v>225</v>
      </c>
      <c r="H1828" s="2" t="s">
        <v>152</v>
      </c>
      <c r="I1828" s="2" t="s">
        <v>7315</v>
      </c>
      <c r="J1828" s="2" t="s">
        <v>7316</v>
      </c>
      <c r="K1828" s="3">
        <v>16</v>
      </c>
      <c r="L1828" s="4">
        <v>2007</v>
      </c>
      <c r="M1828" s="9">
        <v>52905.23</v>
      </c>
      <c r="N1828" s="9" t="str">
        <f t="shared" si="114"/>
        <v>High Value</v>
      </c>
      <c r="O1828" s="11">
        <v>190164.7</v>
      </c>
      <c r="P1828" s="11">
        <v>37863.24</v>
      </c>
      <c r="Q1828" s="11">
        <v>15041.99</v>
      </c>
      <c r="R1828" s="5">
        <v>45017</v>
      </c>
      <c r="S1828" s="5" t="str">
        <f t="shared" si="115"/>
        <v>Saturday</v>
      </c>
      <c r="T1828" s="5" t="str">
        <f t="shared" si="116"/>
        <v>Q2</v>
      </c>
      <c r="U1828" s="14" t="str">
        <f t="shared" si="113"/>
        <v>Apr</v>
      </c>
    </row>
    <row r="1829" spans="1:21" x14ac:dyDescent="0.25">
      <c r="A1829" s="13" t="s">
        <v>56</v>
      </c>
      <c r="B1829" s="6" t="s">
        <v>69</v>
      </c>
      <c r="C1829" s="6" t="s">
        <v>36</v>
      </c>
      <c r="D1829" s="6" t="s">
        <v>20</v>
      </c>
      <c r="E1829" s="6" t="s">
        <v>32</v>
      </c>
      <c r="F1829" s="6" t="s">
        <v>7041</v>
      </c>
      <c r="G1829" s="6" t="s">
        <v>7042</v>
      </c>
      <c r="H1829" s="6" t="s">
        <v>136</v>
      </c>
      <c r="I1829" s="6" t="s">
        <v>7317</v>
      </c>
      <c r="J1829" s="6" t="s">
        <v>7318</v>
      </c>
      <c r="K1829" s="7">
        <v>15</v>
      </c>
      <c r="L1829" s="4">
        <v>2006</v>
      </c>
      <c r="M1829" s="9">
        <v>24710.02</v>
      </c>
      <c r="N1829" s="9" t="str">
        <f t="shared" si="114"/>
        <v>Normal</v>
      </c>
      <c r="O1829" s="11">
        <v>197394.5</v>
      </c>
      <c r="P1829" s="11">
        <v>23432.23</v>
      </c>
      <c r="Q1829" s="11">
        <v>1277.79</v>
      </c>
      <c r="R1829" s="8">
        <v>44426</v>
      </c>
      <c r="S1829" s="5" t="str">
        <f t="shared" si="115"/>
        <v>Wednesday</v>
      </c>
      <c r="T1829" s="5" t="str">
        <f t="shared" si="116"/>
        <v>Q3</v>
      </c>
      <c r="U1829" s="14" t="str">
        <f t="shared" si="113"/>
        <v>Aug</v>
      </c>
    </row>
    <row r="1830" spans="1:21" x14ac:dyDescent="0.25">
      <c r="A1830" s="12" t="s">
        <v>40</v>
      </c>
      <c r="B1830" s="2" t="s">
        <v>125</v>
      </c>
      <c r="C1830" s="2" t="s">
        <v>24</v>
      </c>
      <c r="D1830" s="2" t="s">
        <v>20</v>
      </c>
      <c r="E1830" s="2" t="s">
        <v>32</v>
      </c>
      <c r="F1830" s="2" t="s">
        <v>7319</v>
      </c>
      <c r="G1830" s="2" t="s">
        <v>7320</v>
      </c>
      <c r="H1830" s="2" t="s">
        <v>88</v>
      </c>
      <c r="I1830" s="2" t="s">
        <v>7321</v>
      </c>
      <c r="J1830" s="2" t="s">
        <v>7322</v>
      </c>
      <c r="K1830" s="3">
        <v>24</v>
      </c>
      <c r="L1830" s="4">
        <v>2001</v>
      </c>
      <c r="M1830" s="9">
        <v>34232.6</v>
      </c>
      <c r="N1830" s="9" t="str">
        <f t="shared" si="114"/>
        <v>Normal</v>
      </c>
      <c r="O1830" s="11">
        <v>173128.9</v>
      </c>
      <c r="P1830" s="11">
        <v>27949.43</v>
      </c>
      <c r="Q1830" s="11">
        <v>6283.17</v>
      </c>
      <c r="R1830" s="5">
        <v>45761</v>
      </c>
      <c r="S1830" s="5" t="str">
        <f t="shared" si="115"/>
        <v>Monday</v>
      </c>
      <c r="T1830" s="5" t="str">
        <f t="shared" si="116"/>
        <v>Q2</v>
      </c>
      <c r="U1830" s="14" t="str">
        <f t="shared" si="113"/>
        <v>Apr</v>
      </c>
    </row>
    <row r="1831" spans="1:21" x14ac:dyDescent="0.25">
      <c r="A1831" s="13" t="s">
        <v>40</v>
      </c>
      <c r="B1831" s="6" t="s">
        <v>125</v>
      </c>
      <c r="C1831" s="6" t="s">
        <v>24</v>
      </c>
      <c r="D1831" s="6" t="s">
        <v>20</v>
      </c>
      <c r="E1831" s="6" t="s">
        <v>32</v>
      </c>
      <c r="F1831" s="6" t="s">
        <v>7323</v>
      </c>
      <c r="G1831" s="6" t="s">
        <v>7324</v>
      </c>
      <c r="H1831" s="6" t="s">
        <v>68</v>
      </c>
      <c r="I1831" s="6" t="s">
        <v>7325</v>
      </c>
      <c r="J1831" s="6" t="s">
        <v>7326</v>
      </c>
      <c r="K1831" s="7">
        <v>13</v>
      </c>
      <c r="L1831" s="4">
        <v>2008</v>
      </c>
      <c r="M1831" s="9">
        <v>25986.23</v>
      </c>
      <c r="N1831" s="9" t="str">
        <f t="shared" si="114"/>
        <v>Normal</v>
      </c>
      <c r="O1831" s="11">
        <v>70862.3</v>
      </c>
      <c r="P1831" s="11">
        <v>23983.41</v>
      </c>
      <c r="Q1831" s="11">
        <v>2002.82</v>
      </c>
      <c r="R1831" s="8">
        <v>44353</v>
      </c>
      <c r="S1831" s="5" t="str">
        <f t="shared" si="115"/>
        <v>Sunday</v>
      </c>
      <c r="T1831" s="5" t="str">
        <f t="shared" si="116"/>
        <v>Q2</v>
      </c>
      <c r="U1831" s="14" t="str">
        <f t="shared" si="113"/>
        <v>Jun</v>
      </c>
    </row>
    <row r="1832" spans="1:21" x14ac:dyDescent="0.25">
      <c r="A1832" s="12" t="s">
        <v>56</v>
      </c>
      <c r="B1832" s="2" t="s">
        <v>69</v>
      </c>
      <c r="C1832" s="2" t="s">
        <v>24</v>
      </c>
      <c r="D1832" s="2" t="s">
        <v>20</v>
      </c>
      <c r="E1832" s="2" t="s">
        <v>32</v>
      </c>
      <c r="F1832" s="2" t="s">
        <v>7327</v>
      </c>
      <c r="G1832" s="2" t="s">
        <v>7328</v>
      </c>
      <c r="H1832" s="2" t="s">
        <v>29</v>
      </c>
      <c r="I1832" s="2" t="s">
        <v>7329</v>
      </c>
      <c r="J1832" s="2" t="s">
        <v>7330</v>
      </c>
      <c r="K1832" s="3">
        <v>4</v>
      </c>
      <c r="L1832" s="4">
        <v>2018</v>
      </c>
      <c r="M1832" s="9">
        <v>9389.6200000000008</v>
      </c>
      <c r="N1832" s="9" t="str">
        <f t="shared" si="114"/>
        <v>Normal</v>
      </c>
      <c r="O1832" s="11">
        <v>47069.9</v>
      </c>
      <c r="P1832" s="11">
        <v>8230.3700000000008</v>
      </c>
      <c r="Q1832" s="11">
        <v>1159.25</v>
      </c>
      <c r="R1832" s="5">
        <v>44828</v>
      </c>
      <c r="S1832" s="5" t="str">
        <f t="shared" si="115"/>
        <v>Saturday</v>
      </c>
      <c r="T1832" s="5" t="str">
        <f t="shared" si="116"/>
        <v>Q3</v>
      </c>
      <c r="U1832" s="14" t="str">
        <f t="shared" si="113"/>
        <v>Sep</v>
      </c>
    </row>
    <row r="1833" spans="1:21" x14ac:dyDescent="0.25">
      <c r="A1833" s="13" t="s">
        <v>62</v>
      </c>
      <c r="B1833" s="6" t="s">
        <v>91</v>
      </c>
      <c r="C1833" s="6" t="s">
        <v>24</v>
      </c>
      <c r="D1833" s="6" t="s">
        <v>20</v>
      </c>
      <c r="E1833" s="6" t="s">
        <v>32</v>
      </c>
      <c r="F1833" s="6" t="s">
        <v>7331</v>
      </c>
      <c r="G1833" s="6" t="s">
        <v>7332</v>
      </c>
      <c r="H1833" s="6" t="s">
        <v>95</v>
      </c>
      <c r="I1833" s="6" t="s">
        <v>7333</v>
      </c>
      <c r="J1833" s="6" t="s">
        <v>7334</v>
      </c>
      <c r="K1833" s="7">
        <v>16</v>
      </c>
      <c r="L1833" s="4">
        <v>2008</v>
      </c>
      <c r="M1833" s="9">
        <v>39050.519999999997</v>
      </c>
      <c r="N1833" s="9" t="str">
        <f t="shared" si="114"/>
        <v>Normal</v>
      </c>
      <c r="O1833" s="11">
        <v>143903</v>
      </c>
      <c r="P1833" s="11">
        <v>27387.56</v>
      </c>
      <c r="Q1833" s="11">
        <v>11662.96</v>
      </c>
      <c r="R1833" s="8">
        <v>45443</v>
      </c>
      <c r="S1833" s="5" t="str">
        <f t="shared" si="115"/>
        <v>Friday</v>
      </c>
      <c r="T1833" s="5" t="str">
        <f t="shared" si="116"/>
        <v>Q2</v>
      </c>
      <c r="U1833" s="14" t="str">
        <f t="shared" si="113"/>
        <v>May</v>
      </c>
    </row>
    <row r="1834" spans="1:21" x14ac:dyDescent="0.25">
      <c r="A1834" s="12" t="s">
        <v>54</v>
      </c>
      <c r="B1834" s="2" t="s">
        <v>99</v>
      </c>
      <c r="C1834" s="2" t="s">
        <v>24</v>
      </c>
      <c r="D1834" s="2" t="s">
        <v>20</v>
      </c>
      <c r="E1834" s="2" t="s">
        <v>32</v>
      </c>
      <c r="F1834" s="2" t="s">
        <v>7335</v>
      </c>
      <c r="G1834" s="2" t="s">
        <v>7336</v>
      </c>
      <c r="H1834" s="2" t="s">
        <v>116</v>
      </c>
      <c r="I1834" s="2" t="s">
        <v>7337</v>
      </c>
      <c r="J1834" s="2" t="s">
        <v>7338</v>
      </c>
      <c r="K1834" s="3">
        <v>8</v>
      </c>
      <c r="L1834" s="4">
        <v>2012</v>
      </c>
      <c r="M1834" s="9">
        <v>62822.32</v>
      </c>
      <c r="N1834" s="9" t="str">
        <f t="shared" si="114"/>
        <v>High Value</v>
      </c>
      <c r="O1834" s="11">
        <v>139650.20000000001</v>
      </c>
      <c r="P1834" s="11">
        <v>45071.88</v>
      </c>
      <c r="Q1834" s="11">
        <v>17750.439999999999</v>
      </c>
      <c r="R1834" s="5">
        <v>44046</v>
      </c>
      <c r="S1834" s="5" t="str">
        <f t="shared" si="115"/>
        <v>Monday</v>
      </c>
      <c r="T1834" s="5" t="str">
        <f t="shared" si="116"/>
        <v>Q3</v>
      </c>
      <c r="U1834" s="14" t="str">
        <f t="shared" si="113"/>
        <v>Aug</v>
      </c>
    </row>
    <row r="1835" spans="1:21" x14ac:dyDescent="0.25">
      <c r="A1835" s="13" t="s">
        <v>56</v>
      </c>
      <c r="B1835" s="6" t="s">
        <v>78</v>
      </c>
      <c r="C1835" s="6" t="s">
        <v>24</v>
      </c>
      <c r="D1835" s="6" t="s">
        <v>20</v>
      </c>
      <c r="E1835" s="6" t="s">
        <v>32</v>
      </c>
      <c r="F1835" s="6" t="s">
        <v>7339</v>
      </c>
      <c r="G1835" s="6" t="s">
        <v>7340</v>
      </c>
      <c r="H1835" s="6" t="s">
        <v>81</v>
      </c>
      <c r="I1835" s="6" t="s">
        <v>7341</v>
      </c>
      <c r="J1835" s="6" t="s">
        <v>7342</v>
      </c>
      <c r="K1835" s="7">
        <v>-2</v>
      </c>
      <c r="L1835" s="4">
        <v>2023</v>
      </c>
      <c r="M1835" s="9">
        <v>45150.37</v>
      </c>
      <c r="N1835" s="9" t="str">
        <f t="shared" si="114"/>
        <v>High Value</v>
      </c>
      <c r="O1835" s="11">
        <v>27232.400000000001</v>
      </c>
      <c r="P1835" s="11">
        <v>41556.58</v>
      </c>
      <c r="Q1835" s="11">
        <v>3593.79</v>
      </c>
      <c r="R1835" s="8">
        <v>44243</v>
      </c>
      <c r="S1835" s="5" t="str">
        <f t="shared" si="115"/>
        <v>Tuesday</v>
      </c>
      <c r="T1835" s="5" t="str">
        <f t="shared" si="116"/>
        <v>Q1</v>
      </c>
      <c r="U1835" s="14" t="str">
        <f t="shared" si="113"/>
        <v>Feb</v>
      </c>
    </row>
    <row r="1836" spans="1:21" x14ac:dyDescent="0.25">
      <c r="A1836" s="12" t="s">
        <v>30</v>
      </c>
      <c r="B1836" s="2" t="s">
        <v>31</v>
      </c>
      <c r="C1836" s="2" t="s">
        <v>24</v>
      </c>
      <c r="D1836" s="2" t="s">
        <v>20</v>
      </c>
      <c r="E1836" s="2" t="s">
        <v>32</v>
      </c>
      <c r="F1836" s="2" t="s">
        <v>7343</v>
      </c>
      <c r="G1836" s="2" t="s">
        <v>6433</v>
      </c>
      <c r="H1836" s="2" t="s">
        <v>122</v>
      </c>
      <c r="I1836" s="2" t="s">
        <v>7344</v>
      </c>
      <c r="J1836" s="2" t="s">
        <v>7345</v>
      </c>
      <c r="K1836" s="3">
        <v>2</v>
      </c>
      <c r="L1836" s="4">
        <v>2019</v>
      </c>
      <c r="M1836" s="9">
        <v>36846.29</v>
      </c>
      <c r="N1836" s="9" t="str">
        <f t="shared" si="114"/>
        <v>Normal</v>
      </c>
      <c r="O1836" s="11">
        <v>174021.1</v>
      </c>
      <c r="P1836" s="11">
        <v>29502.6</v>
      </c>
      <c r="Q1836" s="11">
        <v>7343.69</v>
      </c>
      <c r="R1836" s="5">
        <v>44256</v>
      </c>
      <c r="S1836" s="5" t="str">
        <f t="shared" si="115"/>
        <v>Monday</v>
      </c>
      <c r="T1836" s="5" t="str">
        <f t="shared" si="116"/>
        <v>Q1</v>
      </c>
      <c r="U1836" s="14" t="str">
        <f t="shared" si="113"/>
        <v>Mar</v>
      </c>
    </row>
    <row r="1837" spans="1:21" x14ac:dyDescent="0.25">
      <c r="A1837" s="13" t="s">
        <v>47</v>
      </c>
      <c r="B1837" s="6" t="s">
        <v>110</v>
      </c>
      <c r="C1837" s="6" t="s">
        <v>24</v>
      </c>
      <c r="D1837" s="6" t="s">
        <v>20</v>
      </c>
      <c r="E1837" s="6" t="s">
        <v>32</v>
      </c>
      <c r="F1837" s="6" t="s">
        <v>7346</v>
      </c>
      <c r="G1837" s="6" t="s">
        <v>6964</v>
      </c>
      <c r="H1837" s="6" t="s">
        <v>115</v>
      </c>
      <c r="I1837" s="6" t="s">
        <v>7347</v>
      </c>
      <c r="J1837" s="6" t="s">
        <v>7348</v>
      </c>
      <c r="K1837" s="7">
        <v>21</v>
      </c>
      <c r="L1837" s="4">
        <v>2003</v>
      </c>
      <c r="M1837" s="9">
        <v>50217.49</v>
      </c>
      <c r="N1837" s="9" t="str">
        <f t="shared" si="114"/>
        <v>High Value</v>
      </c>
      <c r="O1837" s="11">
        <v>62440.9</v>
      </c>
      <c r="P1837" s="11">
        <v>44850.7</v>
      </c>
      <c r="Q1837" s="11">
        <v>5366.79</v>
      </c>
      <c r="R1837" s="8">
        <v>45600</v>
      </c>
      <c r="S1837" s="5" t="str">
        <f t="shared" si="115"/>
        <v>Monday</v>
      </c>
      <c r="T1837" s="5" t="str">
        <f t="shared" si="116"/>
        <v>Q4</v>
      </c>
      <c r="U1837" s="14" t="str">
        <f t="shared" si="113"/>
        <v>Nov</v>
      </c>
    </row>
    <row r="1838" spans="1:21" x14ac:dyDescent="0.25">
      <c r="A1838" s="12" t="s">
        <v>40</v>
      </c>
      <c r="B1838" s="2" t="s">
        <v>41</v>
      </c>
      <c r="C1838" s="2" t="s">
        <v>24</v>
      </c>
      <c r="D1838" s="2" t="s">
        <v>20</v>
      </c>
      <c r="E1838" s="2" t="s">
        <v>32</v>
      </c>
      <c r="F1838" s="2" t="s">
        <v>7349</v>
      </c>
      <c r="G1838" s="2" t="s">
        <v>7350</v>
      </c>
      <c r="H1838" s="2" t="s">
        <v>61</v>
      </c>
      <c r="I1838" s="2" t="s">
        <v>7351</v>
      </c>
      <c r="J1838" s="2" t="s">
        <v>7352</v>
      </c>
      <c r="K1838" s="3">
        <v>7</v>
      </c>
      <c r="L1838" s="4">
        <v>2016</v>
      </c>
      <c r="M1838" s="9">
        <v>19439.349999999999</v>
      </c>
      <c r="N1838" s="9" t="str">
        <f t="shared" si="114"/>
        <v>Normal</v>
      </c>
      <c r="O1838" s="11">
        <v>43164.6</v>
      </c>
      <c r="P1838" s="11">
        <v>16370.19</v>
      </c>
      <c r="Q1838" s="11">
        <v>3069.16</v>
      </c>
      <c r="R1838" s="5">
        <v>45011</v>
      </c>
      <c r="S1838" s="5" t="str">
        <f t="shared" si="115"/>
        <v>Sunday</v>
      </c>
      <c r="T1838" s="5" t="str">
        <f t="shared" si="116"/>
        <v>Q1</v>
      </c>
      <c r="U1838" s="14" t="str">
        <f t="shared" si="113"/>
        <v>Mar</v>
      </c>
    </row>
    <row r="1839" spans="1:21" x14ac:dyDescent="0.25">
      <c r="A1839" s="13" t="s">
        <v>54</v>
      </c>
      <c r="B1839" s="6" t="s">
        <v>55</v>
      </c>
      <c r="C1839" s="6" t="s">
        <v>24</v>
      </c>
      <c r="D1839" s="6" t="s">
        <v>20</v>
      </c>
      <c r="E1839" s="6" t="s">
        <v>32</v>
      </c>
      <c r="F1839" s="6" t="s">
        <v>7353</v>
      </c>
      <c r="G1839" s="6" t="s">
        <v>7354</v>
      </c>
      <c r="H1839" s="6" t="s">
        <v>73</v>
      </c>
      <c r="I1839" s="6" t="s">
        <v>7355</v>
      </c>
      <c r="J1839" s="6" t="s">
        <v>7356</v>
      </c>
      <c r="K1839" s="7">
        <v>17</v>
      </c>
      <c r="L1839" s="4">
        <v>2006</v>
      </c>
      <c r="M1839" s="9">
        <v>41864.230000000003</v>
      </c>
      <c r="N1839" s="9" t="str">
        <f t="shared" si="114"/>
        <v>High Value</v>
      </c>
      <c r="O1839" s="11">
        <v>180089.5</v>
      </c>
      <c r="P1839" s="11">
        <v>32234.33</v>
      </c>
      <c r="Q1839" s="11">
        <v>9629.9</v>
      </c>
      <c r="R1839" s="8">
        <v>45149</v>
      </c>
      <c r="S1839" s="5" t="str">
        <f t="shared" si="115"/>
        <v>Friday</v>
      </c>
      <c r="T1839" s="5" t="str">
        <f t="shared" si="116"/>
        <v>Q3</v>
      </c>
      <c r="U1839" s="14" t="str">
        <f t="shared" si="113"/>
        <v>Aug</v>
      </c>
    </row>
    <row r="1840" spans="1:21" x14ac:dyDescent="0.25">
      <c r="A1840" s="12" t="s">
        <v>62</v>
      </c>
      <c r="B1840" s="2" t="s">
        <v>63</v>
      </c>
      <c r="C1840" s="2" t="s">
        <v>24</v>
      </c>
      <c r="D1840" s="2" t="s">
        <v>20</v>
      </c>
      <c r="E1840" s="2" t="s">
        <v>32</v>
      </c>
      <c r="F1840" s="2" t="s">
        <v>7357</v>
      </c>
      <c r="G1840" s="2" t="s">
        <v>386</v>
      </c>
      <c r="H1840" s="2" t="s">
        <v>66</v>
      </c>
      <c r="I1840" s="2" t="s">
        <v>7358</v>
      </c>
      <c r="J1840" s="2" t="s">
        <v>7359</v>
      </c>
      <c r="K1840" s="3">
        <v>-2</v>
      </c>
      <c r="L1840" s="4">
        <v>2023</v>
      </c>
      <c r="M1840" s="9">
        <v>22945.87</v>
      </c>
      <c r="N1840" s="9" t="str">
        <f t="shared" si="114"/>
        <v>Normal</v>
      </c>
      <c r="O1840" s="11">
        <v>189733.5</v>
      </c>
      <c r="P1840" s="11">
        <v>18383.8</v>
      </c>
      <c r="Q1840" s="11">
        <v>4562.07</v>
      </c>
      <c r="R1840" s="5">
        <v>44527</v>
      </c>
      <c r="S1840" s="5" t="str">
        <f t="shared" si="115"/>
        <v>Saturday</v>
      </c>
      <c r="T1840" s="5" t="str">
        <f t="shared" si="116"/>
        <v>Q4</v>
      </c>
      <c r="U1840" s="14" t="str">
        <f t="shared" si="113"/>
        <v>Nov</v>
      </c>
    </row>
    <row r="1841" spans="1:21" x14ac:dyDescent="0.25">
      <c r="A1841" s="13" t="s">
        <v>17</v>
      </c>
      <c r="B1841" s="6" t="s">
        <v>80</v>
      </c>
      <c r="C1841" s="6" t="s">
        <v>24</v>
      </c>
      <c r="D1841" s="6" t="s">
        <v>20</v>
      </c>
      <c r="E1841" s="6" t="s">
        <v>32</v>
      </c>
      <c r="F1841" s="6" t="s">
        <v>7360</v>
      </c>
      <c r="G1841" s="6" t="s">
        <v>7361</v>
      </c>
      <c r="H1841" s="6" t="s">
        <v>115</v>
      </c>
      <c r="I1841" s="6" t="s">
        <v>7362</v>
      </c>
      <c r="J1841" s="6" t="s">
        <v>7363</v>
      </c>
      <c r="K1841" s="7">
        <v>1</v>
      </c>
      <c r="L1841" s="4">
        <v>2020</v>
      </c>
      <c r="M1841" s="9">
        <v>52881.18</v>
      </c>
      <c r="N1841" s="9" t="str">
        <f t="shared" si="114"/>
        <v>High Value</v>
      </c>
      <c r="O1841" s="11">
        <v>84794.7</v>
      </c>
      <c r="P1841" s="11">
        <v>44587.33</v>
      </c>
      <c r="Q1841" s="11">
        <v>8293.85</v>
      </c>
      <c r="R1841" s="8">
        <v>44321</v>
      </c>
      <c r="S1841" s="5" t="str">
        <f t="shared" si="115"/>
        <v>Wednesday</v>
      </c>
      <c r="T1841" s="5" t="str">
        <f t="shared" si="116"/>
        <v>Q2</v>
      </c>
      <c r="U1841" s="14" t="str">
        <f t="shared" si="113"/>
        <v>May</v>
      </c>
    </row>
    <row r="1842" spans="1:21" x14ac:dyDescent="0.25">
      <c r="A1842" s="12" t="s">
        <v>30</v>
      </c>
      <c r="B1842" s="2" t="s">
        <v>31</v>
      </c>
      <c r="C1842" s="2" t="s">
        <v>24</v>
      </c>
      <c r="D1842" s="2" t="s">
        <v>20</v>
      </c>
      <c r="E1842" s="2" t="s">
        <v>32</v>
      </c>
      <c r="F1842" s="2" t="s">
        <v>7364</v>
      </c>
      <c r="G1842" s="2" t="s">
        <v>7365</v>
      </c>
      <c r="H1842" s="2" t="s">
        <v>120</v>
      </c>
      <c r="I1842" s="2" t="s">
        <v>7366</v>
      </c>
      <c r="J1842" s="2" t="s">
        <v>7367</v>
      </c>
      <c r="K1842" s="3">
        <v>10</v>
      </c>
      <c r="L1842" s="4">
        <v>2012</v>
      </c>
      <c r="M1842" s="9">
        <v>5495.48</v>
      </c>
      <c r="N1842" s="9" t="str">
        <f t="shared" si="114"/>
        <v>Normal</v>
      </c>
      <c r="O1842" s="11">
        <v>11850.3</v>
      </c>
      <c r="P1842" s="11">
        <v>3866.52</v>
      </c>
      <c r="Q1842" s="11">
        <v>1628.96</v>
      </c>
      <c r="R1842" s="5">
        <v>44779</v>
      </c>
      <c r="S1842" s="5" t="str">
        <f t="shared" si="115"/>
        <v>Saturday</v>
      </c>
      <c r="T1842" s="5" t="str">
        <f t="shared" si="116"/>
        <v>Q3</v>
      </c>
      <c r="U1842" s="14" t="str">
        <f t="shared" si="113"/>
        <v>Aug</v>
      </c>
    </row>
    <row r="1843" spans="1:21" x14ac:dyDescent="0.25">
      <c r="A1843" s="13" t="s">
        <v>54</v>
      </c>
      <c r="B1843" s="6" t="s">
        <v>99</v>
      </c>
      <c r="C1843" s="6" t="s">
        <v>24</v>
      </c>
      <c r="D1843" s="6" t="s">
        <v>20</v>
      </c>
      <c r="E1843" s="6" t="s">
        <v>32</v>
      </c>
      <c r="F1843" s="6" t="s">
        <v>7368</v>
      </c>
      <c r="G1843" s="6" t="s">
        <v>7369</v>
      </c>
      <c r="H1843" s="6" t="s">
        <v>122</v>
      </c>
      <c r="I1843" s="6" t="s">
        <v>7370</v>
      </c>
      <c r="J1843" s="6" t="s">
        <v>7371</v>
      </c>
      <c r="K1843" s="7">
        <v>0</v>
      </c>
      <c r="L1843" s="4">
        <v>2020</v>
      </c>
      <c r="M1843" s="9">
        <v>20606.64</v>
      </c>
      <c r="N1843" s="9" t="str">
        <f t="shared" si="114"/>
        <v>Normal</v>
      </c>
      <c r="O1843" s="11">
        <v>181950.8</v>
      </c>
      <c r="P1843" s="11">
        <v>17620.59</v>
      </c>
      <c r="Q1843" s="11">
        <v>2986.05</v>
      </c>
      <c r="R1843" s="8">
        <v>44079</v>
      </c>
      <c r="S1843" s="5" t="str">
        <f t="shared" si="115"/>
        <v>Saturday</v>
      </c>
      <c r="T1843" s="5" t="str">
        <f t="shared" si="116"/>
        <v>Q3</v>
      </c>
      <c r="U1843" s="14" t="str">
        <f t="shared" si="113"/>
        <v>Sep</v>
      </c>
    </row>
    <row r="1844" spans="1:21" x14ac:dyDescent="0.25">
      <c r="A1844" s="12" t="s">
        <v>62</v>
      </c>
      <c r="B1844" s="2" t="s">
        <v>63</v>
      </c>
      <c r="C1844" s="2" t="s">
        <v>24</v>
      </c>
      <c r="D1844" s="2" t="s">
        <v>20</v>
      </c>
      <c r="E1844" s="2" t="s">
        <v>32</v>
      </c>
      <c r="F1844" s="2" t="s">
        <v>7372</v>
      </c>
      <c r="G1844" s="2" t="s">
        <v>7373</v>
      </c>
      <c r="H1844" s="2" t="s">
        <v>89</v>
      </c>
      <c r="I1844" s="2" t="s">
        <v>7374</v>
      </c>
      <c r="J1844" s="2" t="s">
        <v>7375</v>
      </c>
      <c r="K1844" s="3">
        <v>25</v>
      </c>
      <c r="L1844" s="4">
        <v>2000</v>
      </c>
      <c r="M1844" s="9">
        <v>31435.89</v>
      </c>
      <c r="N1844" s="9" t="str">
        <f t="shared" si="114"/>
        <v>Normal</v>
      </c>
      <c r="O1844" s="11">
        <v>66373.3</v>
      </c>
      <c r="P1844" s="11">
        <v>24106.73</v>
      </c>
      <c r="Q1844" s="11">
        <v>7329.16</v>
      </c>
      <c r="R1844" s="5">
        <v>45662</v>
      </c>
      <c r="S1844" s="5" t="str">
        <f t="shared" si="115"/>
        <v>Sunday</v>
      </c>
      <c r="T1844" s="5" t="str">
        <f t="shared" si="116"/>
        <v>Q1</v>
      </c>
      <c r="U1844" s="14" t="str">
        <f t="shared" si="113"/>
        <v>Jan</v>
      </c>
    </row>
    <row r="1845" spans="1:21" x14ac:dyDescent="0.25">
      <c r="A1845" s="13" t="s">
        <v>71</v>
      </c>
      <c r="B1845" s="6" t="s">
        <v>86</v>
      </c>
      <c r="C1845" s="6" t="s">
        <v>24</v>
      </c>
      <c r="D1845" s="6" t="s">
        <v>20</v>
      </c>
      <c r="E1845" s="6" t="s">
        <v>32</v>
      </c>
      <c r="F1845" s="6" t="s">
        <v>7376</v>
      </c>
      <c r="G1845" s="6" t="s">
        <v>698</v>
      </c>
      <c r="H1845" s="6" t="s">
        <v>42</v>
      </c>
      <c r="I1845" s="6" t="s">
        <v>7377</v>
      </c>
      <c r="J1845" s="6" t="s">
        <v>7378</v>
      </c>
      <c r="K1845" s="7">
        <v>23</v>
      </c>
      <c r="L1845" s="4">
        <v>2001</v>
      </c>
      <c r="M1845" s="9">
        <v>62526.17</v>
      </c>
      <c r="N1845" s="9" t="str">
        <f t="shared" si="114"/>
        <v>High Value</v>
      </c>
      <c r="O1845" s="11">
        <v>178598.5</v>
      </c>
      <c r="P1845" s="11">
        <v>57107.17</v>
      </c>
      <c r="Q1845" s="11">
        <v>5419</v>
      </c>
      <c r="R1845" s="8">
        <v>45485</v>
      </c>
      <c r="S1845" s="5" t="str">
        <f t="shared" si="115"/>
        <v>Friday</v>
      </c>
      <c r="T1845" s="5" t="str">
        <f t="shared" si="116"/>
        <v>Q3</v>
      </c>
      <c r="U1845" s="14" t="str">
        <f t="shared" si="113"/>
        <v>Jul</v>
      </c>
    </row>
    <row r="1846" spans="1:21" x14ac:dyDescent="0.25">
      <c r="A1846" s="12" t="s">
        <v>17</v>
      </c>
      <c r="B1846" s="2" t="s">
        <v>38</v>
      </c>
      <c r="C1846" s="2" t="s">
        <v>24</v>
      </c>
      <c r="D1846" s="2" t="s">
        <v>20</v>
      </c>
      <c r="E1846" s="2" t="s">
        <v>32</v>
      </c>
      <c r="F1846" s="2" t="s">
        <v>7379</v>
      </c>
      <c r="G1846" s="2" t="s">
        <v>7380</v>
      </c>
      <c r="H1846" s="2" t="s">
        <v>22</v>
      </c>
      <c r="I1846" s="2" t="s">
        <v>7381</v>
      </c>
      <c r="J1846" s="2" t="s">
        <v>7382</v>
      </c>
      <c r="K1846" s="3">
        <v>10</v>
      </c>
      <c r="L1846" s="4">
        <v>2012</v>
      </c>
      <c r="M1846" s="9">
        <v>52151.4</v>
      </c>
      <c r="N1846" s="9" t="str">
        <f t="shared" si="114"/>
        <v>High Value</v>
      </c>
      <c r="O1846" s="11">
        <v>132742.9</v>
      </c>
      <c r="P1846" s="11">
        <v>44650.26</v>
      </c>
      <c r="Q1846" s="11">
        <v>7501.14</v>
      </c>
      <c r="R1846" s="5">
        <v>44644</v>
      </c>
      <c r="S1846" s="5" t="str">
        <f t="shared" si="115"/>
        <v>Thursday</v>
      </c>
      <c r="T1846" s="5" t="str">
        <f t="shared" si="116"/>
        <v>Q1</v>
      </c>
      <c r="U1846" s="14" t="str">
        <f t="shared" si="113"/>
        <v>Mar</v>
      </c>
    </row>
    <row r="1847" spans="1:21" x14ac:dyDescent="0.25">
      <c r="A1847" s="13" t="s">
        <v>54</v>
      </c>
      <c r="B1847" s="6" t="s">
        <v>123</v>
      </c>
      <c r="C1847" s="6" t="s">
        <v>24</v>
      </c>
      <c r="D1847" s="6" t="s">
        <v>20</v>
      </c>
      <c r="E1847" s="6" t="s">
        <v>32</v>
      </c>
      <c r="F1847" s="6" t="s">
        <v>7383</v>
      </c>
      <c r="G1847" s="6" t="s">
        <v>7384</v>
      </c>
      <c r="H1847" s="6" t="s">
        <v>111</v>
      </c>
      <c r="I1847" s="6" t="s">
        <v>7385</v>
      </c>
      <c r="J1847" s="6" t="s">
        <v>7386</v>
      </c>
      <c r="K1847" s="7">
        <v>19</v>
      </c>
      <c r="L1847" s="4">
        <v>2005</v>
      </c>
      <c r="M1847" s="9">
        <v>15606.82</v>
      </c>
      <c r="N1847" s="9" t="str">
        <f t="shared" si="114"/>
        <v>Normal</v>
      </c>
      <c r="O1847" s="11">
        <v>152588.1</v>
      </c>
      <c r="P1847" s="11">
        <v>12689.13</v>
      </c>
      <c r="Q1847" s="11">
        <v>2917.69</v>
      </c>
      <c r="R1847" s="8">
        <v>45531</v>
      </c>
      <c r="S1847" s="5" t="str">
        <f t="shared" si="115"/>
        <v>Tuesday</v>
      </c>
      <c r="T1847" s="5" t="str">
        <f t="shared" si="116"/>
        <v>Q3</v>
      </c>
      <c r="U1847" s="14" t="str">
        <f t="shared" si="113"/>
        <v>Aug</v>
      </c>
    </row>
    <row r="1848" spans="1:21" x14ac:dyDescent="0.25">
      <c r="A1848" s="12" t="s">
        <v>30</v>
      </c>
      <c r="B1848" s="2" t="s">
        <v>65</v>
      </c>
      <c r="C1848" s="2" t="s">
        <v>24</v>
      </c>
      <c r="D1848" s="2" t="s">
        <v>20</v>
      </c>
      <c r="E1848" s="2" t="s">
        <v>32</v>
      </c>
      <c r="F1848" s="2" t="s">
        <v>7387</v>
      </c>
      <c r="G1848" s="2" t="s">
        <v>1547</v>
      </c>
      <c r="H1848" s="2" t="s">
        <v>33</v>
      </c>
      <c r="I1848" s="2" t="s">
        <v>7388</v>
      </c>
      <c r="J1848" s="2" t="s">
        <v>7389</v>
      </c>
      <c r="K1848" s="3">
        <v>7</v>
      </c>
      <c r="L1848" s="4">
        <v>2018</v>
      </c>
      <c r="M1848" s="9">
        <v>46590.07</v>
      </c>
      <c r="N1848" s="9" t="str">
        <f t="shared" si="114"/>
        <v>High Value</v>
      </c>
      <c r="O1848" s="11">
        <v>51363.7</v>
      </c>
      <c r="P1848" s="11">
        <v>42684.1</v>
      </c>
      <c r="Q1848" s="11">
        <v>3905.97</v>
      </c>
      <c r="R1848" s="5">
        <v>45805</v>
      </c>
      <c r="S1848" s="5" t="str">
        <f t="shared" si="115"/>
        <v>Wednesday</v>
      </c>
      <c r="T1848" s="5" t="str">
        <f t="shared" si="116"/>
        <v>Q2</v>
      </c>
      <c r="U1848" s="14" t="str">
        <f t="shared" si="113"/>
        <v>May</v>
      </c>
    </row>
    <row r="1849" spans="1:21" x14ac:dyDescent="0.25">
      <c r="A1849" s="13" t="s">
        <v>17</v>
      </c>
      <c r="B1849" s="6" t="s">
        <v>18</v>
      </c>
      <c r="C1849" s="6" t="s">
        <v>24</v>
      </c>
      <c r="D1849" s="6" t="s">
        <v>20</v>
      </c>
      <c r="E1849" s="6" t="s">
        <v>32</v>
      </c>
      <c r="F1849" s="6" t="s">
        <v>7390</v>
      </c>
      <c r="G1849" s="6" t="s">
        <v>7391</v>
      </c>
      <c r="H1849" s="6" t="s">
        <v>96</v>
      </c>
      <c r="I1849" s="6" t="s">
        <v>7392</v>
      </c>
      <c r="J1849" s="6" t="s">
        <v>7393</v>
      </c>
      <c r="K1849" s="7">
        <v>-1</v>
      </c>
      <c r="L1849" s="4">
        <v>2024</v>
      </c>
      <c r="M1849" s="9">
        <v>6355.63</v>
      </c>
      <c r="N1849" s="9" t="str">
        <f t="shared" si="114"/>
        <v>Normal</v>
      </c>
      <c r="O1849" s="11">
        <v>41381.599999999999</v>
      </c>
      <c r="P1849" s="11">
        <v>4638.1899999999996</v>
      </c>
      <c r="Q1849" s="11">
        <v>1717.44</v>
      </c>
      <c r="R1849" s="8">
        <v>45185</v>
      </c>
      <c r="S1849" s="5" t="str">
        <f t="shared" si="115"/>
        <v>Saturday</v>
      </c>
      <c r="T1849" s="5" t="str">
        <f t="shared" si="116"/>
        <v>Q3</v>
      </c>
      <c r="U1849" s="14" t="str">
        <f t="shared" si="113"/>
        <v>Sep</v>
      </c>
    </row>
    <row r="1850" spans="1:21" x14ac:dyDescent="0.25">
      <c r="A1850" s="12" t="s">
        <v>62</v>
      </c>
      <c r="B1850" s="2" t="s">
        <v>63</v>
      </c>
      <c r="C1850" s="2" t="s">
        <v>24</v>
      </c>
      <c r="D1850" s="2" t="s">
        <v>20</v>
      </c>
      <c r="E1850" s="2" t="s">
        <v>32</v>
      </c>
      <c r="F1850" s="2" t="s">
        <v>7394</v>
      </c>
      <c r="G1850" s="2" t="s">
        <v>7395</v>
      </c>
      <c r="H1850" s="2" t="s">
        <v>102</v>
      </c>
      <c r="I1850" s="2" t="s">
        <v>7396</v>
      </c>
      <c r="J1850" s="2" t="s">
        <v>7397</v>
      </c>
      <c r="K1850" s="3">
        <v>14</v>
      </c>
      <c r="L1850" s="4">
        <v>2007</v>
      </c>
      <c r="M1850" s="9">
        <v>60141.03</v>
      </c>
      <c r="N1850" s="9" t="str">
        <f t="shared" si="114"/>
        <v>High Value</v>
      </c>
      <c r="O1850" s="11">
        <v>129807</v>
      </c>
      <c r="P1850" s="11">
        <v>56060.41</v>
      </c>
      <c r="Q1850" s="11">
        <v>4080.62</v>
      </c>
      <c r="R1850" s="5">
        <v>44375</v>
      </c>
      <c r="S1850" s="5" t="str">
        <f t="shared" si="115"/>
        <v>Monday</v>
      </c>
      <c r="T1850" s="5" t="str">
        <f t="shared" si="116"/>
        <v>Q2</v>
      </c>
      <c r="U1850" s="14" t="str">
        <f t="shared" si="113"/>
        <v>Jun</v>
      </c>
    </row>
    <row r="1851" spans="1:21" x14ac:dyDescent="0.25">
      <c r="A1851" s="13" t="s">
        <v>47</v>
      </c>
      <c r="B1851" s="6" t="s">
        <v>51</v>
      </c>
      <c r="C1851" s="6" t="s">
        <v>24</v>
      </c>
      <c r="D1851" s="6" t="s">
        <v>20</v>
      </c>
      <c r="E1851" s="6" t="s">
        <v>32</v>
      </c>
      <c r="F1851" s="6" t="s">
        <v>7398</v>
      </c>
      <c r="G1851" s="6" t="s">
        <v>7399</v>
      </c>
      <c r="H1851" s="6" t="s">
        <v>73</v>
      </c>
      <c r="I1851" s="6" t="s">
        <v>7400</v>
      </c>
      <c r="J1851" s="6" t="s">
        <v>7401</v>
      </c>
      <c r="K1851" s="7">
        <v>7</v>
      </c>
      <c r="L1851" s="4">
        <v>2016</v>
      </c>
      <c r="M1851" s="9">
        <v>47996.04</v>
      </c>
      <c r="N1851" s="9" t="str">
        <f t="shared" si="114"/>
        <v>High Value</v>
      </c>
      <c r="O1851" s="11">
        <v>156158.20000000001</v>
      </c>
      <c r="P1851" s="11">
        <v>35524.19</v>
      </c>
      <c r="Q1851" s="11">
        <v>12471.85</v>
      </c>
      <c r="R1851" s="8">
        <v>45119</v>
      </c>
      <c r="S1851" s="5" t="str">
        <f t="shared" si="115"/>
        <v>Wednesday</v>
      </c>
      <c r="T1851" s="5" t="str">
        <f t="shared" si="116"/>
        <v>Q3</v>
      </c>
      <c r="U1851" s="14" t="str">
        <f t="shared" si="113"/>
        <v>Jul</v>
      </c>
    </row>
    <row r="1852" spans="1:21" x14ac:dyDescent="0.25">
      <c r="A1852" s="12" t="s">
        <v>71</v>
      </c>
      <c r="B1852" s="2" t="s">
        <v>72</v>
      </c>
      <c r="C1852" s="2" t="s">
        <v>24</v>
      </c>
      <c r="D1852" s="2" t="s">
        <v>20</v>
      </c>
      <c r="E1852" s="2" t="s">
        <v>32</v>
      </c>
      <c r="F1852" s="2" t="s">
        <v>7402</v>
      </c>
      <c r="G1852" s="2" t="s">
        <v>7403</v>
      </c>
      <c r="H1852" s="2" t="s">
        <v>96</v>
      </c>
      <c r="I1852" s="2" t="s">
        <v>7404</v>
      </c>
      <c r="J1852" s="2" t="s">
        <v>7405</v>
      </c>
      <c r="K1852" s="3">
        <v>4</v>
      </c>
      <c r="L1852" s="4">
        <v>2019</v>
      </c>
      <c r="M1852" s="9">
        <v>66690.850000000006</v>
      </c>
      <c r="N1852" s="9" t="str">
        <f t="shared" si="114"/>
        <v>High Value</v>
      </c>
      <c r="O1852" s="11">
        <v>68169.8</v>
      </c>
      <c r="P1852" s="11">
        <v>56571.45</v>
      </c>
      <c r="Q1852" s="11">
        <v>10119.4</v>
      </c>
      <c r="R1852" s="5">
        <v>45154</v>
      </c>
      <c r="S1852" s="5" t="str">
        <f t="shared" si="115"/>
        <v>Wednesday</v>
      </c>
      <c r="T1852" s="5" t="str">
        <f t="shared" si="116"/>
        <v>Q3</v>
      </c>
      <c r="U1852" s="14" t="str">
        <f t="shared" si="113"/>
        <v>Aug</v>
      </c>
    </row>
    <row r="1853" spans="1:21" x14ac:dyDescent="0.25">
      <c r="A1853" s="13" t="s">
        <v>54</v>
      </c>
      <c r="B1853" s="6" t="s">
        <v>123</v>
      </c>
      <c r="C1853" s="6" t="s">
        <v>24</v>
      </c>
      <c r="D1853" s="6" t="s">
        <v>20</v>
      </c>
      <c r="E1853" s="6" t="s">
        <v>32</v>
      </c>
      <c r="F1853" s="6" t="s">
        <v>7406</v>
      </c>
      <c r="G1853" s="6" t="s">
        <v>7407</v>
      </c>
      <c r="H1853" s="6" t="s">
        <v>37</v>
      </c>
      <c r="I1853" s="6" t="s">
        <v>7408</v>
      </c>
      <c r="J1853" s="6" t="s">
        <v>7409</v>
      </c>
      <c r="K1853" s="7">
        <v>19</v>
      </c>
      <c r="L1853" s="4">
        <v>2004</v>
      </c>
      <c r="M1853" s="9">
        <v>12139.73</v>
      </c>
      <c r="N1853" s="9" t="str">
        <f t="shared" si="114"/>
        <v>Normal</v>
      </c>
      <c r="O1853" s="11">
        <v>117768.7</v>
      </c>
      <c r="P1853" s="11">
        <v>10775.01</v>
      </c>
      <c r="Q1853" s="11">
        <v>1364.72</v>
      </c>
      <c r="R1853" s="8">
        <v>45128</v>
      </c>
      <c r="S1853" s="5" t="str">
        <f t="shared" si="115"/>
        <v>Friday</v>
      </c>
      <c r="T1853" s="5" t="str">
        <f t="shared" si="116"/>
        <v>Q3</v>
      </c>
      <c r="U1853" s="14" t="str">
        <f t="shared" ref="U1853:U1915" si="117">TEXT(R1853,"MMM")</f>
        <v>Jul</v>
      </c>
    </row>
    <row r="1854" spans="1:21" x14ac:dyDescent="0.25">
      <c r="A1854" s="12" t="s">
        <v>40</v>
      </c>
      <c r="B1854" s="2" t="s">
        <v>41</v>
      </c>
      <c r="C1854" s="2" t="s">
        <v>24</v>
      </c>
      <c r="D1854" s="2" t="s">
        <v>20</v>
      </c>
      <c r="E1854" s="2" t="s">
        <v>32</v>
      </c>
      <c r="F1854" s="2" t="s">
        <v>7410</v>
      </c>
      <c r="G1854" s="2" t="s">
        <v>7411</v>
      </c>
      <c r="H1854" s="2" t="s">
        <v>29</v>
      </c>
      <c r="I1854" s="2" t="s">
        <v>7412</v>
      </c>
      <c r="J1854" s="2" t="s">
        <v>7413</v>
      </c>
      <c r="K1854" s="3">
        <v>1</v>
      </c>
      <c r="L1854" s="4">
        <v>2020</v>
      </c>
      <c r="M1854" s="9">
        <v>33836.06</v>
      </c>
      <c r="N1854" s="9" t="str">
        <f t="shared" si="114"/>
        <v>Normal</v>
      </c>
      <c r="O1854" s="11">
        <v>122300.7</v>
      </c>
      <c r="P1854" s="11">
        <v>29064.42</v>
      </c>
      <c r="Q1854" s="11">
        <v>4771.6400000000003</v>
      </c>
      <c r="R1854" s="5">
        <v>44375</v>
      </c>
      <c r="S1854" s="5" t="str">
        <f t="shared" si="115"/>
        <v>Monday</v>
      </c>
      <c r="T1854" s="5" t="str">
        <f t="shared" si="116"/>
        <v>Q2</v>
      </c>
      <c r="U1854" s="14" t="str">
        <f t="shared" si="117"/>
        <v>Jun</v>
      </c>
    </row>
    <row r="1855" spans="1:21" x14ac:dyDescent="0.25">
      <c r="A1855" s="13" t="s">
        <v>34</v>
      </c>
      <c r="B1855" s="6" t="s">
        <v>97</v>
      </c>
      <c r="C1855" s="6" t="s">
        <v>24</v>
      </c>
      <c r="D1855" s="6" t="s">
        <v>20</v>
      </c>
      <c r="E1855" s="6" t="s">
        <v>32</v>
      </c>
      <c r="F1855" s="6" t="s">
        <v>7414</v>
      </c>
      <c r="G1855" s="6" t="s">
        <v>7415</v>
      </c>
      <c r="H1855" s="6" t="s">
        <v>136</v>
      </c>
      <c r="I1855" s="6" t="s">
        <v>7416</v>
      </c>
      <c r="J1855" s="6" t="s">
        <v>7417</v>
      </c>
      <c r="K1855" s="7">
        <v>18</v>
      </c>
      <c r="L1855" s="4">
        <v>2004</v>
      </c>
      <c r="M1855" s="9">
        <v>5562.37</v>
      </c>
      <c r="N1855" s="9" t="str">
        <f t="shared" si="114"/>
        <v>Normal</v>
      </c>
      <c r="O1855" s="11">
        <v>62818.8</v>
      </c>
      <c r="P1855" s="11">
        <v>4849.26</v>
      </c>
      <c r="Q1855" s="11">
        <v>713.11</v>
      </c>
      <c r="R1855" s="8">
        <v>44767</v>
      </c>
      <c r="S1855" s="5" t="str">
        <f t="shared" si="115"/>
        <v>Monday</v>
      </c>
      <c r="T1855" s="5" t="str">
        <f t="shared" si="116"/>
        <v>Q3</v>
      </c>
      <c r="U1855" s="14" t="str">
        <f t="shared" si="117"/>
        <v>Jul</v>
      </c>
    </row>
    <row r="1856" spans="1:21" x14ac:dyDescent="0.25">
      <c r="A1856" s="12" t="s">
        <v>54</v>
      </c>
      <c r="B1856" s="2" t="s">
        <v>123</v>
      </c>
      <c r="C1856" s="2" t="s">
        <v>24</v>
      </c>
      <c r="D1856" s="2" t="s">
        <v>20</v>
      </c>
      <c r="E1856" s="2" t="s">
        <v>32</v>
      </c>
      <c r="F1856" s="2" t="s">
        <v>7418</v>
      </c>
      <c r="G1856" s="2" t="s">
        <v>7419</v>
      </c>
      <c r="H1856" s="2" t="s">
        <v>77</v>
      </c>
      <c r="I1856" s="2" t="s">
        <v>7420</v>
      </c>
      <c r="J1856" s="2" t="s">
        <v>7421</v>
      </c>
      <c r="K1856" s="3">
        <v>13</v>
      </c>
      <c r="L1856" s="4">
        <v>2012</v>
      </c>
      <c r="M1856" s="9">
        <v>36788.65</v>
      </c>
      <c r="N1856" s="9" t="str">
        <f t="shared" si="114"/>
        <v>Normal</v>
      </c>
      <c r="O1856" s="11">
        <v>194890.9</v>
      </c>
      <c r="P1856" s="11">
        <v>33718.94</v>
      </c>
      <c r="Q1856" s="11">
        <v>3069.71</v>
      </c>
      <c r="R1856" s="5">
        <v>45672</v>
      </c>
      <c r="S1856" s="5" t="str">
        <f t="shared" si="115"/>
        <v>Wednesday</v>
      </c>
      <c r="T1856" s="5" t="str">
        <f t="shared" si="116"/>
        <v>Q1</v>
      </c>
      <c r="U1856" s="14" t="str">
        <f t="shared" si="117"/>
        <v>Jan</v>
      </c>
    </row>
    <row r="1857" spans="1:21" x14ac:dyDescent="0.25">
      <c r="A1857" s="13" t="s">
        <v>30</v>
      </c>
      <c r="B1857" s="6" t="s">
        <v>94</v>
      </c>
      <c r="C1857" s="6" t="s">
        <v>24</v>
      </c>
      <c r="D1857" s="6" t="s">
        <v>20</v>
      </c>
      <c r="E1857" s="6" t="s">
        <v>32</v>
      </c>
      <c r="F1857" s="6" t="s">
        <v>7422</v>
      </c>
      <c r="G1857" s="6" t="s">
        <v>7423</v>
      </c>
      <c r="H1857" s="6" t="s">
        <v>22</v>
      </c>
      <c r="I1857" s="6" t="s">
        <v>7424</v>
      </c>
      <c r="J1857" s="6" t="s">
        <v>7425</v>
      </c>
      <c r="K1857" s="7">
        <v>0</v>
      </c>
      <c r="L1857" s="4">
        <v>2022</v>
      </c>
      <c r="M1857" s="9">
        <v>67024.39</v>
      </c>
      <c r="N1857" s="9" t="str">
        <f t="shared" si="114"/>
        <v>High Value</v>
      </c>
      <c r="O1857" s="11">
        <v>8368.2000000000007</v>
      </c>
      <c r="P1857" s="11">
        <v>60676.22</v>
      </c>
      <c r="Q1857" s="11">
        <v>6348.17</v>
      </c>
      <c r="R1857" s="8">
        <v>44583</v>
      </c>
      <c r="S1857" s="5" t="str">
        <f t="shared" si="115"/>
        <v>Saturday</v>
      </c>
      <c r="T1857" s="5" t="str">
        <f t="shared" si="116"/>
        <v>Q1</v>
      </c>
      <c r="U1857" s="14" t="str">
        <f t="shared" si="117"/>
        <v>Jan</v>
      </c>
    </row>
    <row r="1858" spans="1:21" x14ac:dyDescent="0.25">
      <c r="A1858" s="12" t="s">
        <v>71</v>
      </c>
      <c r="B1858" s="2" t="s">
        <v>86</v>
      </c>
      <c r="C1858" s="2" t="s">
        <v>24</v>
      </c>
      <c r="D1858" s="2" t="s">
        <v>20</v>
      </c>
      <c r="E1858" s="2" t="s">
        <v>32</v>
      </c>
      <c r="F1858" s="2" t="s">
        <v>7426</v>
      </c>
      <c r="G1858" s="2" t="s">
        <v>3261</v>
      </c>
      <c r="H1858" s="2" t="s">
        <v>162</v>
      </c>
      <c r="I1858" s="2" t="s">
        <v>7427</v>
      </c>
      <c r="J1858" s="2" t="s">
        <v>7428</v>
      </c>
      <c r="K1858" s="3">
        <v>3</v>
      </c>
      <c r="L1858" s="4">
        <v>2019</v>
      </c>
      <c r="M1858" s="9">
        <v>17322.84</v>
      </c>
      <c r="N1858" s="9" t="str">
        <f t="shared" si="114"/>
        <v>Normal</v>
      </c>
      <c r="O1858" s="11">
        <v>156541.4</v>
      </c>
      <c r="P1858" s="11">
        <v>13046.98</v>
      </c>
      <c r="Q1858" s="11">
        <v>4275.8599999999997</v>
      </c>
      <c r="R1858" s="5">
        <v>44586</v>
      </c>
      <c r="S1858" s="5" t="str">
        <f t="shared" si="115"/>
        <v>Tuesday</v>
      </c>
      <c r="T1858" s="5" t="str">
        <f t="shared" si="116"/>
        <v>Q1</v>
      </c>
      <c r="U1858" s="14" t="str">
        <f t="shared" si="117"/>
        <v>Jan</v>
      </c>
    </row>
    <row r="1859" spans="1:21" x14ac:dyDescent="0.25">
      <c r="A1859" s="13" t="s">
        <v>62</v>
      </c>
      <c r="B1859" s="6" t="s">
        <v>63</v>
      </c>
      <c r="C1859" s="6" t="s">
        <v>24</v>
      </c>
      <c r="D1859" s="6" t="s">
        <v>20</v>
      </c>
      <c r="E1859" s="6" t="s">
        <v>32</v>
      </c>
      <c r="F1859" s="6" t="s">
        <v>772</v>
      </c>
      <c r="G1859" s="6" t="s">
        <v>7429</v>
      </c>
      <c r="H1859" s="6" t="s">
        <v>73</v>
      </c>
      <c r="I1859" s="6" t="s">
        <v>7430</v>
      </c>
      <c r="J1859" s="6" t="s">
        <v>7431</v>
      </c>
      <c r="K1859" s="7">
        <v>15</v>
      </c>
      <c r="L1859" s="4">
        <v>2007</v>
      </c>
      <c r="M1859" s="9">
        <v>33660.21</v>
      </c>
      <c r="N1859" s="9" t="str">
        <f t="shared" ref="N1859:N1922" si="118">IF(M1859&gt;40000,"High Value","Normal")</f>
        <v>Normal</v>
      </c>
      <c r="O1859" s="11">
        <v>59533.3</v>
      </c>
      <c r="P1859" s="11">
        <v>27719.01</v>
      </c>
      <c r="Q1859" s="11">
        <v>5941.2</v>
      </c>
      <c r="R1859" s="8">
        <v>44736</v>
      </c>
      <c r="S1859" s="5" t="str">
        <f t="shared" ref="S1859:S1922" si="119">TEXT(R1859,"dddd")</f>
        <v>Friday</v>
      </c>
      <c r="T1859" s="5" t="str">
        <f t="shared" ref="T1859:T1922" si="120">"Q" &amp; ROUNDUP(MONTH(R1859)/3,0)</f>
        <v>Q2</v>
      </c>
      <c r="U1859" s="14" t="str">
        <f t="shared" si="117"/>
        <v>Jun</v>
      </c>
    </row>
    <row r="1860" spans="1:21" x14ac:dyDescent="0.25">
      <c r="A1860" s="12" t="s">
        <v>34</v>
      </c>
      <c r="B1860" s="2" t="s">
        <v>43</v>
      </c>
      <c r="C1860" s="2" t="s">
        <v>24</v>
      </c>
      <c r="D1860" s="2" t="s">
        <v>20</v>
      </c>
      <c r="E1860" s="2" t="s">
        <v>32</v>
      </c>
      <c r="F1860" s="2" t="s">
        <v>7432</v>
      </c>
      <c r="G1860" s="2" t="s">
        <v>7433</v>
      </c>
      <c r="H1860" s="2" t="s">
        <v>157</v>
      </c>
      <c r="I1860" s="2" t="s">
        <v>7434</v>
      </c>
      <c r="J1860" s="2" t="s">
        <v>7435</v>
      </c>
      <c r="K1860" s="3">
        <v>22</v>
      </c>
      <c r="L1860" s="4">
        <v>2001</v>
      </c>
      <c r="M1860" s="9">
        <v>67893.37</v>
      </c>
      <c r="N1860" s="9" t="str">
        <f t="shared" si="118"/>
        <v>High Value</v>
      </c>
      <c r="O1860" s="11">
        <v>22035.4</v>
      </c>
      <c r="P1860" s="11">
        <v>60031.77</v>
      </c>
      <c r="Q1860" s="11">
        <v>7861.6</v>
      </c>
      <c r="R1860" s="5">
        <v>45279</v>
      </c>
      <c r="S1860" s="5" t="str">
        <f t="shared" si="119"/>
        <v>Tuesday</v>
      </c>
      <c r="T1860" s="5" t="str">
        <f t="shared" si="120"/>
        <v>Q4</v>
      </c>
      <c r="U1860" s="14" t="str">
        <f t="shared" si="117"/>
        <v>Dec</v>
      </c>
    </row>
    <row r="1861" spans="1:21" x14ac:dyDescent="0.25">
      <c r="A1861" s="13" t="s">
        <v>47</v>
      </c>
      <c r="B1861" s="6" t="s">
        <v>48</v>
      </c>
      <c r="C1861" s="6" t="s">
        <v>24</v>
      </c>
      <c r="D1861" s="6" t="s">
        <v>20</v>
      </c>
      <c r="E1861" s="6" t="s">
        <v>32</v>
      </c>
      <c r="F1861" s="6" t="s">
        <v>7436</v>
      </c>
      <c r="G1861" s="6" t="s">
        <v>7437</v>
      </c>
      <c r="H1861" s="6" t="s">
        <v>22</v>
      </c>
      <c r="I1861" s="6" t="s">
        <v>7438</v>
      </c>
      <c r="J1861" s="6" t="s">
        <v>7439</v>
      </c>
      <c r="K1861" s="7">
        <v>0</v>
      </c>
      <c r="L1861" s="4">
        <v>2023</v>
      </c>
      <c r="M1861" s="9">
        <v>60514.84</v>
      </c>
      <c r="N1861" s="9" t="str">
        <f t="shared" si="118"/>
        <v>High Value</v>
      </c>
      <c r="O1861" s="11">
        <v>183790.3</v>
      </c>
      <c r="P1861" s="11">
        <v>47569.32</v>
      </c>
      <c r="Q1861" s="11">
        <v>12945.52</v>
      </c>
      <c r="R1861" s="8">
        <v>45170</v>
      </c>
      <c r="S1861" s="5" t="str">
        <f t="shared" si="119"/>
        <v>Friday</v>
      </c>
      <c r="T1861" s="5" t="str">
        <f t="shared" si="120"/>
        <v>Q3</v>
      </c>
      <c r="U1861" s="14" t="str">
        <f t="shared" si="117"/>
        <v>Sep</v>
      </c>
    </row>
    <row r="1862" spans="1:21" x14ac:dyDescent="0.25">
      <c r="A1862" s="12" t="s">
        <v>30</v>
      </c>
      <c r="B1862" s="2" t="s">
        <v>94</v>
      </c>
      <c r="C1862" s="2" t="s">
        <v>24</v>
      </c>
      <c r="D1862" s="2" t="s">
        <v>20</v>
      </c>
      <c r="E1862" s="2" t="s">
        <v>32</v>
      </c>
      <c r="F1862" s="2" t="s">
        <v>7440</v>
      </c>
      <c r="G1862" s="2" t="s">
        <v>7441</v>
      </c>
      <c r="H1862" s="2" t="s">
        <v>68</v>
      </c>
      <c r="I1862" s="2" t="s">
        <v>7442</v>
      </c>
      <c r="J1862" s="2" t="s">
        <v>7443</v>
      </c>
      <c r="K1862" s="3">
        <v>11</v>
      </c>
      <c r="L1862" s="4">
        <v>2013</v>
      </c>
      <c r="M1862" s="9">
        <v>25205.32</v>
      </c>
      <c r="N1862" s="9" t="str">
        <f t="shared" si="118"/>
        <v>Normal</v>
      </c>
      <c r="O1862" s="11">
        <v>185681.8</v>
      </c>
      <c r="P1862" s="11">
        <v>20886.150000000001</v>
      </c>
      <c r="Q1862" s="11">
        <v>4319.17</v>
      </c>
      <c r="R1862" s="5">
        <v>45462</v>
      </c>
      <c r="S1862" s="5" t="str">
        <f t="shared" si="119"/>
        <v>Wednesday</v>
      </c>
      <c r="T1862" s="5" t="str">
        <f t="shared" si="120"/>
        <v>Q2</v>
      </c>
      <c r="U1862" s="14" t="str">
        <f t="shared" si="117"/>
        <v>Jun</v>
      </c>
    </row>
    <row r="1863" spans="1:21" x14ac:dyDescent="0.25">
      <c r="A1863" s="13" t="s">
        <v>54</v>
      </c>
      <c r="B1863" s="6" t="s">
        <v>55</v>
      </c>
      <c r="C1863" s="6" t="s">
        <v>24</v>
      </c>
      <c r="D1863" s="6" t="s">
        <v>20</v>
      </c>
      <c r="E1863" s="6" t="s">
        <v>32</v>
      </c>
      <c r="F1863" s="6" t="s">
        <v>7444</v>
      </c>
      <c r="G1863" s="6" t="s">
        <v>5875</v>
      </c>
      <c r="H1863" s="6" t="s">
        <v>89</v>
      </c>
      <c r="I1863" s="6" t="s">
        <v>7445</v>
      </c>
      <c r="J1863" s="6" t="s">
        <v>7446</v>
      </c>
      <c r="K1863" s="7">
        <v>5</v>
      </c>
      <c r="L1863" s="4">
        <v>2017</v>
      </c>
      <c r="M1863" s="9">
        <v>69074.64</v>
      </c>
      <c r="N1863" s="9" t="str">
        <f t="shared" si="118"/>
        <v>High Value</v>
      </c>
      <c r="O1863" s="11">
        <v>196169</v>
      </c>
      <c r="P1863" s="11">
        <v>55478.65</v>
      </c>
      <c r="Q1863" s="11">
        <v>13595.99</v>
      </c>
      <c r="R1863" s="8">
        <v>44765</v>
      </c>
      <c r="S1863" s="5" t="str">
        <f t="shared" si="119"/>
        <v>Saturday</v>
      </c>
      <c r="T1863" s="5" t="str">
        <f t="shared" si="120"/>
        <v>Q3</v>
      </c>
      <c r="U1863" s="14" t="str">
        <f t="shared" si="117"/>
        <v>Jul</v>
      </c>
    </row>
    <row r="1864" spans="1:21" x14ac:dyDescent="0.25">
      <c r="A1864" s="12" t="s">
        <v>71</v>
      </c>
      <c r="B1864" s="2" t="s">
        <v>72</v>
      </c>
      <c r="C1864" s="2" t="s">
        <v>24</v>
      </c>
      <c r="D1864" s="2" t="s">
        <v>20</v>
      </c>
      <c r="E1864" s="2" t="s">
        <v>32</v>
      </c>
      <c r="F1864" s="2" t="s">
        <v>7447</v>
      </c>
      <c r="G1864" s="2" t="s">
        <v>7448</v>
      </c>
      <c r="H1864" s="2" t="s">
        <v>82</v>
      </c>
      <c r="I1864" s="2" t="s">
        <v>7449</v>
      </c>
      <c r="J1864" s="2" t="s">
        <v>7450</v>
      </c>
      <c r="K1864" s="3">
        <v>5</v>
      </c>
      <c r="L1864" s="4">
        <v>2016</v>
      </c>
      <c r="M1864" s="9">
        <v>67418.38</v>
      </c>
      <c r="N1864" s="9" t="str">
        <f t="shared" si="118"/>
        <v>High Value</v>
      </c>
      <c r="O1864" s="11">
        <v>14218.2</v>
      </c>
      <c r="P1864" s="11">
        <v>52644.36</v>
      </c>
      <c r="Q1864" s="11">
        <v>14774.02</v>
      </c>
      <c r="R1864" s="5">
        <v>44262</v>
      </c>
      <c r="S1864" s="5" t="str">
        <f t="shared" si="119"/>
        <v>Sunday</v>
      </c>
      <c r="T1864" s="5" t="str">
        <f t="shared" si="120"/>
        <v>Q1</v>
      </c>
      <c r="U1864" s="14" t="str">
        <f t="shared" si="117"/>
        <v>Mar</v>
      </c>
    </row>
    <row r="1865" spans="1:21" x14ac:dyDescent="0.25">
      <c r="A1865" s="13" t="s">
        <v>17</v>
      </c>
      <c r="B1865" s="6" t="s">
        <v>38</v>
      </c>
      <c r="C1865" s="6" t="s">
        <v>24</v>
      </c>
      <c r="D1865" s="6" t="s">
        <v>20</v>
      </c>
      <c r="E1865" s="6" t="s">
        <v>32</v>
      </c>
      <c r="F1865" s="6" t="s">
        <v>7451</v>
      </c>
      <c r="G1865" s="6" t="s">
        <v>7452</v>
      </c>
      <c r="H1865" s="6" t="s">
        <v>157</v>
      </c>
      <c r="I1865" s="6" t="s">
        <v>7453</v>
      </c>
      <c r="J1865" s="6" t="s">
        <v>7454</v>
      </c>
      <c r="K1865" s="7">
        <v>0</v>
      </c>
      <c r="L1865" s="4">
        <v>2024</v>
      </c>
      <c r="M1865" s="9">
        <v>62416.77</v>
      </c>
      <c r="N1865" s="9" t="str">
        <f t="shared" si="118"/>
        <v>High Value</v>
      </c>
      <c r="O1865" s="11">
        <v>50771.3</v>
      </c>
      <c r="P1865" s="11">
        <v>51392.1</v>
      </c>
      <c r="Q1865" s="11">
        <v>11024.67</v>
      </c>
      <c r="R1865" s="8">
        <v>45525</v>
      </c>
      <c r="S1865" s="5" t="str">
        <f t="shared" si="119"/>
        <v>Wednesday</v>
      </c>
      <c r="T1865" s="5" t="str">
        <f t="shared" si="120"/>
        <v>Q3</v>
      </c>
      <c r="U1865" s="14" t="str">
        <f t="shared" si="117"/>
        <v>Aug</v>
      </c>
    </row>
    <row r="1866" spans="1:21" x14ac:dyDescent="0.25">
      <c r="A1866" s="12" t="s">
        <v>62</v>
      </c>
      <c r="B1866" s="2" t="s">
        <v>63</v>
      </c>
      <c r="C1866" s="2" t="s">
        <v>24</v>
      </c>
      <c r="D1866" s="2" t="s">
        <v>20</v>
      </c>
      <c r="E1866" s="2" t="s">
        <v>32</v>
      </c>
      <c r="F1866" s="2" t="s">
        <v>7455</v>
      </c>
      <c r="G1866" s="2" t="s">
        <v>7456</v>
      </c>
      <c r="H1866" s="2" t="s">
        <v>109</v>
      </c>
      <c r="I1866" s="2" t="s">
        <v>7457</v>
      </c>
      <c r="J1866" s="2" t="s">
        <v>7458</v>
      </c>
      <c r="K1866" s="3">
        <v>11</v>
      </c>
      <c r="L1866" s="4">
        <v>2013</v>
      </c>
      <c r="M1866" s="9">
        <v>69853.399999999994</v>
      </c>
      <c r="N1866" s="9" t="str">
        <f t="shared" si="118"/>
        <v>High Value</v>
      </c>
      <c r="O1866" s="11">
        <v>121629.7</v>
      </c>
      <c r="P1866" s="11">
        <v>58790.69</v>
      </c>
      <c r="Q1866" s="11">
        <v>11062.71</v>
      </c>
      <c r="R1866" s="5">
        <v>45486</v>
      </c>
      <c r="S1866" s="5" t="str">
        <f t="shared" si="119"/>
        <v>Saturday</v>
      </c>
      <c r="T1866" s="5" t="str">
        <f t="shared" si="120"/>
        <v>Q3</v>
      </c>
      <c r="U1866" s="14" t="str">
        <f t="shared" si="117"/>
        <v>Jul</v>
      </c>
    </row>
    <row r="1867" spans="1:21" x14ac:dyDescent="0.25">
      <c r="A1867" s="13" t="s">
        <v>30</v>
      </c>
      <c r="B1867" s="6" t="s">
        <v>31</v>
      </c>
      <c r="C1867" s="6" t="s">
        <v>24</v>
      </c>
      <c r="D1867" s="6" t="s">
        <v>20</v>
      </c>
      <c r="E1867" s="6" t="s">
        <v>32</v>
      </c>
      <c r="F1867" s="6" t="s">
        <v>7459</v>
      </c>
      <c r="G1867" s="6" t="s">
        <v>7460</v>
      </c>
      <c r="H1867" s="6" t="s">
        <v>29</v>
      </c>
      <c r="I1867" s="6" t="s">
        <v>7461</v>
      </c>
      <c r="J1867" s="6" t="s">
        <v>7462</v>
      </c>
      <c r="K1867" s="7">
        <v>23</v>
      </c>
      <c r="L1867" s="4">
        <v>2001</v>
      </c>
      <c r="M1867" s="9">
        <v>66671.33</v>
      </c>
      <c r="N1867" s="9" t="str">
        <f t="shared" si="118"/>
        <v>High Value</v>
      </c>
      <c r="O1867" s="11">
        <v>73737.600000000006</v>
      </c>
      <c r="P1867" s="11">
        <v>46845.8</v>
      </c>
      <c r="Q1867" s="11">
        <v>19825.53</v>
      </c>
      <c r="R1867" s="8">
        <v>45382</v>
      </c>
      <c r="S1867" s="5" t="str">
        <f t="shared" si="119"/>
        <v>Sunday</v>
      </c>
      <c r="T1867" s="5" t="str">
        <f t="shared" si="120"/>
        <v>Q1</v>
      </c>
      <c r="U1867" s="14" t="str">
        <f t="shared" si="117"/>
        <v>Mar</v>
      </c>
    </row>
    <row r="1868" spans="1:21" x14ac:dyDescent="0.25">
      <c r="A1868" s="12" t="s">
        <v>47</v>
      </c>
      <c r="B1868" s="2" t="s">
        <v>48</v>
      </c>
      <c r="C1868" s="2" t="s">
        <v>24</v>
      </c>
      <c r="D1868" s="2" t="s">
        <v>20</v>
      </c>
      <c r="E1868" s="2" t="s">
        <v>32</v>
      </c>
      <c r="F1868" s="2" t="s">
        <v>7463</v>
      </c>
      <c r="G1868" s="2" t="s">
        <v>7464</v>
      </c>
      <c r="H1868" s="2" t="s">
        <v>73</v>
      </c>
      <c r="I1868" s="2" t="s">
        <v>7465</v>
      </c>
      <c r="J1868" s="2" t="s">
        <v>7466</v>
      </c>
      <c r="K1868" s="3">
        <v>13</v>
      </c>
      <c r="L1868" s="4">
        <v>2008</v>
      </c>
      <c r="M1868" s="9">
        <v>67756.06</v>
      </c>
      <c r="N1868" s="9" t="str">
        <f t="shared" si="118"/>
        <v>High Value</v>
      </c>
      <c r="O1868" s="11">
        <v>53019.1</v>
      </c>
      <c r="P1868" s="11">
        <v>53575.83</v>
      </c>
      <c r="Q1868" s="11">
        <v>14180.23</v>
      </c>
      <c r="R1868" s="5">
        <v>44414</v>
      </c>
      <c r="S1868" s="5" t="str">
        <f t="shared" si="119"/>
        <v>Friday</v>
      </c>
      <c r="T1868" s="5" t="str">
        <f t="shared" si="120"/>
        <v>Q3</v>
      </c>
      <c r="U1868" s="14" t="str">
        <f t="shared" si="117"/>
        <v>Aug</v>
      </c>
    </row>
    <row r="1869" spans="1:21" x14ac:dyDescent="0.25">
      <c r="A1869" s="13" t="s">
        <v>74</v>
      </c>
      <c r="B1869" s="6" t="s">
        <v>153</v>
      </c>
      <c r="C1869" s="6" t="s">
        <v>24</v>
      </c>
      <c r="D1869" s="6" t="s">
        <v>20</v>
      </c>
      <c r="E1869" s="6" t="s">
        <v>32</v>
      </c>
      <c r="F1869" s="6" t="s">
        <v>7467</v>
      </c>
      <c r="G1869" s="6" t="s">
        <v>5498</v>
      </c>
      <c r="H1869" s="6" t="s">
        <v>124</v>
      </c>
      <c r="I1869" s="6" t="s">
        <v>7468</v>
      </c>
      <c r="J1869" s="6" t="s">
        <v>7469</v>
      </c>
      <c r="K1869" s="7">
        <v>13</v>
      </c>
      <c r="L1869" s="4">
        <v>2010</v>
      </c>
      <c r="M1869" s="9">
        <v>69288.679999999993</v>
      </c>
      <c r="N1869" s="9" t="str">
        <f t="shared" si="118"/>
        <v>High Value</v>
      </c>
      <c r="O1869" s="11">
        <v>25321.599999999999</v>
      </c>
      <c r="P1869" s="11">
        <v>56883.41</v>
      </c>
      <c r="Q1869" s="11">
        <v>12405.27</v>
      </c>
      <c r="R1869" s="8">
        <v>45107</v>
      </c>
      <c r="S1869" s="5" t="str">
        <f t="shared" si="119"/>
        <v>Friday</v>
      </c>
      <c r="T1869" s="5" t="str">
        <f t="shared" si="120"/>
        <v>Q2</v>
      </c>
      <c r="U1869" s="14" t="str">
        <f t="shared" si="117"/>
        <v>Jun</v>
      </c>
    </row>
    <row r="1870" spans="1:21" x14ac:dyDescent="0.25">
      <c r="A1870" s="12" t="s">
        <v>74</v>
      </c>
      <c r="B1870" s="2" t="s">
        <v>113</v>
      </c>
      <c r="C1870" s="2" t="s">
        <v>24</v>
      </c>
      <c r="D1870" s="2" t="s">
        <v>20</v>
      </c>
      <c r="E1870" s="2" t="s">
        <v>32</v>
      </c>
      <c r="F1870" s="2" t="s">
        <v>7470</v>
      </c>
      <c r="G1870" s="2" t="s">
        <v>7471</v>
      </c>
      <c r="H1870" s="2" t="s">
        <v>77</v>
      </c>
      <c r="I1870" s="2" t="s">
        <v>7472</v>
      </c>
      <c r="J1870" s="2" t="s">
        <v>7473</v>
      </c>
      <c r="K1870" s="3">
        <v>3</v>
      </c>
      <c r="L1870" s="4">
        <v>2019</v>
      </c>
      <c r="M1870" s="9">
        <v>39142.93</v>
      </c>
      <c r="N1870" s="9" t="str">
        <f t="shared" si="118"/>
        <v>Normal</v>
      </c>
      <c r="O1870" s="11">
        <v>149048.6</v>
      </c>
      <c r="P1870" s="11">
        <v>28630.18</v>
      </c>
      <c r="Q1870" s="11">
        <v>10512.75</v>
      </c>
      <c r="R1870" s="5">
        <v>44644</v>
      </c>
      <c r="S1870" s="5" t="str">
        <f t="shared" si="119"/>
        <v>Thursday</v>
      </c>
      <c r="T1870" s="5" t="str">
        <f t="shared" si="120"/>
        <v>Q1</v>
      </c>
      <c r="U1870" s="14" t="str">
        <f t="shared" si="117"/>
        <v>Mar</v>
      </c>
    </row>
    <row r="1871" spans="1:21" x14ac:dyDescent="0.25">
      <c r="A1871" s="13" t="s">
        <v>74</v>
      </c>
      <c r="B1871" s="6" t="s">
        <v>75</v>
      </c>
      <c r="C1871" s="6" t="s">
        <v>24</v>
      </c>
      <c r="D1871" s="6" t="s">
        <v>20</v>
      </c>
      <c r="E1871" s="6" t="s">
        <v>32</v>
      </c>
      <c r="F1871" s="6" t="s">
        <v>7474</v>
      </c>
      <c r="G1871" s="6" t="s">
        <v>7475</v>
      </c>
      <c r="H1871" s="6" t="s">
        <v>102</v>
      </c>
      <c r="I1871" s="6" t="s">
        <v>7476</v>
      </c>
      <c r="J1871" s="6" t="s">
        <v>7477</v>
      </c>
      <c r="K1871" s="7">
        <v>-1</v>
      </c>
      <c r="L1871" s="4">
        <v>2023</v>
      </c>
      <c r="M1871" s="9">
        <v>29395.98</v>
      </c>
      <c r="N1871" s="9" t="str">
        <f t="shared" si="118"/>
        <v>Normal</v>
      </c>
      <c r="O1871" s="11">
        <v>172423.8</v>
      </c>
      <c r="P1871" s="11">
        <v>24991.040000000001</v>
      </c>
      <c r="Q1871" s="11">
        <v>4404.9399999999996</v>
      </c>
      <c r="R1871" s="8">
        <v>44720</v>
      </c>
      <c r="S1871" s="5" t="str">
        <f t="shared" si="119"/>
        <v>Wednesday</v>
      </c>
      <c r="T1871" s="5" t="str">
        <f t="shared" si="120"/>
        <v>Q2</v>
      </c>
      <c r="U1871" s="14" t="str">
        <f t="shared" si="117"/>
        <v>Jun</v>
      </c>
    </row>
    <row r="1872" spans="1:21" x14ac:dyDescent="0.25">
      <c r="A1872" s="12" t="s">
        <v>62</v>
      </c>
      <c r="B1872" s="2" t="s">
        <v>91</v>
      </c>
      <c r="C1872" s="2" t="s">
        <v>24</v>
      </c>
      <c r="D1872" s="2" t="s">
        <v>20</v>
      </c>
      <c r="E1872" s="2" t="s">
        <v>32</v>
      </c>
      <c r="F1872" s="2" t="s">
        <v>7478</v>
      </c>
      <c r="G1872" s="2" t="s">
        <v>7479</v>
      </c>
      <c r="H1872" s="2" t="s">
        <v>82</v>
      </c>
      <c r="I1872" s="2" t="s">
        <v>7480</v>
      </c>
      <c r="J1872" s="2" t="s">
        <v>7481</v>
      </c>
      <c r="K1872" s="3">
        <v>14</v>
      </c>
      <c r="L1872" s="4">
        <v>2010</v>
      </c>
      <c r="M1872" s="9">
        <v>60052.21</v>
      </c>
      <c r="N1872" s="9" t="str">
        <f t="shared" si="118"/>
        <v>High Value</v>
      </c>
      <c r="O1872" s="11">
        <v>56257.2</v>
      </c>
      <c r="P1872" s="11">
        <v>52412.160000000003</v>
      </c>
      <c r="Q1872" s="11">
        <v>7640.05</v>
      </c>
      <c r="R1872" s="5">
        <v>45352</v>
      </c>
      <c r="S1872" s="5" t="str">
        <f t="shared" si="119"/>
        <v>Friday</v>
      </c>
      <c r="T1872" s="5" t="str">
        <f t="shared" si="120"/>
        <v>Q1</v>
      </c>
      <c r="U1872" s="14" t="str">
        <f t="shared" si="117"/>
        <v>Mar</v>
      </c>
    </row>
    <row r="1873" spans="1:21" x14ac:dyDescent="0.25">
      <c r="A1873" s="13" t="s">
        <v>62</v>
      </c>
      <c r="B1873" s="6" t="s">
        <v>138</v>
      </c>
      <c r="C1873" s="6" t="s">
        <v>24</v>
      </c>
      <c r="D1873" s="6" t="s">
        <v>20</v>
      </c>
      <c r="E1873" s="6" t="s">
        <v>32</v>
      </c>
      <c r="F1873" s="6" t="s">
        <v>7482</v>
      </c>
      <c r="G1873" s="6" t="s">
        <v>145</v>
      </c>
      <c r="H1873" s="6" t="s">
        <v>135</v>
      </c>
      <c r="I1873" s="6" t="s">
        <v>7483</v>
      </c>
      <c r="J1873" s="6" t="s">
        <v>7484</v>
      </c>
      <c r="K1873" s="7">
        <v>12</v>
      </c>
      <c r="L1873" s="4">
        <v>2013</v>
      </c>
      <c r="M1873" s="9">
        <v>16566.060000000001</v>
      </c>
      <c r="N1873" s="9" t="str">
        <f t="shared" si="118"/>
        <v>Normal</v>
      </c>
      <c r="O1873" s="11">
        <v>195799.1</v>
      </c>
      <c r="P1873" s="11">
        <v>12666.38</v>
      </c>
      <c r="Q1873" s="11">
        <v>3899.68</v>
      </c>
      <c r="R1873" s="8">
        <v>45746</v>
      </c>
      <c r="S1873" s="5" t="str">
        <f t="shared" si="119"/>
        <v>Sunday</v>
      </c>
      <c r="T1873" s="5" t="str">
        <f t="shared" si="120"/>
        <v>Q1</v>
      </c>
      <c r="U1873" s="14" t="str">
        <f t="shared" si="117"/>
        <v>Mar</v>
      </c>
    </row>
    <row r="1874" spans="1:21" x14ac:dyDescent="0.25">
      <c r="A1874" s="12" t="s">
        <v>56</v>
      </c>
      <c r="B1874" s="2" t="s">
        <v>57</v>
      </c>
      <c r="C1874" s="2" t="s">
        <v>24</v>
      </c>
      <c r="D1874" s="2" t="s">
        <v>20</v>
      </c>
      <c r="E1874" s="2" t="s">
        <v>32</v>
      </c>
      <c r="F1874" s="2" t="s">
        <v>7485</v>
      </c>
      <c r="G1874" s="2" t="s">
        <v>7486</v>
      </c>
      <c r="H1874" s="2" t="s">
        <v>152</v>
      </c>
      <c r="I1874" s="2" t="s">
        <v>7487</v>
      </c>
      <c r="J1874" s="2" t="s">
        <v>7488</v>
      </c>
      <c r="K1874" s="3">
        <v>13</v>
      </c>
      <c r="L1874" s="4">
        <v>2012</v>
      </c>
      <c r="M1874" s="9">
        <v>6366.27</v>
      </c>
      <c r="N1874" s="9" t="str">
        <f t="shared" si="118"/>
        <v>Normal</v>
      </c>
      <c r="O1874" s="11">
        <v>28485.9</v>
      </c>
      <c r="P1874" s="11">
        <v>5395.69</v>
      </c>
      <c r="Q1874" s="11">
        <v>970.58</v>
      </c>
      <c r="R1874" s="5">
        <v>45833</v>
      </c>
      <c r="S1874" s="5" t="str">
        <f t="shared" si="119"/>
        <v>Wednesday</v>
      </c>
      <c r="T1874" s="5" t="str">
        <f t="shared" si="120"/>
        <v>Q2</v>
      </c>
      <c r="U1874" s="14" t="str">
        <f t="shared" si="117"/>
        <v>Jun</v>
      </c>
    </row>
    <row r="1875" spans="1:21" x14ac:dyDescent="0.25">
      <c r="A1875" s="13" t="s">
        <v>17</v>
      </c>
      <c r="B1875" s="6" t="s">
        <v>18</v>
      </c>
      <c r="C1875" s="6" t="s">
        <v>24</v>
      </c>
      <c r="D1875" s="6" t="s">
        <v>20</v>
      </c>
      <c r="E1875" s="6" t="s">
        <v>32</v>
      </c>
      <c r="F1875" s="6" t="s">
        <v>7489</v>
      </c>
      <c r="G1875" s="6" t="s">
        <v>2600</v>
      </c>
      <c r="H1875" s="6" t="s">
        <v>101</v>
      </c>
      <c r="I1875" s="6" t="s">
        <v>7490</v>
      </c>
      <c r="J1875" s="6" t="s">
        <v>7491</v>
      </c>
      <c r="K1875" s="7">
        <v>16</v>
      </c>
      <c r="L1875" s="4">
        <v>2006</v>
      </c>
      <c r="M1875" s="9">
        <v>24360.46</v>
      </c>
      <c r="N1875" s="9" t="str">
        <f t="shared" si="118"/>
        <v>Normal</v>
      </c>
      <c r="O1875" s="11">
        <v>165061.5</v>
      </c>
      <c r="P1875" s="11">
        <v>21724.48</v>
      </c>
      <c r="Q1875" s="11">
        <v>2635.98</v>
      </c>
      <c r="R1875" s="8">
        <v>44598</v>
      </c>
      <c r="S1875" s="5" t="str">
        <f t="shared" si="119"/>
        <v>Sunday</v>
      </c>
      <c r="T1875" s="5" t="str">
        <f t="shared" si="120"/>
        <v>Q1</v>
      </c>
      <c r="U1875" s="14" t="str">
        <f t="shared" si="117"/>
        <v>Feb</v>
      </c>
    </row>
    <row r="1876" spans="1:21" x14ac:dyDescent="0.25">
      <c r="A1876" s="12" t="s">
        <v>62</v>
      </c>
      <c r="B1876" s="2" t="s">
        <v>138</v>
      </c>
      <c r="C1876" s="2" t="s">
        <v>24</v>
      </c>
      <c r="D1876" s="2" t="s">
        <v>20</v>
      </c>
      <c r="E1876" s="2" t="s">
        <v>32</v>
      </c>
      <c r="F1876" s="2" t="s">
        <v>7492</v>
      </c>
      <c r="G1876" s="2" t="s">
        <v>232</v>
      </c>
      <c r="H1876" s="2" t="s">
        <v>33</v>
      </c>
      <c r="I1876" s="2" t="s">
        <v>7493</v>
      </c>
      <c r="J1876" s="2" t="s">
        <v>7494</v>
      </c>
      <c r="K1876" s="3">
        <v>1</v>
      </c>
      <c r="L1876" s="4">
        <v>2023</v>
      </c>
      <c r="M1876" s="9">
        <v>41787.980000000003</v>
      </c>
      <c r="N1876" s="9" t="str">
        <f t="shared" si="118"/>
        <v>High Value</v>
      </c>
      <c r="O1876" s="11">
        <v>185816.1</v>
      </c>
      <c r="P1876" s="11">
        <v>30282.55</v>
      </c>
      <c r="Q1876" s="11">
        <v>11505.43</v>
      </c>
      <c r="R1876" s="5">
        <v>45314</v>
      </c>
      <c r="S1876" s="5" t="str">
        <f t="shared" si="119"/>
        <v>Tuesday</v>
      </c>
      <c r="T1876" s="5" t="str">
        <f t="shared" si="120"/>
        <v>Q1</v>
      </c>
      <c r="U1876" s="14" t="str">
        <f t="shared" si="117"/>
        <v>Jan</v>
      </c>
    </row>
    <row r="1877" spans="1:21" x14ac:dyDescent="0.25">
      <c r="A1877" s="13" t="s">
        <v>62</v>
      </c>
      <c r="B1877" s="6" t="s">
        <v>63</v>
      </c>
      <c r="C1877" s="6" t="s">
        <v>24</v>
      </c>
      <c r="D1877" s="6" t="s">
        <v>20</v>
      </c>
      <c r="E1877" s="6" t="s">
        <v>32</v>
      </c>
      <c r="F1877" s="6" t="s">
        <v>7495</v>
      </c>
      <c r="G1877" s="6" t="s">
        <v>3297</v>
      </c>
      <c r="H1877" s="6" t="s">
        <v>22</v>
      </c>
      <c r="I1877" s="6" t="s">
        <v>7496</v>
      </c>
      <c r="J1877" s="6" t="s">
        <v>7497</v>
      </c>
      <c r="K1877" s="7">
        <v>17</v>
      </c>
      <c r="L1877" s="4">
        <v>2005</v>
      </c>
      <c r="M1877" s="9">
        <v>24135.95</v>
      </c>
      <c r="N1877" s="9" t="str">
        <f t="shared" si="118"/>
        <v>Normal</v>
      </c>
      <c r="O1877" s="11">
        <v>131915.4</v>
      </c>
      <c r="P1877" s="11">
        <v>21731.64</v>
      </c>
      <c r="Q1877" s="11">
        <v>2404.31</v>
      </c>
      <c r="R1877" s="8">
        <v>44728</v>
      </c>
      <c r="S1877" s="5" t="str">
        <f t="shared" si="119"/>
        <v>Thursday</v>
      </c>
      <c r="T1877" s="5" t="str">
        <f t="shared" si="120"/>
        <v>Q2</v>
      </c>
      <c r="U1877" s="14" t="str">
        <f t="shared" si="117"/>
        <v>Jun</v>
      </c>
    </row>
    <row r="1878" spans="1:21" x14ac:dyDescent="0.25">
      <c r="A1878" s="12" t="s">
        <v>17</v>
      </c>
      <c r="B1878" s="2" t="s">
        <v>80</v>
      </c>
      <c r="C1878" s="2" t="s">
        <v>24</v>
      </c>
      <c r="D1878" s="2" t="s">
        <v>20</v>
      </c>
      <c r="E1878" s="2" t="s">
        <v>32</v>
      </c>
      <c r="F1878" s="2" t="s">
        <v>7498</v>
      </c>
      <c r="G1878" s="2" t="s">
        <v>7499</v>
      </c>
      <c r="H1878" s="2" t="s">
        <v>93</v>
      </c>
      <c r="I1878" s="2" t="s">
        <v>7500</v>
      </c>
      <c r="J1878" s="2" t="s">
        <v>7501</v>
      </c>
      <c r="K1878" s="3">
        <v>19</v>
      </c>
      <c r="L1878" s="4">
        <v>2003</v>
      </c>
      <c r="M1878" s="9">
        <v>65148.43</v>
      </c>
      <c r="N1878" s="9" t="str">
        <f t="shared" si="118"/>
        <v>High Value</v>
      </c>
      <c r="O1878" s="11">
        <v>150995.5</v>
      </c>
      <c r="P1878" s="11">
        <v>60316.63</v>
      </c>
      <c r="Q1878" s="11">
        <v>4831.8</v>
      </c>
      <c r="R1878" s="5">
        <v>44641</v>
      </c>
      <c r="S1878" s="5" t="str">
        <f t="shared" si="119"/>
        <v>Monday</v>
      </c>
      <c r="T1878" s="5" t="str">
        <f t="shared" si="120"/>
        <v>Q1</v>
      </c>
      <c r="U1878" s="14" t="str">
        <f t="shared" si="117"/>
        <v>Mar</v>
      </c>
    </row>
    <row r="1879" spans="1:21" x14ac:dyDescent="0.25">
      <c r="A1879" s="13" t="s">
        <v>40</v>
      </c>
      <c r="B1879" s="6" t="s">
        <v>125</v>
      </c>
      <c r="C1879" s="6" t="s">
        <v>24</v>
      </c>
      <c r="D1879" s="6" t="s">
        <v>20</v>
      </c>
      <c r="E1879" s="6" t="s">
        <v>32</v>
      </c>
      <c r="F1879" s="6" t="s">
        <v>7502</v>
      </c>
      <c r="G1879" s="6" t="s">
        <v>235</v>
      </c>
      <c r="H1879" s="6" t="s">
        <v>29</v>
      </c>
      <c r="I1879" s="6" t="s">
        <v>7503</v>
      </c>
      <c r="J1879" s="6" t="s">
        <v>7504</v>
      </c>
      <c r="K1879" s="7">
        <v>22</v>
      </c>
      <c r="L1879" s="4">
        <v>2002</v>
      </c>
      <c r="M1879" s="9">
        <v>6658.23</v>
      </c>
      <c r="N1879" s="9" t="str">
        <f t="shared" si="118"/>
        <v>Normal</v>
      </c>
      <c r="O1879" s="11">
        <v>156424.4</v>
      </c>
      <c r="P1879" s="11">
        <v>5065.16</v>
      </c>
      <c r="Q1879" s="11">
        <v>1593.07</v>
      </c>
      <c r="R1879" s="8">
        <v>45436</v>
      </c>
      <c r="S1879" s="5" t="str">
        <f t="shared" si="119"/>
        <v>Friday</v>
      </c>
      <c r="T1879" s="5" t="str">
        <f t="shared" si="120"/>
        <v>Q2</v>
      </c>
      <c r="U1879" s="14" t="str">
        <f t="shared" si="117"/>
        <v>May</v>
      </c>
    </row>
    <row r="1880" spans="1:21" x14ac:dyDescent="0.25">
      <c r="A1880" s="12" t="s">
        <v>71</v>
      </c>
      <c r="B1880" s="2" t="s">
        <v>86</v>
      </c>
      <c r="C1880" s="2" t="s">
        <v>24</v>
      </c>
      <c r="D1880" s="2" t="s">
        <v>20</v>
      </c>
      <c r="E1880" s="2" t="s">
        <v>32</v>
      </c>
      <c r="F1880" s="2" t="s">
        <v>7505</v>
      </c>
      <c r="G1880" s="2" t="s">
        <v>7506</v>
      </c>
      <c r="H1880" s="2" t="s">
        <v>132</v>
      </c>
      <c r="I1880" s="2" t="s">
        <v>7507</v>
      </c>
      <c r="J1880" s="2" t="s">
        <v>7508</v>
      </c>
      <c r="K1880" s="3">
        <v>6</v>
      </c>
      <c r="L1880" s="4">
        <v>2017</v>
      </c>
      <c r="M1880" s="9">
        <v>59166.43</v>
      </c>
      <c r="N1880" s="9" t="str">
        <f t="shared" si="118"/>
        <v>High Value</v>
      </c>
      <c r="O1880" s="11">
        <v>46443.4</v>
      </c>
      <c r="P1880" s="11">
        <v>47391.96</v>
      </c>
      <c r="Q1880" s="11">
        <v>11774.47</v>
      </c>
      <c r="R1880" s="5">
        <v>44981</v>
      </c>
      <c r="S1880" s="5" t="str">
        <f t="shared" si="119"/>
        <v>Friday</v>
      </c>
      <c r="T1880" s="5" t="str">
        <f t="shared" si="120"/>
        <v>Q1</v>
      </c>
      <c r="U1880" s="14" t="str">
        <f t="shared" si="117"/>
        <v>Feb</v>
      </c>
    </row>
    <row r="1881" spans="1:21" x14ac:dyDescent="0.25">
      <c r="A1881" s="13" t="s">
        <v>62</v>
      </c>
      <c r="B1881" s="6" t="s">
        <v>63</v>
      </c>
      <c r="C1881" s="6" t="s">
        <v>24</v>
      </c>
      <c r="D1881" s="6" t="s">
        <v>20</v>
      </c>
      <c r="E1881" s="6" t="s">
        <v>32</v>
      </c>
      <c r="F1881" s="6" t="s">
        <v>7509</v>
      </c>
      <c r="G1881" s="6" t="s">
        <v>7510</v>
      </c>
      <c r="H1881" s="6" t="s">
        <v>132</v>
      </c>
      <c r="I1881" s="6" t="s">
        <v>7511</v>
      </c>
      <c r="J1881" s="6" t="s">
        <v>7512</v>
      </c>
      <c r="K1881" s="7">
        <v>12</v>
      </c>
      <c r="L1881" s="4">
        <v>2009</v>
      </c>
      <c r="M1881" s="9">
        <v>52758.27</v>
      </c>
      <c r="N1881" s="9" t="str">
        <f t="shared" si="118"/>
        <v>High Value</v>
      </c>
      <c r="O1881" s="11">
        <v>87381.6</v>
      </c>
      <c r="P1881" s="11">
        <v>37365.360000000001</v>
      </c>
      <c r="Q1881" s="11">
        <v>15392.91</v>
      </c>
      <c r="R1881" s="8">
        <v>44199</v>
      </c>
      <c r="S1881" s="5" t="str">
        <f t="shared" si="119"/>
        <v>Sunday</v>
      </c>
      <c r="T1881" s="5" t="str">
        <f t="shared" si="120"/>
        <v>Q1</v>
      </c>
      <c r="U1881" s="14" t="str">
        <f t="shared" si="117"/>
        <v>Jan</v>
      </c>
    </row>
    <row r="1882" spans="1:21" x14ac:dyDescent="0.25">
      <c r="A1882" s="12" t="s">
        <v>74</v>
      </c>
      <c r="B1882" s="2" t="s">
        <v>75</v>
      </c>
      <c r="C1882" s="2" t="s">
        <v>24</v>
      </c>
      <c r="D1882" s="2" t="s">
        <v>20</v>
      </c>
      <c r="E1882" s="2" t="s">
        <v>32</v>
      </c>
      <c r="F1882" s="2" t="s">
        <v>7513</v>
      </c>
      <c r="G1882" s="2" t="s">
        <v>7514</v>
      </c>
      <c r="H1882" s="2" t="s">
        <v>95</v>
      </c>
      <c r="I1882" s="2" t="s">
        <v>7515</v>
      </c>
      <c r="J1882" s="2" t="s">
        <v>7516</v>
      </c>
      <c r="K1882" s="3">
        <v>7</v>
      </c>
      <c r="L1882" s="4">
        <v>2018</v>
      </c>
      <c r="M1882" s="9">
        <v>39342.019999999997</v>
      </c>
      <c r="N1882" s="9" t="str">
        <f t="shared" si="118"/>
        <v>Normal</v>
      </c>
      <c r="O1882" s="11">
        <v>87810.2</v>
      </c>
      <c r="P1882" s="11">
        <v>37000.07</v>
      </c>
      <c r="Q1882" s="11">
        <v>2341.9499999999998</v>
      </c>
      <c r="R1882" s="5">
        <v>45837</v>
      </c>
      <c r="S1882" s="5" t="str">
        <f t="shared" si="119"/>
        <v>Sunday</v>
      </c>
      <c r="T1882" s="5" t="str">
        <f t="shared" si="120"/>
        <v>Q2</v>
      </c>
      <c r="U1882" s="14" t="str">
        <f t="shared" si="117"/>
        <v>Jun</v>
      </c>
    </row>
    <row r="1883" spans="1:21" x14ac:dyDescent="0.25">
      <c r="A1883" s="13" t="s">
        <v>74</v>
      </c>
      <c r="B1883" s="6" t="s">
        <v>153</v>
      </c>
      <c r="C1883" s="6" t="s">
        <v>24</v>
      </c>
      <c r="D1883" s="6" t="s">
        <v>20</v>
      </c>
      <c r="E1883" s="6" t="s">
        <v>32</v>
      </c>
      <c r="F1883" s="6" t="s">
        <v>7517</v>
      </c>
      <c r="G1883" s="6" t="s">
        <v>7518</v>
      </c>
      <c r="H1883" s="6" t="s">
        <v>101</v>
      </c>
      <c r="I1883" s="6" t="s">
        <v>7519</v>
      </c>
      <c r="J1883" s="6" t="s">
        <v>7520</v>
      </c>
      <c r="K1883" s="7">
        <v>17</v>
      </c>
      <c r="L1883" s="4">
        <v>2005</v>
      </c>
      <c r="M1883" s="9">
        <v>59648.07</v>
      </c>
      <c r="N1883" s="9" t="str">
        <f t="shared" si="118"/>
        <v>High Value</v>
      </c>
      <c r="O1883" s="11">
        <v>14587.3</v>
      </c>
      <c r="P1883" s="11">
        <v>42588.76</v>
      </c>
      <c r="Q1883" s="11">
        <v>17059.310000000001</v>
      </c>
      <c r="R1883" s="8">
        <v>44594</v>
      </c>
      <c r="S1883" s="5" t="str">
        <f t="shared" si="119"/>
        <v>Wednesday</v>
      </c>
      <c r="T1883" s="5" t="str">
        <f t="shared" si="120"/>
        <v>Q1</v>
      </c>
      <c r="U1883" s="14" t="str">
        <f t="shared" si="117"/>
        <v>Feb</v>
      </c>
    </row>
    <row r="1884" spans="1:21" x14ac:dyDescent="0.25">
      <c r="A1884" s="12" t="s">
        <v>62</v>
      </c>
      <c r="B1884" s="2" t="s">
        <v>63</v>
      </c>
      <c r="C1884" s="2" t="s">
        <v>24</v>
      </c>
      <c r="D1884" s="2" t="s">
        <v>20</v>
      </c>
      <c r="E1884" s="2" t="s">
        <v>32</v>
      </c>
      <c r="F1884" s="2" t="s">
        <v>7521</v>
      </c>
      <c r="G1884" s="2" t="s">
        <v>5957</v>
      </c>
      <c r="H1884" s="2" t="s">
        <v>116</v>
      </c>
      <c r="I1884" s="2" t="s">
        <v>7522</v>
      </c>
      <c r="J1884" s="2" t="s">
        <v>7523</v>
      </c>
      <c r="K1884" s="3">
        <v>17</v>
      </c>
      <c r="L1884" s="4">
        <v>2005</v>
      </c>
      <c r="M1884" s="9">
        <v>47239.11</v>
      </c>
      <c r="N1884" s="9" t="str">
        <f t="shared" si="118"/>
        <v>High Value</v>
      </c>
      <c r="O1884" s="11">
        <v>161760.5</v>
      </c>
      <c r="P1884" s="11">
        <v>44553.88</v>
      </c>
      <c r="Q1884" s="11">
        <v>2685.23</v>
      </c>
      <c r="R1884" s="5">
        <v>44801</v>
      </c>
      <c r="S1884" s="5" t="str">
        <f t="shared" si="119"/>
        <v>Sunday</v>
      </c>
      <c r="T1884" s="5" t="str">
        <f t="shared" si="120"/>
        <v>Q3</v>
      </c>
      <c r="U1884" s="14" t="str">
        <f t="shared" si="117"/>
        <v>Aug</v>
      </c>
    </row>
    <row r="1885" spans="1:21" x14ac:dyDescent="0.25">
      <c r="A1885" s="13" t="s">
        <v>30</v>
      </c>
      <c r="B1885" s="6" t="s">
        <v>31</v>
      </c>
      <c r="C1885" s="6" t="s">
        <v>24</v>
      </c>
      <c r="D1885" s="6" t="s">
        <v>20</v>
      </c>
      <c r="E1885" s="6" t="s">
        <v>32</v>
      </c>
      <c r="F1885" s="6" t="s">
        <v>7524</v>
      </c>
      <c r="G1885" s="6" t="s">
        <v>194</v>
      </c>
      <c r="H1885" s="6" t="s">
        <v>58</v>
      </c>
      <c r="I1885" s="6" t="s">
        <v>7525</v>
      </c>
      <c r="J1885" s="6" t="s">
        <v>7526</v>
      </c>
      <c r="K1885" s="7">
        <v>6</v>
      </c>
      <c r="L1885" s="4">
        <v>2016</v>
      </c>
      <c r="M1885" s="9">
        <v>46844.29</v>
      </c>
      <c r="N1885" s="9" t="str">
        <f t="shared" si="118"/>
        <v>High Value</v>
      </c>
      <c r="O1885" s="11">
        <v>92479.8</v>
      </c>
      <c r="P1885" s="11">
        <v>35558.76</v>
      </c>
      <c r="Q1885" s="11">
        <v>11285.53</v>
      </c>
      <c r="R1885" s="8">
        <v>44836</v>
      </c>
      <c r="S1885" s="5" t="str">
        <f t="shared" si="119"/>
        <v>Sunday</v>
      </c>
      <c r="T1885" s="5" t="str">
        <f t="shared" si="120"/>
        <v>Q4</v>
      </c>
      <c r="U1885" s="14" t="str">
        <f t="shared" si="117"/>
        <v>Oct</v>
      </c>
    </row>
    <row r="1886" spans="1:21" x14ac:dyDescent="0.25">
      <c r="A1886" s="12" t="s">
        <v>30</v>
      </c>
      <c r="B1886" s="2" t="s">
        <v>31</v>
      </c>
      <c r="C1886" s="2" t="s">
        <v>24</v>
      </c>
      <c r="D1886" s="2" t="s">
        <v>20</v>
      </c>
      <c r="E1886" s="2" t="s">
        <v>32</v>
      </c>
      <c r="F1886" s="2" t="s">
        <v>7527</v>
      </c>
      <c r="G1886" s="2" t="s">
        <v>7528</v>
      </c>
      <c r="H1886" s="2" t="s">
        <v>53</v>
      </c>
      <c r="I1886" s="2" t="s">
        <v>7529</v>
      </c>
      <c r="J1886" s="2" t="s">
        <v>7530</v>
      </c>
      <c r="K1886" s="3">
        <v>17</v>
      </c>
      <c r="L1886" s="4">
        <v>2004</v>
      </c>
      <c r="M1886" s="9">
        <v>19657.63</v>
      </c>
      <c r="N1886" s="9" t="str">
        <f t="shared" si="118"/>
        <v>Normal</v>
      </c>
      <c r="O1886" s="11">
        <v>31946.400000000001</v>
      </c>
      <c r="P1886" s="11">
        <v>18291.36</v>
      </c>
      <c r="Q1886" s="11">
        <v>1366.27</v>
      </c>
      <c r="R1886" s="5">
        <v>44442</v>
      </c>
      <c r="S1886" s="5" t="str">
        <f t="shared" si="119"/>
        <v>Friday</v>
      </c>
      <c r="T1886" s="5" t="str">
        <f t="shared" si="120"/>
        <v>Q3</v>
      </c>
      <c r="U1886" s="14" t="str">
        <f t="shared" si="117"/>
        <v>Sep</v>
      </c>
    </row>
    <row r="1887" spans="1:21" x14ac:dyDescent="0.25">
      <c r="A1887" s="13" t="s">
        <v>74</v>
      </c>
      <c r="B1887" s="6" t="s">
        <v>113</v>
      </c>
      <c r="C1887" s="6" t="s">
        <v>24</v>
      </c>
      <c r="D1887" s="6" t="s">
        <v>20</v>
      </c>
      <c r="E1887" s="6" t="s">
        <v>32</v>
      </c>
      <c r="F1887" s="6" t="s">
        <v>7531</v>
      </c>
      <c r="G1887" s="6" t="s">
        <v>7532</v>
      </c>
      <c r="H1887" s="6" t="s">
        <v>109</v>
      </c>
      <c r="I1887" s="6" t="s">
        <v>7533</v>
      </c>
      <c r="J1887" s="6" t="s">
        <v>7534</v>
      </c>
      <c r="K1887" s="7">
        <v>21</v>
      </c>
      <c r="L1887" s="4">
        <v>2000</v>
      </c>
      <c r="M1887" s="9">
        <v>47972.44</v>
      </c>
      <c r="N1887" s="9" t="str">
        <f t="shared" si="118"/>
        <v>High Value</v>
      </c>
      <c r="O1887" s="11">
        <v>49627.6</v>
      </c>
      <c r="P1887" s="11">
        <v>40533.910000000003</v>
      </c>
      <c r="Q1887" s="11">
        <v>7438.53</v>
      </c>
      <c r="R1887" s="8">
        <v>44549</v>
      </c>
      <c r="S1887" s="5" t="str">
        <f t="shared" si="119"/>
        <v>Sunday</v>
      </c>
      <c r="T1887" s="5" t="str">
        <f t="shared" si="120"/>
        <v>Q4</v>
      </c>
      <c r="U1887" s="14" t="str">
        <f t="shared" si="117"/>
        <v>Dec</v>
      </c>
    </row>
    <row r="1888" spans="1:21" x14ac:dyDescent="0.25">
      <c r="A1888" s="12" t="s">
        <v>34</v>
      </c>
      <c r="B1888" s="2" t="s">
        <v>97</v>
      </c>
      <c r="C1888" s="2" t="s">
        <v>24</v>
      </c>
      <c r="D1888" s="2" t="s">
        <v>20</v>
      </c>
      <c r="E1888" s="2" t="s">
        <v>32</v>
      </c>
      <c r="F1888" s="2" t="s">
        <v>7535</v>
      </c>
      <c r="G1888" s="2" t="s">
        <v>7536</v>
      </c>
      <c r="H1888" s="2" t="s">
        <v>124</v>
      </c>
      <c r="I1888" s="2" t="s">
        <v>7537</v>
      </c>
      <c r="J1888" s="2" t="s">
        <v>7538</v>
      </c>
      <c r="K1888" s="3">
        <v>22</v>
      </c>
      <c r="L1888" s="4">
        <v>2000</v>
      </c>
      <c r="M1888" s="9">
        <v>68216.899999999994</v>
      </c>
      <c r="N1888" s="9" t="str">
        <f t="shared" si="118"/>
        <v>High Value</v>
      </c>
      <c r="O1888" s="11">
        <v>59346.400000000001</v>
      </c>
      <c r="P1888" s="11">
        <v>63125.31</v>
      </c>
      <c r="Q1888" s="11">
        <v>5091.59</v>
      </c>
      <c r="R1888" s="5">
        <v>44847</v>
      </c>
      <c r="S1888" s="5" t="str">
        <f t="shared" si="119"/>
        <v>Thursday</v>
      </c>
      <c r="T1888" s="5" t="str">
        <f t="shared" si="120"/>
        <v>Q4</v>
      </c>
      <c r="U1888" s="14" t="str">
        <f t="shared" si="117"/>
        <v>Oct</v>
      </c>
    </row>
    <row r="1889" spans="1:21" x14ac:dyDescent="0.25">
      <c r="A1889" s="13" t="s">
        <v>62</v>
      </c>
      <c r="B1889" s="6" t="s">
        <v>138</v>
      </c>
      <c r="C1889" s="6" t="s">
        <v>24</v>
      </c>
      <c r="D1889" s="6" t="s">
        <v>20</v>
      </c>
      <c r="E1889" s="6" t="s">
        <v>32</v>
      </c>
      <c r="F1889" s="6" t="s">
        <v>7539</v>
      </c>
      <c r="G1889" s="6" t="s">
        <v>7540</v>
      </c>
      <c r="H1889" s="6" t="s">
        <v>101</v>
      </c>
      <c r="I1889" s="6" t="s">
        <v>7541</v>
      </c>
      <c r="J1889" s="6" t="s">
        <v>7542</v>
      </c>
      <c r="K1889" s="7">
        <v>3</v>
      </c>
      <c r="L1889" s="4">
        <v>2021</v>
      </c>
      <c r="M1889" s="9">
        <v>56159.6</v>
      </c>
      <c r="N1889" s="9" t="str">
        <f t="shared" si="118"/>
        <v>High Value</v>
      </c>
      <c r="O1889" s="11">
        <v>50951.1</v>
      </c>
      <c r="P1889" s="11">
        <v>49436.72</v>
      </c>
      <c r="Q1889" s="11">
        <v>6722.88</v>
      </c>
      <c r="R1889" s="8">
        <v>45365</v>
      </c>
      <c r="S1889" s="5" t="str">
        <f t="shared" si="119"/>
        <v>Thursday</v>
      </c>
      <c r="T1889" s="5" t="str">
        <f t="shared" si="120"/>
        <v>Q1</v>
      </c>
      <c r="U1889" s="14" t="str">
        <f t="shared" si="117"/>
        <v>Mar</v>
      </c>
    </row>
    <row r="1890" spans="1:21" x14ac:dyDescent="0.25">
      <c r="A1890" s="12" t="s">
        <v>54</v>
      </c>
      <c r="B1890" s="2" t="s">
        <v>99</v>
      </c>
      <c r="C1890" s="2" t="s">
        <v>24</v>
      </c>
      <c r="D1890" s="2" t="s">
        <v>20</v>
      </c>
      <c r="E1890" s="2" t="s">
        <v>32</v>
      </c>
      <c r="F1890" s="2" t="s">
        <v>7543</v>
      </c>
      <c r="G1890" s="2" t="s">
        <v>7544</v>
      </c>
      <c r="H1890" s="2" t="s">
        <v>128</v>
      </c>
      <c r="I1890" s="2" t="s">
        <v>7545</v>
      </c>
      <c r="J1890" s="2" t="s">
        <v>7546</v>
      </c>
      <c r="K1890" s="3">
        <v>15</v>
      </c>
      <c r="L1890" s="4">
        <v>2007</v>
      </c>
      <c r="M1890" s="9">
        <v>19079.59</v>
      </c>
      <c r="N1890" s="9" t="str">
        <f t="shared" si="118"/>
        <v>Normal</v>
      </c>
      <c r="O1890" s="11">
        <v>90377.9</v>
      </c>
      <c r="P1890" s="11">
        <v>17930.580000000002</v>
      </c>
      <c r="Q1890" s="11">
        <v>1149.01</v>
      </c>
      <c r="R1890" s="5">
        <v>44713</v>
      </c>
      <c r="S1890" s="5" t="str">
        <f t="shared" si="119"/>
        <v>Wednesday</v>
      </c>
      <c r="T1890" s="5" t="str">
        <f t="shared" si="120"/>
        <v>Q2</v>
      </c>
      <c r="U1890" s="14" t="str">
        <f t="shared" si="117"/>
        <v>Jun</v>
      </c>
    </row>
    <row r="1891" spans="1:21" x14ac:dyDescent="0.25">
      <c r="A1891" s="13" t="s">
        <v>56</v>
      </c>
      <c r="B1891" s="6" t="s">
        <v>78</v>
      </c>
      <c r="C1891" s="6" t="s">
        <v>24</v>
      </c>
      <c r="D1891" s="6" t="s">
        <v>20</v>
      </c>
      <c r="E1891" s="6" t="s">
        <v>32</v>
      </c>
      <c r="F1891" s="6" t="s">
        <v>7547</v>
      </c>
      <c r="G1891" s="6" t="s">
        <v>7548</v>
      </c>
      <c r="H1891" s="6" t="s">
        <v>132</v>
      </c>
      <c r="I1891" s="6" t="s">
        <v>7549</v>
      </c>
      <c r="J1891" s="6" t="s">
        <v>7550</v>
      </c>
      <c r="K1891" s="7">
        <v>0</v>
      </c>
      <c r="L1891" s="4">
        <v>2020</v>
      </c>
      <c r="M1891" s="9">
        <v>21270.25</v>
      </c>
      <c r="N1891" s="9" t="str">
        <f t="shared" si="118"/>
        <v>Normal</v>
      </c>
      <c r="O1891" s="11">
        <v>177105.6</v>
      </c>
      <c r="P1891" s="11">
        <v>16445.47</v>
      </c>
      <c r="Q1891" s="11">
        <v>4824.78</v>
      </c>
      <c r="R1891" s="8">
        <v>44130</v>
      </c>
      <c r="S1891" s="5" t="str">
        <f t="shared" si="119"/>
        <v>Monday</v>
      </c>
      <c r="T1891" s="5" t="str">
        <f t="shared" si="120"/>
        <v>Q4</v>
      </c>
      <c r="U1891" s="14" t="str">
        <f t="shared" si="117"/>
        <v>Oct</v>
      </c>
    </row>
    <row r="1892" spans="1:21" x14ac:dyDescent="0.25">
      <c r="A1892" s="12" t="s">
        <v>47</v>
      </c>
      <c r="B1892" s="2" t="s">
        <v>110</v>
      </c>
      <c r="C1892" s="2" t="s">
        <v>24</v>
      </c>
      <c r="D1892" s="2" t="s">
        <v>20</v>
      </c>
      <c r="E1892" s="2" t="s">
        <v>32</v>
      </c>
      <c r="F1892" s="2" t="s">
        <v>7551</v>
      </c>
      <c r="G1892" s="2" t="s">
        <v>7552</v>
      </c>
      <c r="H1892" s="2" t="s">
        <v>159</v>
      </c>
      <c r="I1892" s="2" t="s">
        <v>7553</v>
      </c>
      <c r="J1892" s="2" t="s">
        <v>7554</v>
      </c>
      <c r="K1892" s="3">
        <v>11</v>
      </c>
      <c r="L1892" s="4">
        <v>2011</v>
      </c>
      <c r="M1892" s="9">
        <v>20214.62</v>
      </c>
      <c r="N1892" s="9" t="str">
        <f t="shared" si="118"/>
        <v>Normal</v>
      </c>
      <c r="O1892" s="11">
        <v>24719.8</v>
      </c>
      <c r="P1892" s="11">
        <v>17336.3</v>
      </c>
      <c r="Q1892" s="11">
        <v>2878.32</v>
      </c>
      <c r="R1892" s="5">
        <v>44837</v>
      </c>
      <c r="S1892" s="5" t="str">
        <f t="shared" si="119"/>
        <v>Monday</v>
      </c>
      <c r="T1892" s="5" t="str">
        <f t="shared" si="120"/>
        <v>Q4</v>
      </c>
      <c r="U1892" s="14" t="str">
        <f t="shared" si="117"/>
        <v>Oct</v>
      </c>
    </row>
    <row r="1893" spans="1:21" x14ac:dyDescent="0.25">
      <c r="A1893" s="13" t="s">
        <v>56</v>
      </c>
      <c r="B1893" s="6" t="s">
        <v>57</v>
      </c>
      <c r="C1893" s="6" t="s">
        <v>24</v>
      </c>
      <c r="D1893" s="6" t="s">
        <v>20</v>
      </c>
      <c r="E1893" s="6" t="s">
        <v>32</v>
      </c>
      <c r="F1893" s="6" t="s">
        <v>7555</v>
      </c>
      <c r="G1893" s="6" t="s">
        <v>7556</v>
      </c>
      <c r="H1893" s="6" t="s">
        <v>33</v>
      </c>
      <c r="I1893" s="6" t="s">
        <v>7557</v>
      </c>
      <c r="J1893" s="6" t="s">
        <v>7558</v>
      </c>
      <c r="K1893" s="7">
        <v>20</v>
      </c>
      <c r="L1893" s="4">
        <v>2001</v>
      </c>
      <c r="M1893" s="9">
        <v>21664.89</v>
      </c>
      <c r="N1893" s="9" t="str">
        <f t="shared" si="118"/>
        <v>Normal</v>
      </c>
      <c r="O1893" s="11">
        <v>53023.8</v>
      </c>
      <c r="P1893" s="11">
        <v>19969.3</v>
      </c>
      <c r="Q1893" s="11">
        <v>1695.59</v>
      </c>
      <c r="R1893" s="8">
        <v>44411</v>
      </c>
      <c r="S1893" s="5" t="str">
        <f t="shared" si="119"/>
        <v>Tuesday</v>
      </c>
      <c r="T1893" s="5" t="str">
        <f t="shared" si="120"/>
        <v>Q3</v>
      </c>
      <c r="U1893" s="14" t="str">
        <f t="shared" si="117"/>
        <v>Aug</v>
      </c>
    </row>
    <row r="1894" spans="1:21" x14ac:dyDescent="0.25">
      <c r="A1894" s="12" t="s">
        <v>30</v>
      </c>
      <c r="B1894" s="2" t="s">
        <v>65</v>
      </c>
      <c r="C1894" s="2" t="s">
        <v>24</v>
      </c>
      <c r="D1894" s="2" t="s">
        <v>20</v>
      </c>
      <c r="E1894" s="2" t="s">
        <v>32</v>
      </c>
      <c r="F1894" s="2" t="s">
        <v>7559</v>
      </c>
      <c r="G1894" s="2" t="s">
        <v>7560</v>
      </c>
      <c r="H1894" s="2" t="s">
        <v>89</v>
      </c>
      <c r="I1894" s="2" t="s">
        <v>7561</v>
      </c>
      <c r="J1894" s="2" t="s">
        <v>7562</v>
      </c>
      <c r="K1894" s="3">
        <v>14</v>
      </c>
      <c r="L1894" s="4">
        <v>2010</v>
      </c>
      <c r="M1894" s="9">
        <v>22084.32</v>
      </c>
      <c r="N1894" s="9" t="str">
        <f t="shared" si="118"/>
        <v>Normal</v>
      </c>
      <c r="O1894" s="11">
        <v>159348.70000000001</v>
      </c>
      <c r="P1894" s="11">
        <v>19801.5</v>
      </c>
      <c r="Q1894" s="11">
        <v>2282.8200000000002</v>
      </c>
      <c r="R1894" s="5">
        <v>45600</v>
      </c>
      <c r="S1894" s="5" t="str">
        <f t="shared" si="119"/>
        <v>Monday</v>
      </c>
      <c r="T1894" s="5" t="str">
        <f t="shared" si="120"/>
        <v>Q4</v>
      </c>
      <c r="U1894" s="14" t="str">
        <f t="shared" si="117"/>
        <v>Nov</v>
      </c>
    </row>
    <row r="1895" spans="1:21" x14ac:dyDescent="0.25">
      <c r="A1895" s="13" t="s">
        <v>56</v>
      </c>
      <c r="B1895" s="6" t="s">
        <v>78</v>
      </c>
      <c r="C1895" s="6" t="s">
        <v>24</v>
      </c>
      <c r="D1895" s="6" t="s">
        <v>20</v>
      </c>
      <c r="E1895" s="6" t="s">
        <v>32</v>
      </c>
      <c r="F1895" s="6" t="s">
        <v>7563</v>
      </c>
      <c r="G1895" s="6" t="s">
        <v>7564</v>
      </c>
      <c r="H1895" s="6" t="s">
        <v>58</v>
      </c>
      <c r="I1895" s="6" t="s">
        <v>7565</v>
      </c>
      <c r="J1895" s="6" t="s">
        <v>7566</v>
      </c>
      <c r="K1895" s="7">
        <v>6</v>
      </c>
      <c r="L1895" s="4">
        <v>2015</v>
      </c>
      <c r="M1895" s="9">
        <v>40875.42</v>
      </c>
      <c r="N1895" s="9" t="str">
        <f t="shared" si="118"/>
        <v>High Value</v>
      </c>
      <c r="O1895" s="11">
        <v>198276.4</v>
      </c>
      <c r="P1895" s="11">
        <v>36846.6</v>
      </c>
      <c r="Q1895" s="11">
        <v>4028.82</v>
      </c>
      <c r="R1895" s="8">
        <v>44306</v>
      </c>
      <c r="S1895" s="5" t="str">
        <f t="shared" si="119"/>
        <v>Tuesday</v>
      </c>
      <c r="T1895" s="5" t="str">
        <f t="shared" si="120"/>
        <v>Q2</v>
      </c>
      <c r="U1895" s="14" t="str">
        <f t="shared" si="117"/>
        <v>Apr</v>
      </c>
    </row>
    <row r="1896" spans="1:21" x14ac:dyDescent="0.25">
      <c r="A1896" s="13" t="s">
        <v>34</v>
      </c>
      <c r="B1896" s="6" t="s">
        <v>97</v>
      </c>
      <c r="C1896" s="6" t="s">
        <v>24</v>
      </c>
      <c r="D1896" s="6" t="s">
        <v>20</v>
      </c>
      <c r="E1896" s="6" t="s">
        <v>32</v>
      </c>
      <c r="F1896" s="6" t="s">
        <v>7567</v>
      </c>
      <c r="G1896" s="6" t="s">
        <v>7568</v>
      </c>
      <c r="H1896" s="6" t="s">
        <v>96</v>
      </c>
      <c r="I1896" s="6" t="s">
        <v>7569</v>
      </c>
      <c r="J1896" s="6" t="s">
        <v>7570</v>
      </c>
      <c r="K1896" s="7">
        <v>22</v>
      </c>
      <c r="L1896" s="4">
        <v>2002</v>
      </c>
      <c r="M1896" s="9">
        <v>67296.56</v>
      </c>
      <c r="N1896" s="9" t="str">
        <f t="shared" si="118"/>
        <v>High Value</v>
      </c>
      <c r="O1896" s="11">
        <v>148649.70000000001</v>
      </c>
      <c r="P1896" s="11">
        <v>50092.35</v>
      </c>
      <c r="Q1896" s="11">
        <v>17204.21</v>
      </c>
      <c r="R1896" s="8">
        <v>45452</v>
      </c>
      <c r="S1896" s="5" t="str">
        <f t="shared" si="119"/>
        <v>Sunday</v>
      </c>
      <c r="T1896" s="5" t="str">
        <f t="shared" si="120"/>
        <v>Q2</v>
      </c>
      <c r="U1896" s="14" t="str">
        <f t="shared" si="117"/>
        <v>Jun</v>
      </c>
    </row>
    <row r="1897" spans="1:21" x14ac:dyDescent="0.25">
      <c r="A1897" s="12" t="s">
        <v>47</v>
      </c>
      <c r="B1897" s="2" t="s">
        <v>48</v>
      </c>
      <c r="C1897" s="2" t="s">
        <v>24</v>
      </c>
      <c r="D1897" s="2" t="s">
        <v>20</v>
      </c>
      <c r="E1897" s="2" t="s">
        <v>32</v>
      </c>
      <c r="F1897" s="2" t="s">
        <v>7571</v>
      </c>
      <c r="G1897" s="2" t="s">
        <v>7572</v>
      </c>
      <c r="H1897" s="2" t="s">
        <v>135</v>
      </c>
      <c r="I1897" s="2" t="s">
        <v>7573</v>
      </c>
      <c r="J1897" s="2" t="s">
        <v>7574</v>
      </c>
      <c r="K1897" s="3">
        <v>2</v>
      </c>
      <c r="L1897" s="4">
        <v>2022</v>
      </c>
      <c r="M1897" s="9">
        <v>30778.42</v>
      </c>
      <c r="N1897" s="9" t="str">
        <f t="shared" si="118"/>
        <v>Normal</v>
      </c>
      <c r="O1897" s="11">
        <v>199856.5</v>
      </c>
      <c r="P1897" s="11">
        <v>24967.11</v>
      </c>
      <c r="Q1897" s="11">
        <v>5811.31</v>
      </c>
      <c r="R1897" s="5">
        <v>45332</v>
      </c>
      <c r="S1897" s="5" t="str">
        <f t="shared" si="119"/>
        <v>Saturday</v>
      </c>
      <c r="T1897" s="5" t="str">
        <f t="shared" si="120"/>
        <v>Q1</v>
      </c>
      <c r="U1897" s="14" t="str">
        <f t="shared" si="117"/>
        <v>Feb</v>
      </c>
    </row>
    <row r="1898" spans="1:21" x14ac:dyDescent="0.25">
      <c r="A1898" s="13" t="s">
        <v>54</v>
      </c>
      <c r="B1898" s="6" t="s">
        <v>99</v>
      </c>
      <c r="C1898" s="6" t="s">
        <v>24</v>
      </c>
      <c r="D1898" s="6" t="s">
        <v>20</v>
      </c>
      <c r="E1898" s="6" t="s">
        <v>32</v>
      </c>
      <c r="F1898" s="6" t="s">
        <v>7575</v>
      </c>
      <c r="G1898" s="6" t="s">
        <v>7576</v>
      </c>
      <c r="H1898" s="6" t="s">
        <v>81</v>
      </c>
      <c r="I1898" s="6" t="s">
        <v>7577</v>
      </c>
      <c r="J1898" s="6" t="s">
        <v>7578</v>
      </c>
      <c r="K1898" s="7">
        <v>16</v>
      </c>
      <c r="L1898" s="4">
        <v>2004</v>
      </c>
      <c r="M1898" s="9">
        <v>43701.85</v>
      </c>
      <c r="N1898" s="9" t="str">
        <f t="shared" si="118"/>
        <v>High Value</v>
      </c>
      <c r="O1898" s="11">
        <v>131580.5</v>
      </c>
      <c r="P1898" s="11">
        <v>32629.75</v>
      </c>
      <c r="Q1898" s="11">
        <v>11072.1</v>
      </c>
      <c r="R1898" s="8">
        <v>44151</v>
      </c>
      <c r="S1898" s="5" t="str">
        <f t="shared" si="119"/>
        <v>Monday</v>
      </c>
      <c r="T1898" s="5" t="str">
        <f t="shared" si="120"/>
        <v>Q4</v>
      </c>
      <c r="U1898" s="14" t="str">
        <f t="shared" si="117"/>
        <v>Nov</v>
      </c>
    </row>
    <row r="1899" spans="1:21" x14ac:dyDescent="0.25">
      <c r="A1899" s="12" t="s">
        <v>62</v>
      </c>
      <c r="B1899" s="2" t="s">
        <v>63</v>
      </c>
      <c r="C1899" s="2" t="s">
        <v>24</v>
      </c>
      <c r="D1899" s="2" t="s">
        <v>20</v>
      </c>
      <c r="E1899" s="2" t="s">
        <v>32</v>
      </c>
      <c r="F1899" s="2" t="s">
        <v>7579</v>
      </c>
      <c r="G1899" s="2" t="s">
        <v>7580</v>
      </c>
      <c r="H1899" s="2" t="s">
        <v>77</v>
      </c>
      <c r="I1899" s="2" t="s">
        <v>7581</v>
      </c>
      <c r="J1899" s="2" t="s">
        <v>7582</v>
      </c>
      <c r="K1899" s="3">
        <v>20</v>
      </c>
      <c r="L1899" s="4">
        <v>2002</v>
      </c>
      <c r="M1899" s="9">
        <v>5492.21</v>
      </c>
      <c r="N1899" s="9" t="str">
        <f t="shared" si="118"/>
        <v>Normal</v>
      </c>
      <c r="O1899" s="11">
        <v>75641.600000000006</v>
      </c>
      <c r="P1899" s="11">
        <v>4710.99</v>
      </c>
      <c r="Q1899" s="11">
        <v>781.22</v>
      </c>
      <c r="R1899" s="5">
        <v>44807</v>
      </c>
      <c r="S1899" s="5" t="str">
        <f t="shared" si="119"/>
        <v>Saturday</v>
      </c>
      <c r="T1899" s="5" t="str">
        <f t="shared" si="120"/>
        <v>Q3</v>
      </c>
      <c r="U1899" s="14" t="str">
        <f t="shared" si="117"/>
        <v>Sep</v>
      </c>
    </row>
    <row r="1900" spans="1:21" x14ac:dyDescent="0.25">
      <c r="A1900" s="13" t="s">
        <v>71</v>
      </c>
      <c r="B1900" s="6" t="s">
        <v>72</v>
      </c>
      <c r="C1900" s="6" t="s">
        <v>24</v>
      </c>
      <c r="D1900" s="6" t="s">
        <v>20</v>
      </c>
      <c r="E1900" s="6" t="s">
        <v>32</v>
      </c>
      <c r="F1900" s="6" t="s">
        <v>7583</v>
      </c>
      <c r="G1900" s="6" t="s">
        <v>7584</v>
      </c>
      <c r="H1900" s="6" t="s">
        <v>42</v>
      </c>
      <c r="I1900" s="6" t="s">
        <v>7585</v>
      </c>
      <c r="J1900" s="6" t="s">
        <v>7586</v>
      </c>
      <c r="K1900" s="7">
        <v>6</v>
      </c>
      <c r="L1900" s="4">
        <v>2017</v>
      </c>
      <c r="M1900" s="9">
        <v>36172.76</v>
      </c>
      <c r="N1900" s="9" t="str">
        <f t="shared" si="118"/>
        <v>Normal</v>
      </c>
      <c r="O1900" s="11">
        <v>175593.3</v>
      </c>
      <c r="P1900" s="11">
        <v>27387.040000000001</v>
      </c>
      <c r="Q1900" s="11">
        <v>8785.7199999999993</v>
      </c>
      <c r="R1900" s="8">
        <v>45108</v>
      </c>
      <c r="S1900" s="5" t="str">
        <f t="shared" si="119"/>
        <v>Saturday</v>
      </c>
      <c r="T1900" s="5" t="str">
        <f t="shared" si="120"/>
        <v>Q3</v>
      </c>
      <c r="U1900" s="14" t="str">
        <f t="shared" si="117"/>
        <v>Jul</v>
      </c>
    </row>
    <row r="1901" spans="1:21" x14ac:dyDescent="0.25">
      <c r="A1901" s="12" t="s">
        <v>56</v>
      </c>
      <c r="B1901" s="2" t="s">
        <v>69</v>
      </c>
      <c r="C1901" s="2" t="s">
        <v>24</v>
      </c>
      <c r="D1901" s="2" t="s">
        <v>20</v>
      </c>
      <c r="E1901" s="2" t="s">
        <v>32</v>
      </c>
      <c r="F1901" s="2" t="s">
        <v>7587</v>
      </c>
      <c r="G1901" s="2" t="s">
        <v>7588</v>
      </c>
      <c r="H1901" s="2" t="s">
        <v>157</v>
      </c>
      <c r="I1901" s="2" t="s">
        <v>7589</v>
      </c>
      <c r="J1901" s="2" t="s">
        <v>7590</v>
      </c>
      <c r="K1901" s="3">
        <v>-4</v>
      </c>
      <c r="L1901" s="4">
        <v>2024</v>
      </c>
      <c r="M1901" s="9">
        <v>12149.71</v>
      </c>
      <c r="N1901" s="9" t="str">
        <f t="shared" si="118"/>
        <v>Normal</v>
      </c>
      <c r="O1901" s="11">
        <v>107514.1</v>
      </c>
      <c r="P1901" s="11">
        <v>8551.7199999999993</v>
      </c>
      <c r="Q1901" s="11">
        <v>3597.99</v>
      </c>
      <c r="R1901" s="5">
        <v>44160</v>
      </c>
      <c r="S1901" s="5" t="str">
        <f t="shared" si="119"/>
        <v>Wednesday</v>
      </c>
      <c r="T1901" s="5" t="str">
        <f t="shared" si="120"/>
        <v>Q4</v>
      </c>
      <c r="U1901" s="14" t="str">
        <f t="shared" si="117"/>
        <v>Nov</v>
      </c>
    </row>
    <row r="1902" spans="1:21" x14ac:dyDescent="0.25">
      <c r="A1902" s="13" t="s">
        <v>71</v>
      </c>
      <c r="B1902" s="6" t="s">
        <v>86</v>
      </c>
      <c r="C1902" s="6" t="s">
        <v>24</v>
      </c>
      <c r="D1902" s="6" t="s">
        <v>20</v>
      </c>
      <c r="E1902" s="6" t="s">
        <v>32</v>
      </c>
      <c r="F1902" s="6" t="s">
        <v>7591</v>
      </c>
      <c r="G1902" s="6" t="s">
        <v>7592</v>
      </c>
      <c r="H1902" s="6" t="s">
        <v>88</v>
      </c>
      <c r="I1902" s="6" t="s">
        <v>7593</v>
      </c>
      <c r="J1902" s="6" t="s">
        <v>7594</v>
      </c>
      <c r="K1902" s="7">
        <v>22</v>
      </c>
      <c r="L1902" s="4">
        <v>2001</v>
      </c>
      <c r="M1902" s="9">
        <v>59787.68</v>
      </c>
      <c r="N1902" s="9" t="str">
        <f t="shared" si="118"/>
        <v>High Value</v>
      </c>
      <c r="O1902" s="11">
        <v>34240.1</v>
      </c>
      <c r="P1902" s="11">
        <v>43253.72</v>
      </c>
      <c r="Q1902" s="11">
        <v>16533.96</v>
      </c>
      <c r="R1902" s="8">
        <v>45252</v>
      </c>
      <c r="S1902" s="5" t="str">
        <f t="shared" si="119"/>
        <v>Wednesday</v>
      </c>
      <c r="T1902" s="5" t="str">
        <f t="shared" si="120"/>
        <v>Q4</v>
      </c>
      <c r="U1902" s="14" t="str">
        <f t="shared" si="117"/>
        <v>Nov</v>
      </c>
    </row>
    <row r="1903" spans="1:21" x14ac:dyDescent="0.25">
      <c r="A1903" s="12" t="s">
        <v>17</v>
      </c>
      <c r="B1903" s="2" t="s">
        <v>80</v>
      </c>
      <c r="C1903" s="2" t="s">
        <v>24</v>
      </c>
      <c r="D1903" s="2" t="s">
        <v>20</v>
      </c>
      <c r="E1903" s="2" t="s">
        <v>32</v>
      </c>
      <c r="F1903" s="2" t="s">
        <v>7595</v>
      </c>
      <c r="G1903" s="2" t="s">
        <v>7596</v>
      </c>
      <c r="H1903" s="2" t="s">
        <v>116</v>
      </c>
      <c r="I1903" s="2" t="s">
        <v>7597</v>
      </c>
      <c r="J1903" s="2" t="s">
        <v>7598</v>
      </c>
      <c r="K1903" s="3">
        <v>-2</v>
      </c>
      <c r="L1903" s="4">
        <v>2024</v>
      </c>
      <c r="M1903" s="9">
        <v>43397.22</v>
      </c>
      <c r="N1903" s="9" t="str">
        <f t="shared" si="118"/>
        <v>High Value</v>
      </c>
      <c r="O1903" s="11">
        <v>85089.7</v>
      </c>
      <c r="P1903" s="11">
        <v>38803.160000000003</v>
      </c>
      <c r="Q1903" s="11">
        <v>4594.0600000000004</v>
      </c>
      <c r="R1903" s="5">
        <v>44916</v>
      </c>
      <c r="S1903" s="5" t="str">
        <f t="shared" si="119"/>
        <v>Wednesday</v>
      </c>
      <c r="T1903" s="5" t="str">
        <f t="shared" si="120"/>
        <v>Q4</v>
      </c>
      <c r="U1903" s="14" t="str">
        <f t="shared" si="117"/>
        <v>Dec</v>
      </c>
    </row>
    <row r="1904" spans="1:21" x14ac:dyDescent="0.25">
      <c r="A1904" s="13" t="s">
        <v>74</v>
      </c>
      <c r="B1904" s="6" t="s">
        <v>75</v>
      </c>
      <c r="C1904" s="6" t="s">
        <v>24</v>
      </c>
      <c r="D1904" s="6" t="s">
        <v>20</v>
      </c>
      <c r="E1904" s="6" t="s">
        <v>32</v>
      </c>
      <c r="F1904" s="6" t="s">
        <v>7599</v>
      </c>
      <c r="G1904" s="6" t="s">
        <v>7600</v>
      </c>
      <c r="H1904" s="6" t="s">
        <v>115</v>
      </c>
      <c r="I1904" s="6" t="s">
        <v>7601</v>
      </c>
      <c r="J1904" s="6" t="s">
        <v>7602</v>
      </c>
      <c r="K1904" s="7">
        <v>13</v>
      </c>
      <c r="L1904" s="4">
        <v>2008</v>
      </c>
      <c r="M1904" s="9">
        <v>41201.75</v>
      </c>
      <c r="N1904" s="9" t="str">
        <f t="shared" si="118"/>
        <v>High Value</v>
      </c>
      <c r="O1904" s="11">
        <v>186962.2</v>
      </c>
      <c r="P1904" s="11">
        <v>39004.629999999997</v>
      </c>
      <c r="Q1904" s="11">
        <v>2197.12</v>
      </c>
      <c r="R1904" s="8">
        <v>44490</v>
      </c>
      <c r="S1904" s="5" t="str">
        <f t="shared" si="119"/>
        <v>Thursday</v>
      </c>
      <c r="T1904" s="5" t="str">
        <f t="shared" si="120"/>
        <v>Q4</v>
      </c>
      <c r="U1904" s="14" t="str">
        <f t="shared" si="117"/>
        <v>Oct</v>
      </c>
    </row>
    <row r="1905" spans="1:21" x14ac:dyDescent="0.25">
      <c r="A1905" s="12" t="s">
        <v>30</v>
      </c>
      <c r="B1905" s="2" t="s">
        <v>31</v>
      </c>
      <c r="C1905" s="2" t="s">
        <v>24</v>
      </c>
      <c r="D1905" s="2" t="s">
        <v>20</v>
      </c>
      <c r="E1905" s="2" t="s">
        <v>32</v>
      </c>
      <c r="F1905" s="2" t="s">
        <v>7527</v>
      </c>
      <c r="G1905" s="2" t="s">
        <v>7528</v>
      </c>
      <c r="H1905" s="2" t="s">
        <v>53</v>
      </c>
      <c r="I1905" s="2" t="s">
        <v>7603</v>
      </c>
      <c r="J1905" s="2" t="s">
        <v>7604</v>
      </c>
      <c r="K1905" s="3">
        <v>17</v>
      </c>
      <c r="L1905" s="4">
        <v>2004</v>
      </c>
      <c r="M1905" s="9">
        <v>19657.63</v>
      </c>
      <c r="N1905" s="9" t="str">
        <f t="shared" si="118"/>
        <v>Normal</v>
      </c>
      <c r="O1905" s="11">
        <v>31946.400000000001</v>
      </c>
      <c r="P1905" s="11">
        <v>14648.19</v>
      </c>
      <c r="Q1905" s="11">
        <v>5009.4399999999996</v>
      </c>
      <c r="R1905" s="5">
        <v>44442</v>
      </c>
      <c r="S1905" s="5" t="str">
        <f t="shared" si="119"/>
        <v>Friday</v>
      </c>
      <c r="T1905" s="5" t="str">
        <f t="shared" si="120"/>
        <v>Q3</v>
      </c>
      <c r="U1905" s="14" t="str">
        <f t="shared" si="117"/>
        <v>Sep</v>
      </c>
    </row>
    <row r="1906" spans="1:21" x14ac:dyDescent="0.25">
      <c r="A1906" s="13" t="s">
        <v>47</v>
      </c>
      <c r="B1906" s="6" t="s">
        <v>48</v>
      </c>
      <c r="C1906" s="6" t="s">
        <v>23</v>
      </c>
      <c r="D1906" s="6" t="s">
        <v>20</v>
      </c>
      <c r="E1906" s="6" t="s">
        <v>32</v>
      </c>
      <c r="F1906" s="6" t="s">
        <v>7605</v>
      </c>
      <c r="G1906" s="6" t="s">
        <v>7606</v>
      </c>
      <c r="H1906" s="6" t="s">
        <v>142</v>
      </c>
      <c r="I1906" s="6" t="s">
        <v>7607</v>
      </c>
      <c r="J1906" s="6" t="s">
        <v>7608</v>
      </c>
      <c r="K1906" s="7">
        <v>20</v>
      </c>
      <c r="L1906" s="4">
        <v>2004</v>
      </c>
      <c r="M1906" s="9">
        <v>65174.65</v>
      </c>
      <c r="N1906" s="9" t="str">
        <f t="shared" si="118"/>
        <v>High Value</v>
      </c>
      <c r="O1906" s="11">
        <v>173598.1</v>
      </c>
      <c r="P1906" s="11">
        <v>52379.82</v>
      </c>
      <c r="Q1906" s="11">
        <v>12794.83</v>
      </c>
      <c r="R1906" s="8">
        <v>45305</v>
      </c>
      <c r="S1906" s="5" t="str">
        <f t="shared" si="119"/>
        <v>Sunday</v>
      </c>
      <c r="T1906" s="5" t="str">
        <f t="shared" si="120"/>
        <v>Q1</v>
      </c>
      <c r="U1906" s="14" t="str">
        <f t="shared" si="117"/>
        <v>Jan</v>
      </c>
    </row>
    <row r="1907" spans="1:21" x14ac:dyDescent="0.25">
      <c r="A1907" s="12" t="s">
        <v>54</v>
      </c>
      <c r="B1907" s="2" t="s">
        <v>99</v>
      </c>
      <c r="C1907" s="2" t="s">
        <v>23</v>
      </c>
      <c r="D1907" s="2" t="s">
        <v>20</v>
      </c>
      <c r="E1907" s="2" t="s">
        <v>32</v>
      </c>
      <c r="F1907" s="2" t="s">
        <v>7609</v>
      </c>
      <c r="G1907" s="2" t="s">
        <v>7610</v>
      </c>
      <c r="H1907" s="2" t="s">
        <v>46</v>
      </c>
      <c r="I1907" s="2" t="s">
        <v>7611</v>
      </c>
      <c r="J1907" s="2" t="s">
        <v>7612</v>
      </c>
      <c r="K1907" s="3">
        <v>8</v>
      </c>
      <c r="L1907" s="4">
        <v>2014</v>
      </c>
      <c r="M1907" s="9">
        <v>58596.02</v>
      </c>
      <c r="N1907" s="9" t="str">
        <f t="shared" si="118"/>
        <v>High Value</v>
      </c>
      <c r="O1907" s="11">
        <v>144773.6</v>
      </c>
      <c r="P1907" s="11">
        <v>44625.06</v>
      </c>
      <c r="Q1907" s="11">
        <v>13970.96</v>
      </c>
      <c r="R1907" s="5">
        <v>44867</v>
      </c>
      <c r="S1907" s="5" t="str">
        <f t="shared" si="119"/>
        <v>Wednesday</v>
      </c>
      <c r="T1907" s="5" t="str">
        <f t="shared" si="120"/>
        <v>Q4</v>
      </c>
      <c r="U1907" s="14" t="str">
        <f t="shared" si="117"/>
        <v>Nov</v>
      </c>
    </row>
    <row r="1908" spans="1:21" x14ac:dyDescent="0.25">
      <c r="A1908" s="13" t="s">
        <v>34</v>
      </c>
      <c r="B1908" s="6" t="s">
        <v>35</v>
      </c>
      <c r="C1908" s="6" t="s">
        <v>23</v>
      </c>
      <c r="D1908" s="6" t="s">
        <v>20</v>
      </c>
      <c r="E1908" s="6" t="s">
        <v>32</v>
      </c>
      <c r="F1908" s="6" t="s">
        <v>7613</v>
      </c>
      <c r="G1908" s="6" t="s">
        <v>7614</v>
      </c>
      <c r="H1908" s="6" t="s">
        <v>66</v>
      </c>
      <c r="I1908" s="6" t="s">
        <v>7615</v>
      </c>
      <c r="J1908" s="6" t="s">
        <v>7616</v>
      </c>
      <c r="K1908" s="7">
        <v>-1</v>
      </c>
      <c r="L1908" s="4">
        <v>2024</v>
      </c>
      <c r="M1908" s="9">
        <v>61982.76</v>
      </c>
      <c r="N1908" s="9" t="str">
        <f t="shared" si="118"/>
        <v>High Value</v>
      </c>
      <c r="O1908" s="11">
        <v>185211.4</v>
      </c>
      <c r="P1908" s="11">
        <v>50066.32</v>
      </c>
      <c r="Q1908" s="11">
        <v>11916.44</v>
      </c>
      <c r="R1908" s="8">
        <v>45254</v>
      </c>
      <c r="S1908" s="5" t="str">
        <f t="shared" si="119"/>
        <v>Friday</v>
      </c>
      <c r="T1908" s="5" t="str">
        <f t="shared" si="120"/>
        <v>Q4</v>
      </c>
      <c r="U1908" s="14" t="str">
        <f t="shared" si="117"/>
        <v>Nov</v>
      </c>
    </row>
    <row r="1909" spans="1:21" x14ac:dyDescent="0.25">
      <c r="A1909" s="12" t="s">
        <v>17</v>
      </c>
      <c r="B1909" s="2" t="s">
        <v>18</v>
      </c>
      <c r="C1909" s="2" t="s">
        <v>23</v>
      </c>
      <c r="D1909" s="2" t="s">
        <v>20</v>
      </c>
      <c r="E1909" s="2" t="s">
        <v>32</v>
      </c>
      <c r="F1909" s="2" t="s">
        <v>7617</v>
      </c>
      <c r="G1909" s="2" t="s">
        <v>7618</v>
      </c>
      <c r="H1909" s="2" t="s">
        <v>81</v>
      </c>
      <c r="I1909" s="2" t="s">
        <v>7619</v>
      </c>
      <c r="J1909" s="2" t="s">
        <v>7620</v>
      </c>
      <c r="K1909" s="3">
        <v>2</v>
      </c>
      <c r="L1909" s="4">
        <v>2022</v>
      </c>
      <c r="M1909" s="9">
        <v>65458.14</v>
      </c>
      <c r="N1909" s="9" t="str">
        <f t="shared" si="118"/>
        <v>High Value</v>
      </c>
      <c r="O1909" s="11">
        <v>24694.1</v>
      </c>
      <c r="P1909" s="11">
        <v>46561.919999999998</v>
      </c>
      <c r="Q1909" s="11">
        <v>18896.22</v>
      </c>
      <c r="R1909" s="5">
        <v>45380</v>
      </c>
      <c r="S1909" s="5" t="str">
        <f t="shared" si="119"/>
        <v>Friday</v>
      </c>
      <c r="T1909" s="5" t="str">
        <f t="shared" si="120"/>
        <v>Q1</v>
      </c>
      <c r="U1909" s="14" t="str">
        <f t="shared" si="117"/>
        <v>Mar</v>
      </c>
    </row>
    <row r="1910" spans="1:21" x14ac:dyDescent="0.25">
      <c r="A1910" s="13" t="s">
        <v>17</v>
      </c>
      <c r="B1910" s="6" t="s">
        <v>80</v>
      </c>
      <c r="C1910" s="6" t="s">
        <v>23</v>
      </c>
      <c r="D1910" s="6" t="s">
        <v>20</v>
      </c>
      <c r="E1910" s="6" t="s">
        <v>32</v>
      </c>
      <c r="F1910" s="6" t="s">
        <v>7621</v>
      </c>
      <c r="G1910" s="6" t="s">
        <v>7622</v>
      </c>
      <c r="H1910" s="6" t="s">
        <v>162</v>
      </c>
      <c r="I1910" s="6" t="s">
        <v>7623</v>
      </c>
      <c r="J1910" s="6" t="s">
        <v>7624</v>
      </c>
      <c r="K1910" s="7">
        <v>5</v>
      </c>
      <c r="L1910" s="4">
        <v>2015</v>
      </c>
      <c r="M1910" s="9">
        <v>61084.19</v>
      </c>
      <c r="N1910" s="9" t="str">
        <f t="shared" si="118"/>
        <v>High Value</v>
      </c>
      <c r="O1910" s="11">
        <v>148648.29999999999</v>
      </c>
      <c r="P1910" s="11">
        <v>54636.93</v>
      </c>
      <c r="Q1910" s="11">
        <v>6447.26</v>
      </c>
      <c r="R1910" s="8">
        <v>44136</v>
      </c>
      <c r="S1910" s="5" t="str">
        <f t="shared" si="119"/>
        <v>Sunday</v>
      </c>
      <c r="T1910" s="5" t="str">
        <f t="shared" si="120"/>
        <v>Q4</v>
      </c>
      <c r="U1910" s="14" t="str">
        <f t="shared" si="117"/>
        <v>Nov</v>
      </c>
    </row>
    <row r="1911" spans="1:21" x14ac:dyDescent="0.25">
      <c r="A1911" s="12" t="s">
        <v>17</v>
      </c>
      <c r="B1911" s="2" t="s">
        <v>38</v>
      </c>
      <c r="C1911" s="2" t="s">
        <v>23</v>
      </c>
      <c r="D1911" s="2" t="s">
        <v>20</v>
      </c>
      <c r="E1911" s="2" t="s">
        <v>32</v>
      </c>
      <c r="F1911" s="2" t="s">
        <v>7625</v>
      </c>
      <c r="G1911" s="2" t="s">
        <v>7626</v>
      </c>
      <c r="H1911" s="2" t="s">
        <v>162</v>
      </c>
      <c r="I1911" s="2" t="s">
        <v>7627</v>
      </c>
      <c r="J1911" s="2" t="s">
        <v>7628</v>
      </c>
      <c r="K1911" s="3">
        <v>9</v>
      </c>
      <c r="L1911" s="4">
        <v>2015</v>
      </c>
      <c r="M1911" s="9">
        <v>14837.02</v>
      </c>
      <c r="N1911" s="9" t="str">
        <f t="shared" si="118"/>
        <v>Normal</v>
      </c>
      <c r="O1911" s="11">
        <v>91809</v>
      </c>
      <c r="P1911" s="11">
        <v>11330.07</v>
      </c>
      <c r="Q1911" s="11">
        <v>3506.95</v>
      </c>
      <c r="R1911" s="5">
        <v>45364</v>
      </c>
      <c r="S1911" s="5" t="str">
        <f t="shared" si="119"/>
        <v>Wednesday</v>
      </c>
      <c r="T1911" s="5" t="str">
        <f t="shared" si="120"/>
        <v>Q1</v>
      </c>
      <c r="U1911" s="14" t="str">
        <f t="shared" si="117"/>
        <v>Mar</v>
      </c>
    </row>
    <row r="1912" spans="1:21" x14ac:dyDescent="0.25">
      <c r="A1912" s="13" t="s">
        <v>62</v>
      </c>
      <c r="B1912" s="6" t="s">
        <v>91</v>
      </c>
      <c r="C1912" s="6" t="s">
        <v>23</v>
      </c>
      <c r="D1912" s="6" t="s">
        <v>20</v>
      </c>
      <c r="E1912" s="6" t="s">
        <v>32</v>
      </c>
      <c r="F1912" s="6" t="s">
        <v>1937</v>
      </c>
      <c r="G1912" s="6" t="s">
        <v>7629</v>
      </c>
      <c r="H1912" s="6" t="s">
        <v>98</v>
      </c>
      <c r="I1912" s="6" t="s">
        <v>7630</v>
      </c>
      <c r="J1912" s="6" t="s">
        <v>7631</v>
      </c>
      <c r="K1912" s="7">
        <v>3</v>
      </c>
      <c r="L1912" s="4">
        <v>2020</v>
      </c>
      <c r="M1912" s="9">
        <v>38928.480000000003</v>
      </c>
      <c r="N1912" s="9" t="str">
        <f t="shared" si="118"/>
        <v>Normal</v>
      </c>
      <c r="O1912" s="11">
        <v>167052.20000000001</v>
      </c>
      <c r="P1912" s="11">
        <v>30128.19</v>
      </c>
      <c r="Q1912" s="11">
        <v>8800.2900000000009</v>
      </c>
      <c r="R1912" s="8">
        <v>45242</v>
      </c>
      <c r="S1912" s="5" t="str">
        <f t="shared" si="119"/>
        <v>Sunday</v>
      </c>
      <c r="T1912" s="5" t="str">
        <f t="shared" si="120"/>
        <v>Q4</v>
      </c>
      <c r="U1912" s="14" t="str">
        <f t="shared" si="117"/>
        <v>Nov</v>
      </c>
    </row>
    <row r="1913" spans="1:21" x14ac:dyDescent="0.25">
      <c r="A1913" s="12" t="s">
        <v>62</v>
      </c>
      <c r="B1913" s="2" t="s">
        <v>63</v>
      </c>
      <c r="C1913" s="2" t="s">
        <v>23</v>
      </c>
      <c r="D1913" s="2" t="s">
        <v>20</v>
      </c>
      <c r="E1913" s="2" t="s">
        <v>32</v>
      </c>
      <c r="F1913" s="2" t="s">
        <v>7632</v>
      </c>
      <c r="G1913" s="2" t="s">
        <v>7633</v>
      </c>
      <c r="H1913" s="2" t="s">
        <v>132</v>
      </c>
      <c r="I1913" s="2" t="s">
        <v>7634</v>
      </c>
      <c r="J1913" s="2" t="s">
        <v>7635</v>
      </c>
      <c r="K1913" s="3">
        <v>1</v>
      </c>
      <c r="L1913" s="4">
        <v>2023</v>
      </c>
      <c r="M1913" s="9">
        <v>50636.44</v>
      </c>
      <c r="N1913" s="9" t="str">
        <f t="shared" si="118"/>
        <v>High Value</v>
      </c>
      <c r="O1913" s="11">
        <v>18502.3</v>
      </c>
      <c r="P1913" s="11">
        <v>46363.86</v>
      </c>
      <c r="Q1913" s="11">
        <v>4272.58</v>
      </c>
      <c r="R1913" s="5">
        <v>45494</v>
      </c>
      <c r="S1913" s="5" t="str">
        <f t="shared" si="119"/>
        <v>Sunday</v>
      </c>
      <c r="T1913" s="5" t="str">
        <f t="shared" si="120"/>
        <v>Q3</v>
      </c>
      <c r="U1913" s="14" t="str">
        <f t="shared" si="117"/>
        <v>Jul</v>
      </c>
    </row>
    <row r="1914" spans="1:21" x14ac:dyDescent="0.25">
      <c r="A1914" s="13" t="s">
        <v>17</v>
      </c>
      <c r="B1914" s="6" t="s">
        <v>38</v>
      </c>
      <c r="C1914" s="6" t="s">
        <v>23</v>
      </c>
      <c r="D1914" s="6" t="s">
        <v>20</v>
      </c>
      <c r="E1914" s="6" t="s">
        <v>32</v>
      </c>
      <c r="F1914" s="6" t="s">
        <v>7636</v>
      </c>
      <c r="G1914" s="6" t="s">
        <v>7637</v>
      </c>
      <c r="H1914" s="6" t="s">
        <v>39</v>
      </c>
      <c r="I1914" s="6" t="s">
        <v>7638</v>
      </c>
      <c r="J1914" s="6" t="s">
        <v>7639</v>
      </c>
      <c r="K1914" s="7">
        <v>8</v>
      </c>
      <c r="L1914" s="4">
        <v>2014</v>
      </c>
      <c r="M1914" s="9">
        <v>33234.25</v>
      </c>
      <c r="N1914" s="9" t="str">
        <f t="shared" si="118"/>
        <v>Normal</v>
      </c>
      <c r="O1914" s="11">
        <v>157125.70000000001</v>
      </c>
      <c r="P1914" s="11">
        <v>23402.400000000001</v>
      </c>
      <c r="Q1914" s="11">
        <v>9831.85</v>
      </c>
      <c r="R1914" s="8">
        <v>44744</v>
      </c>
      <c r="S1914" s="5" t="str">
        <f t="shared" si="119"/>
        <v>Saturday</v>
      </c>
      <c r="T1914" s="5" t="str">
        <f t="shared" si="120"/>
        <v>Q3</v>
      </c>
      <c r="U1914" s="14" t="str">
        <f t="shared" si="117"/>
        <v>Jul</v>
      </c>
    </row>
    <row r="1915" spans="1:21" x14ac:dyDescent="0.25">
      <c r="A1915" s="12" t="s">
        <v>54</v>
      </c>
      <c r="B1915" s="2" t="s">
        <v>99</v>
      </c>
      <c r="C1915" s="2" t="s">
        <v>23</v>
      </c>
      <c r="D1915" s="2" t="s">
        <v>20</v>
      </c>
      <c r="E1915" s="2" t="s">
        <v>32</v>
      </c>
      <c r="F1915" s="2" t="s">
        <v>7640</v>
      </c>
      <c r="G1915" s="2" t="s">
        <v>7641</v>
      </c>
      <c r="H1915" s="2" t="s">
        <v>112</v>
      </c>
      <c r="I1915" s="2" t="s">
        <v>7642</v>
      </c>
      <c r="J1915" s="2" t="s">
        <v>7643</v>
      </c>
      <c r="K1915" s="3">
        <v>11</v>
      </c>
      <c r="L1915" s="4">
        <v>2014</v>
      </c>
      <c r="M1915" s="9">
        <v>33945.89</v>
      </c>
      <c r="N1915" s="9" t="str">
        <f t="shared" si="118"/>
        <v>Normal</v>
      </c>
      <c r="O1915" s="11">
        <v>112671.8</v>
      </c>
      <c r="P1915" s="11">
        <v>28114.52</v>
      </c>
      <c r="Q1915" s="11">
        <v>5831.37</v>
      </c>
      <c r="R1915" s="5">
        <v>45812</v>
      </c>
      <c r="S1915" s="5" t="str">
        <f t="shared" si="119"/>
        <v>Wednesday</v>
      </c>
      <c r="T1915" s="5" t="str">
        <f t="shared" si="120"/>
        <v>Q2</v>
      </c>
      <c r="U1915" s="14" t="str">
        <f t="shared" si="117"/>
        <v>Jun</v>
      </c>
    </row>
    <row r="1916" spans="1:21" x14ac:dyDescent="0.25">
      <c r="A1916" s="13" t="s">
        <v>74</v>
      </c>
      <c r="B1916" s="6" t="s">
        <v>153</v>
      </c>
      <c r="C1916" s="6" t="s">
        <v>23</v>
      </c>
      <c r="D1916" s="6" t="s">
        <v>20</v>
      </c>
      <c r="E1916" s="6" t="s">
        <v>32</v>
      </c>
      <c r="F1916" s="6" t="s">
        <v>7644</v>
      </c>
      <c r="G1916" s="6" t="s">
        <v>7645</v>
      </c>
      <c r="H1916" s="6" t="s">
        <v>142</v>
      </c>
      <c r="I1916" s="6" t="s">
        <v>7646</v>
      </c>
      <c r="J1916" s="6" t="s">
        <v>7647</v>
      </c>
      <c r="K1916" s="7">
        <v>17</v>
      </c>
      <c r="L1916" s="4">
        <v>2006</v>
      </c>
      <c r="M1916" s="9">
        <v>49386.26</v>
      </c>
      <c r="N1916" s="9" t="str">
        <f t="shared" si="118"/>
        <v>High Value</v>
      </c>
      <c r="O1916" s="11">
        <v>97115.4</v>
      </c>
      <c r="P1916" s="11">
        <v>38325.269999999997</v>
      </c>
      <c r="Q1916" s="11">
        <v>11060.99</v>
      </c>
      <c r="R1916" s="8">
        <v>45240</v>
      </c>
      <c r="S1916" s="5" t="str">
        <f t="shared" si="119"/>
        <v>Friday</v>
      </c>
      <c r="T1916" s="5" t="str">
        <f t="shared" si="120"/>
        <v>Q4</v>
      </c>
      <c r="U1916" s="14" t="str">
        <f t="shared" ref="U1916:U1978" si="121">TEXT(R1916,"MMM")</f>
        <v>Nov</v>
      </c>
    </row>
    <row r="1917" spans="1:21" x14ac:dyDescent="0.25">
      <c r="A1917" s="12" t="s">
        <v>17</v>
      </c>
      <c r="B1917" s="2" t="s">
        <v>18</v>
      </c>
      <c r="C1917" s="2" t="s">
        <v>23</v>
      </c>
      <c r="D1917" s="2" t="s">
        <v>20</v>
      </c>
      <c r="E1917" s="2" t="s">
        <v>32</v>
      </c>
      <c r="F1917" s="2" t="s">
        <v>7648</v>
      </c>
      <c r="G1917" s="2" t="s">
        <v>7649</v>
      </c>
      <c r="H1917" s="2" t="s">
        <v>135</v>
      </c>
      <c r="I1917" s="2" t="s">
        <v>7650</v>
      </c>
      <c r="J1917" s="2" t="s">
        <v>7651</v>
      </c>
      <c r="K1917" s="3">
        <v>16</v>
      </c>
      <c r="L1917" s="4">
        <v>2008</v>
      </c>
      <c r="M1917" s="9">
        <v>18964.310000000001</v>
      </c>
      <c r="N1917" s="9" t="str">
        <f t="shared" si="118"/>
        <v>Normal</v>
      </c>
      <c r="O1917" s="11">
        <v>183520.2</v>
      </c>
      <c r="P1917" s="11">
        <v>13642.03</v>
      </c>
      <c r="Q1917" s="11">
        <v>5322.28</v>
      </c>
      <c r="R1917" s="5">
        <v>45409</v>
      </c>
      <c r="S1917" s="5" t="str">
        <f t="shared" si="119"/>
        <v>Saturday</v>
      </c>
      <c r="T1917" s="5" t="str">
        <f t="shared" si="120"/>
        <v>Q2</v>
      </c>
      <c r="U1917" s="14" t="str">
        <f t="shared" si="121"/>
        <v>Apr</v>
      </c>
    </row>
    <row r="1918" spans="1:21" x14ac:dyDescent="0.25">
      <c r="A1918" s="13" t="s">
        <v>56</v>
      </c>
      <c r="B1918" s="6" t="s">
        <v>78</v>
      </c>
      <c r="C1918" s="6" t="s">
        <v>23</v>
      </c>
      <c r="D1918" s="6" t="s">
        <v>20</v>
      </c>
      <c r="E1918" s="6" t="s">
        <v>32</v>
      </c>
      <c r="F1918" s="6" t="s">
        <v>7652</v>
      </c>
      <c r="G1918" s="6" t="s">
        <v>7653</v>
      </c>
      <c r="H1918" s="6" t="s">
        <v>93</v>
      </c>
      <c r="I1918" s="6" t="s">
        <v>7654</v>
      </c>
      <c r="J1918" s="6" t="s">
        <v>7655</v>
      </c>
      <c r="K1918" s="7">
        <v>19</v>
      </c>
      <c r="L1918" s="4">
        <v>2002</v>
      </c>
      <c r="M1918" s="9">
        <v>12380.27</v>
      </c>
      <c r="N1918" s="9" t="str">
        <f t="shared" si="118"/>
        <v>Normal</v>
      </c>
      <c r="O1918" s="11">
        <v>129815.2</v>
      </c>
      <c r="P1918" s="11">
        <v>8908.5400000000009</v>
      </c>
      <c r="Q1918" s="11">
        <v>3471.73</v>
      </c>
      <c r="R1918" s="8">
        <v>44219</v>
      </c>
      <c r="S1918" s="5" t="str">
        <f t="shared" si="119"/>
        <v>Saturday</v>
      </c>
      <c r="T1918" s="5" t="str">
        <f t="shared" si="120"/>
        <v>Q1</v>
      </c>
      <c r="U1918" s="14" t="str">
        <f t="shared" si="121"/>
        <v>Jan</v>
      </c>
    </row>
    <row r="1919" spans="1:21" x14ac:dyDescent="0.25">
      <c r="A1919" s="12" t="s">
        <v>34</v>
      </c>
      <c r="B1919" s="2" t="s">
        <v>97</v>
      </c>
      <c r="C1919" s="2" t="s">
        <v>23</v>
      </c>
      <c r="D1919" s="2" t="s">
        <v>20</v>
      </c>
      <c r="E1919" s="2" t="s">
        <v>32</v>
      </c>
      <c r="F1919" s="2" t="s">
        <v>7656</v>
      </c>
      <c r="G1919" s="2" t="s">
        <v>7657</v>
      </c>
      <c r="H1919" s="2" t="s">
        <v>58</v>
      </c>
      <c r="I1919" s="2" t="s">
        <v>7658</v>
      </c>
      <c r="J1919" s="2" t="s">
        <v>7659</v>
      </c>
      <c r="K1919" s="3">
        <v>11</v>
      </c>
      <c r="L1919" s="4">
        <v>2013</v>
      </c>
      <c r="M1919" s="9">
        <v>35020.57</v>
      </c>
      <c r="N1919" s="9" t="str">
        <f t="shared" si="118"/>
        <v>Normal</v>
      </c>
      <c r="O1919" s="11">
        <v>186919.9</v>
      </c>
      <c r="P1919" s="11">
        <v>25406.48</v>
      </c>
      <c r="Q1919" s="11">
        <v>9614.09</v>
      </c>
      <c r="R1919" s="5">
        <v>45599</v>
      </c>
      <c r="S1919" s="5" t="str">
        <f t="shared" si="119"/>
        <v>Sunday</v>
      </c>
      <c r="T1919" s="5" t="str">
        <f t="shared" si="120"/>
        <v>Q4</v>
      </c>
      <c r="U1919" s="14" t="str">
        <f t="shared" si="121"/>
        <v>Nov</v>
      </c>
    </row>
    <row r="1920" spans="1:21" x14ac:dyDescent="0.25">
      <c r="A1920" s="13" t="s">
        <v>54</v>
      </c>
      <c r="B1920" s="6" t="s">
        <v>99</v>
      </c>
      <c r="C1920" s="6" t="s">
        <v>23</v>
      </c>
      <c r="D1920" s="6" t="s">
        <v>20</v>
      </c>
      <c r="E1920" s="6" t="s">
        <v>32</v>
      </c>
      <c r="F1920" s="6" t="s">
        <v>7660</v>
      </c>
      <c r="G1920" s="6" t="s">
        <v>7661</v>
      </c>
      <c r="H1920" s="6" t="s">
        <v>135</v>
      </c>
      <c r="I1920" s="6" t="s">
        <v>7662</v>
      </c>
      <c r="J1920" s="6" t="s">
        <v>7663</v>
      </c>
      <c r="K1920" s="7">
        <v>1</v>
      </c>
      <c r="L1920" s="4">
        <v>2020</v>
      </c>
      <c r="M1920" s="9">
        <v>46586.65</v>
      </c>
      <c r="N1920" s="9" t="str">
        <f t="shared" si="118"/>
        <v>High Value</v>
      </c>
      <c r="O1920" s="11">
        <v>190590.5</v>
      </c>
      <c r="P1920" s="11">
        <v>33236.050000000003</v>
      </c>
      <c r="Q1920" s="11">
        <v>13350.6</v>
      </c>
      <c r="R1920" s="8">
        <v>44427</v>
      </c>
      <c r="S1920" s="5" t="str">
        <f t="shared" si="119"/>
        <v>Thursday</v>
      </c>
      <c r="T1920" s="5" t="str">
        <f t="shared" si="120"/>
        <v>Q3</v>
      </c>
      <c r="U1920" s="14" t="str">
        <f t="shared" si="121"/>
        <v>Aug</v>
      </c>
    </row>
    <row r="1921" spans="1:21" x14ac:dyDescent="0.25">
      <c r="A1921" s="12" t="s">
        <v>40</v>
      </c>
      <c r="B1921" s="2" t="s">
        <v>59</v>
      </c>
      <c r="C1921" s="2" t="s">
        <v>23</v>
      </c>
      <c r="D1921" s="2" t="s">
        <v>20</v>
      </c>
      <c r="E1921" s="2" t="s">
        <v>32</v>
      </c>
      <c r="F1921" s="2" t="s">
        <v>7664</v>
      </c>
      <c r="G1921" s="2" t="s">
        <v>7665</v>
      </c>
      <c r="H1921" s="2" t="s">
        <v>112</v>
      </c>
      <c r="I1921" s="2" t="s">
        <v>7666</v>
      </c>
      <c r="J1921" s="2" t="s">
        <v>7667</v>
      </c>
      <c r="K1921" s="3">
        <v>3</v>
      </c>
      <c r="L1921" s="4">
        <v>2018</v>
      </c>
      <c r="M1921" s="9">
        <v>55711.199999999997</v>
      </c>
      <c r="N1921" s="9" t="str">
        <f t="shared" si="118"/>
        <v>High Value</v>
      </c>
      <c r="O1921" s="11">
        <v>80006.8</v>
      </c>
      <c r="P1921" s="11">
        <v>45862.8</v>
      </c>
      <c r="Q1921" s="11">
        <v>9848.4</v>
      </c>
      <c r="R1921" s="5">
        <v>44392</v>
      </c>
      <c r="S1921" s="5" t="str">
        <f t="shared" si="119"/>
        <v>Thursday</v>
      </c>
      <c r="T1921" s="5" t="str">
        <f t="shared" si="120"/>
        <v>Q3</v>
      </c>
      <c r="U1921" s="14" t="str">
        <f t="shared" si="121"/>
        <v>Jul</v>
      </c>
    </row>
    <row r="1922" spans="1:21" x14ac:dyDescent="0.25">
      <c r="A1922" s="13" t="s">
        <v>40</v>
      </c>
      <c r="B1922" s="6" t="s">
        <v>125</v>
      </c>
      <c r="C1922" s="6" t="s">
        <v>23</v>
      </c>
      <c r="D1922" s="6" t="s">
        <v>20</v>
      </c>
      <c r="E1922" s="6" t="s">
        <v>32</v>
      </c>
      <c r="F1922" s="6" t="s">
        <v>7668</v>
      </c>
      <c r="G1922" s="6" t="s">
        <v>7669</v>
      </c>
      <c r="H1922" s="6" t="s">
        <v>42</v>
      </c>
      <c r="I1922" s="6" t="s">
        <v>7670</v>
      </c>
      <c r="J1922" s="6" t="s">
        <v>7671</v>
      </c>
      <c r="K1922" s="7">
        <v>2</v>
      </c>
      <c r="L1922" s="4">
        <v>2021</v>
      </c>
      <c r="M1922" s="9">
        <v>50416.9</v>
      </c>
      <c r="N1922" s="9" t="str">
        <f t="shared" si="118"/>
        <v>High Value</v>
      </c>
      <c r="O1922" s="11">
        <v>60468.7</v>
      </c>
      <c r="P1922" s="11">
        <v>40422.720000000001</v>
      </c>
      <c r="Q1922" s="11">
        <v>9994.18</v>
      </c>
      <c r="R1922" s="8">
        <v>45143</v>
      </c>
      <c r="S1922" s="5" t="str">
        <f t="shared" si="119"/>
        <v>Saturday</v>
      </c>
      <c r="T1922" s="5" t="str">
        <f t="shared" si="120"/>
        <v>Q3</v>
      </c>
      <c r="U1922" s="14" t="str">
        <f t="shared" si="121"/>
        <v>Aug</v>
      </c>
    </row>
    <row r="1923" spans="1:21" x14ac:dyDescent="0.25">
      <c r="A1923" s="12" t="s">
        <v>34</v>
      </c>
      <c r="B1923" s="2" t="s">
        <v>35</v>
      </c>
      <c r="C1923" s="2" t="s">
        <v>23</v>
      </c>
      <c r="D1923" s="2" t="s">
        <v>20</v>
      </c>
      <c r="E1923" s="2" t="s">
        <v>32</v>
      </c>
      <c r="F1923" s="2" t="s">
        <v>7672</v>
      </c>
      <c r="G1923" s="2" t="s">
        <v>7673</v>
      </c>
      <c r="H1923" s="2" t="s">
        <v>95</v>
      </c>
      <c r="I1923" s="2" t="s">
        <v>7674</v>
      </c>
      <c r="J1923" s="2" t="s">
        <v>7675</v>
      </c>
      <c r="K1923" s="3">
        <v>20</v>
      </c>
      <c r="L1923" s="4">
        <v>2003</v>
      </c>
      <c r="M1923" s="9">
        <v>44149.27</v>
      </c>
      <c r="N1923" s="9" t="str">
        <f t="shared" ref="N1923:N1986" si="122">IF(M1923&gt;40000,"High Value","Normal")</f>
        <v>High Value</v>
      </c>
      <c r="O1923" s="11">
        <v>120096.9</v>
      </c>
      <c r="P1923" s="11">
        <v>32481.119999999999</v>
      </c>
      <c r="Q1923" s="11">
        <v>11668.15</v>
      </c>
      <c r="R1923" s="5">
        <v>44998</v>
      </c>
      <c r="S1923" s="5" t="str">
        <f t="shared" ref="S1923:S1986" si="123">TEXT(R1923,"dddd")</f>
        <v>Monday</v>
      </c>
      <c r="T1923" s="5" t="str">
        <f t="shared" ref="T1923:T1986" si="124">"Q" &amp; ROUNDUP(MONTH(R1923)/3,0)</f>
        <v>Q1</v>
      </c>
      <c r="U1923" s="14" t="str">
        <f t="shared" si="121"/>
        <v>Mar</v>
      </c>
    </row>
    <row r="1924" spans="1:21" x14ac:dyDescent="0.25">
      <c r="A1924" s="13" t="s">
        <v>56</v>
      </c>
      <c r="B1924" s="6" t="s">
        <v>78</v>
      </c>
      <c r="C1924" s="6" t="s">
        <v>23</v>
      </c>
      <c r="D1924" s="6" t="s">
        <v>20</v>
      </c>
      <c r="E1924" s="6" t="s">
        <v>32</v>
      </c>
      <c r="F1924" s="6" t="s">
        <v>7676</v>
      </c>
      <c r="G1924" s="6" t="s">
        <v>7677</v>
      </c>
      <c r="H1924" s="6" t="s">
        <v>79</v>
      </c>
      <c r="I1924" s="6" t="s">
        <v>7678</v>
      </c>
      <c r="J1924" s="6" t="s">
        <v>7679</v>
      </c>
      <c r="K1924" s="7">
        <v>14</v>
      </c>
      <c r="L1924" s="4">
        <v>2008</v>
      </c>
      <c r="M1924" s="9">
        <v>33385.54</v>
      </c>
      <c r="N1924" s="9" t="str">
        <f t="shared" si="122"/>
        <v>Normal</v>
      </c>
      <c r="O1924" s="11">
        <v>162515.4</v>
      </c>
      <c r="P1924" s="11">
        <v>25925.51</v>
      </c>
      <c r="Q1924" s="11">
        <v>7460.03</v>
      </c>
      <c r="R1924" s="8">
        <v>44738</v>
      </c>
      <c r="S1924" s="5" t="str">
        <f t="shared" si="123"/>
        <v>Sunday</v>
      </c>
      <c r="T1924" s="5" t="str">
        <f t="shared" si="124"/>
        <v>Q2</v>
      </c>
      <c r="U1924" s="14" t="str">
        <f t="shared" si="121"/>
        <v>Jun</v>
      </c>
    </row>
    <row r="1925" spans="1:21" x14ac:dyDescent="0.25">
      <c r="A1925" s="12" t="s">
        <v>30</v>
      </c>
      <c r="B1925" s="2" t="s">
        <v>65</v>
      </c>
      <c r="C1925" s="2" t="s">
        <v>23</v>
      </c>
      <c r="D1925" s="2" t="s">
        <v>20</v>
      </c>
      <c r="E1925" s="2" t="s">
        <v>32</v>
      </c>
      <c r="F1925" s="2" t="s">
        <v>7680</v>
      </c>
      <c r="G1925" s="2" t="s">
        <v>7681</v>
      </c>
      <c r="H1925" s="2" t="s">
        <v>157</v>
      </c>
      <c r="I1925" s="2" t="s">
        <v>7682</v>
      </c>
      <c r="J1925" s="2" t="s">
        <v>7683</v>
      </c>
      <c r="K1925" s="3">
        <v>14</v>
      </c>
      <c r="L1925" s="4">
        <v>2009</v>
      </c>
      <c r="M1925" s="9">
        <v>42016.59</v>
      </c>
      <c r="N1925" s="9" t="str">
        <f t="shared" si="122"/>
        <v>High Value</v>
      </c>
      <c r="O1925" s="11">
        <v>73283</v>
      </c>
      <c r="P1925" s="11">
        <v>38534.21</v>
      </c>
      <c r="Q1925" s="11">
        <v>3482.38</v>
      </c>
      <c r="R1925" s="5">
        <v>45003</v>
      </c>
      <c r="S1925" s="5" t="str">
        <f t="shared" si="123"/>
        <v>Saturday</v>
      </c>
      <c r="T1925" s="5" t="str">
        <f t="shared" si="124"/>
        <v>Q1</v>
      </c>
      <c r="U1925" s="14" t="str">
        <f t="shared" si="121"/>
        <v>Mar</v>
      </c>
    </row>
    <row r="1926" spans="1:21" x14ac:dyDescent="0.25">
      <c r="A1926" s="13" t="s">
        <v>47</v>
      </c>
      <c r="B1926" s="6" t="s">
        <v>110</v>
      </c>
      <c r="C1926" s="6" t="s">
        <v>23</v>
      </c>
      <c r="D1926" s="6" t="s">
        <v>20</v>
      </c>
      <c r="E1926" s="6" t="s">
        <v>32</v>
      </c>
      <c r="F1926" s="6" t="s">
        <v>7684</v>
      </c>
      <c r="G1926" s="6" t="s">
        <v>7685</v>
      </c>
      <c r="H1926" s="6" t="s">
        <v>58</v>
      </c>
      <c r="I1926" s="6" t="s">
        <v>7686</v>
      </c>
      <c r="J1926" s="6" t="s">
        <v>7687</v>
      </c>
      <c r="K1926" s="7">
        <v>5</v>
      </c>
      <c r="L1926" s="4">
        <v>2019</v>
      </c>
      <c r="M1926" s="9">
        <v>15060.04</v>
      </c>
      <c r="N1926" s="9" t="str">
        <f t="shared" si="122"/>
        <v>Normal</v>
      </c>
      <c r="O1926" s="11">
        <v>18246</v>
      </c>
      <c r="P1926" s="11">
        <v>11069.75</v>
      </c>
      <c r="Q1926" s="11">
        <v>3990.29</v>
      </c>
      <c r="R1926" s="8">
        <v>45460</v>
      </c>
      <c r="S1926" s="5" t="str">
        <f t="shared" si="123"/>
        <v>Monday</v>
      </c>
      <c r="T1926" s="5" t="str">
        <f t="shared" si="124"/>
        <v>Q2</v>
      </c>
      <c r="U1926" s="14" t="str">
        <f t="shared" si="121"/>
        <v>Jun</v>
      </c>
    </row>
    <row r="1927" spans="1:21" x14ac:dyDescent="0.25">
      <c r="A1927" s="12" t="s">
        <v>54</v>
      </c>
      <c r="B1927" s="2" t="s">
        <v>55</v>
      </c>
      <c r="C1927" s="2" t="s">
        <v>23</v>
      </c>
      <c r="D1927" s="2" t="s">
        <v>20</v>
      </c>
      <c r="E1927" s="2" t="s">
        <v>32</v>
      </c>
      <c r="F1927" s="2" t="s">
        <v>7688</v>
      </c>
      <c r="G1927" s="2" t="s">
        <v>174</v>
      </c>
      <c r="H1927" s="2" t="s">
        <v>50</v>
      </c>
      <c r="I1927" s="2" t="s">
        <v>7689</v>
      </c>
      <c r="J1927" s="2" t="s">
        <v>7690</v>
      </c>
      <c r="K1927" s="3">
        <v>0</v>
      </c>
      <c r="L1927" s="4">
        <v>2023</v>
      </c>
      <c r="M1927" s="9">
        <v>42450.1</v>
      </c>
      <c r="N1927" s="9" t="str">
        <f t="shared" si="122"/>
        <v>High Value</v>
      </c>
      <c r="O1927" s="11">
        <v>49101.1</v>
      </c>
      <c r="P1927" s="11">
        <v>34188.83</v>
      </c>
      <c r="Q1927" s="11">
        <v>8261.2800000000007</v>
      </c>
      <c r="R1927" s="5">
        <v>45177</v>
      </c>
      <c r="S1927" s="5" t="str">
        <f t="shared" si="123"/>
        <v>Friday</v>
      </c>
      <c r="T1927" s="5" t="str">
        <f t="shared" si="124"/>
        <v>Q3</v>
      </c>
      <c r="U1927" s="14" t="str">
        <f t="shared" si="121"/>
        <v>Sep</v>
      </c>
    </row>
    <row r="1928" spans="1:21" x14ac:dyDescent="0.25">
      <c r="A1928" s="13" t="s">
        <v>71</v>
      </c>
      <c r="B1928" s="6" t="s">
        <v>83</v>
      </c>
      <c r="C1928" s="6" t="s">
        <v>23</v>
      </c>
      <c r="D1928" s="6" t="s">
        <v>20</v>
      </c>
      <c r="E1928" s="6" t="s">
        <v>32</v>
      </c>
      <c r="F1928" s="6" t="s">
        <v>7691</v>
      </c>
      <c r="G1928" s="6" t="s">
        <v>7692</v>
      </c>
      <c r="H1928" s="6" t="s">
        <v>101</v>
      </c>
      <c r="I1928" s="6" t="s">
        <v>7693</v>
      </c>
      <c r="J1928" s="6" t="s">
        <v>7694</v>
      </c>
      <c r="K1928" s="7">
        <v>15</v>
      </c>
      <c r="L1928" s="4">
        <v>2009</v>
      </c>
      <c r="M1928" s="9">
        <v>18993.09</v>
      </c>
      <c r="N1928" s="9" t="str">
        <f t="shared" si="122"/>
        <v>Normal</v>
      </c>
      <c r="O1928" s="11">
        <v>53317.2</v>
      </c>
      <c r="P1928" s="11">
        <v>16326.72</v>
      </c>
      <c r="Q1928" s="11">
        <v>2666.37</v>
      </c>
      <c r="R1928" s="8">
        <v>45524</v>
      </c>
      <c r="S1928" s="5" t="str">
        <f t="shared" si="123"/>
        <v>Tuesday</v>
      </c>
      <c r="T1928" s="5" t="str">
        <f t="shared" si="124"/>
        <v>Q3</v>
      </c>
      <c r="U1928" s="14" t="str">
        <f t="shared" si="121"/>
        <v>Aug</v>
      </c>
    </row>
    <row r="1929" spans="1:21" x14ac:dyDescent="0.25">
      <c r="A1929" s="12" t="s">
        <v>17</v>
      </c>
      <c r="B1929" s="2" t="s">
        <v>80</v>
      </c>
      <c r="C1929" s="2" t="s">
        <v>23</v>
      </c>
      <c r="D1929" s="2" t="s">
        <v>20</v>
      </c>
      <c r="E1929" s="2" t="s">
        <v>32</v>
      </c>
      <c r="F1929" s="2" t="s">
        <v>7695</v>
      </c>
      <c r="G1929" s="2" t="s">
        <v>177</v>
      </c>
      <c r="H1929" s="2" t="s">
        <v>53</v>
      </c>
      <c r="I1929" s="2" t="s">
        <v>7696</v>
      </c>
      <c r="J1929" s="2" t="s">
        <v>7697</v>
      </c>
      <c r="K1929" s="3">
        <v>23</v>
      </c>
      <c r="L1929" s="4">
        <v>2000</v>
      </c>
      <c r="M1929" s="9">
        <v>54566.05</v>
      </c>
      <c r="N1929" s="9" t="str">
        <f t="shared" si="122"/>
        <v>High Value</v>
      </c>
      <c r="O1929" s="11">
        <v>188748.9</v>
      </c>
      <c r="P1929" s="11">
        <v>47343.42</v>
      </c>
      <c r="Q1929" s="11">
        <v>7222.63</v>
      </c>
      <c r="R1929" s="5">
        <v>45145</v>
      </c>
      <c r="S1929" s="5" t="str">
        <f t="shared" si="123"/>
        <v>Monday</v>
      </c>
      <c r="T1929" s="5" t="str">
        <f t="shared" si="124"/>
        <v>Q3</v>
      </c>
      <c r="U1929" s="14" t="str">
        <f t="shared" si="121"/>
        <v>Aug</v>
      </c>
    </row>
    <row r="1930" spans="1:21" x14ac:dyDescent="0.25">
      <c r="A1930" s="13" t="s">
        <v>54</v>
      </c>
      <c r="B1930" s="6" t="s">
        <v>99</v>
      </c>
      <c r="C1930" s="6" t="s">
        <v>23</v>
      </c>
      <c r="D1930" s="6" t="s">
        <v>20</v>
      </c>
      <c r="E1930" s="6" t="s">
        <v>32</v>
      </c>
      <c r="F1930" s="6" t="s">
        <v>7698</v>
      </c>
      <c r="G1930" s="6" t="s">
        <v>7699</v>
      </c>
      <c r="H1930" s="6" t="s">
        <v>37</v>
      </c>
      <c r="I1930" s="6" t="s">
        <v>7700</v>
      </c>
      <c r="J1930" s="6" t="s">
        <v>7701</v>
      </c>
      <c r="K1930" s="7">
        <v>9</v>
      </c>
      <c r="L1930" s="4">
        <v>2012</v>
      </c>
      <c r="M1930" s="9">
        <v>37774.230000000003</v>
      </c>
      <c r="N1930" s="9" t="str">
        <f t="shared" si="122"/>
        <v>Normal</v>
      </c>
      <c r="O1930" s="11">
        <v>124211.9</v>
      </c>
      <c r="P1930" s="11">
        <v>35591.03</v>
      </c>
      <c r="Q1930" s="11">
        <v>2183.1999999999998</v>
      </c>
      <c r="R1930" s="8">
        <v>44530</v>
      </c>
      <c r="S1930" s="5" t="str">
        <f t="shared" si="123"/>
        <v>Tuesday</v>
      </c>
      <c r="T1930" s="5" t="str">
        <f t="shared" si="124"/>
        <v>Q4</v>
      </c>
      <c r="U1930" s="14" t="str">
        <f t="shared" si="121"/>
        <v>Nov</v>
      </c>
    </row>
    <row r="1931" spans="1:21" x14ac:dyDescent="0.25">
      <c r="A1931" s="12" t="s">
        <v>40</v>
      </c>
      <c r="B1931" s="2" t="s">
        <v>59</v>
      </c>
      <c r="C1931" s="2" t="s">
        <v>23</v>
      </c>
      <c r="D1931" s="2" t="s">
        <v>20</v>
      </c>
      <c r="E1931" s="2" t="s">
        <v>32</v>
      </c>
      <c r="F1931" s="2" t="s">
        <v>7702</v>
      </c>
      <c r="G1931" s="2" t="s">
        <v>3071</v>
      </c>
      <c r="H1931" s="2" t="s">
        <v>112</v>
      </c>
      <c r="I1931" s="2" t="s">
        <v>7703</v>
      </c>
      <c r="J1931" s="2" t="s">
        <v>7704</v>
      </c>
      <c r="K1931" s="3">
        <v>-1</v>
      </c>
      <c r="L1931" s="4">
        <v>2021</v>
      </c>
      <c r="M1931" s="9">
        <v>59778.47</v>
      </c>
      <c r="N1931" s="9" t="str">
        <f t="shared" si="122"/>
        <v>High Value</v>
      </c>
      <c r="O1931" s="11">
        <v>82668.5</v>
      </c>
      <c r="P1931" s="11">
        <v>56668.39</v>
      </c>
      <c r="Q1931" s="11">
        <v>3110.08</v>
      </c>
      <c r="R1931" s="5">
        <v>44016</v>
      </c>
      <c r="S1931" s="5" t="str">
        <f t="shared" si="123"/>
        <v>Saturday</v>
      </c>
      <c r="T1931" s="5" t="str">
        <f t="shared" si="124"/>
        <v>Q3</v>
      </c>
      <c r="U1931" s="14" t="str">
        <f t="shared" si="121"/>
        <v>Jul</v>
      </c>
    </row>
    <row r="1932" spans="1:21" x14ac:dyDescent="0.25">
      <c r="A1932" s="13" t="s">
        <v>56</v>
      </c>
      <c r="B1932" s="6" t="s">
        <v>57</v>
      </c>
      <c r="C1932" s="6" t="s">
        <v>23</v>
      </c>
      <c r="D1932" s="6" t="s">
        <v>20</v>
      </c>
      <c r="E1932" s="6" t="s">
        <v>32</v>
      </c>
      <c r="F1932" s="6" t="s">
        <v>7705</v>
      </c>
      <c r="G1932" s="6" t="s">
        <v>7706</v>
      </c>
      <c r="H1932" s="6" t="s">
        <v>90</v>
      </c>
      <c r="I1932" s="6" t="s">
        <v>7707</v>
      </c>
      <c r="J1932" s="6" t="s">
        <v>7708</v>
      </c>
      <c r="K1932" s="7">
        <v>0</v>
      </c>
      <c r="L1932" s="4">
        <v>2024</v>
      </c>
      <c r="M1932" s="9">
        <v>56574.03</v>
      </c>
      <c r="N1932" s="9" t="str">
        <f t="shared" si="122"/>
        <v>High Value</v>
      </c>
      <c r="O1932" s="11">
        <v>196207.9</v>
      </c>
      <c r="P1932" s="11">
        <v>45389.7</v>
      </c>
      <c r="Q1932" s="11">
        <v>11184.33</v>
      </c>
      <c r="R1932" s="8">
        <v>45292</v>
      </c>
      <c r="S1932" s="5" t="str">
        <f t="shared" si="123"/>
        <v>Monday</v>
      </c>
      <c r="T1932" s="5" t="str">
        <f t="shared" si="124"/>
        <v>Q1</v>
      </c>
      <c r="U1932" s="14" t="str">
        <f t="shared" si="121"/>
        <v>Jan</v>
      </c>
    </row>
    <row r="1933" spans="1:21" x14ac:dyDescent="0.25">
      <c r="A1933" s="12" t="s">
        <v>74</v>
      </c>
      <c r="B1933" s="2" t="s">
        <v>75</v>
      </c>
      <c r="C1933" s="2" t="s">
        <v>19</v>
      </c>
      <c r="D1933" s="2" t="s">
        <v>20</v>
      </c>
      <c r="E1933" s="2" t="s">
        <v>32</v>
      </c>
      <c r="F1933" s="2" t="s">
        <v>7709</v>
      </c>
      <c r="G1933" s="2" t="s">
        <v>7710</v>
      </c>
      <c r="H1933" s="2" t="s">
        <v>116</v>
      </c>
      <c r="I1933" s="2" t="s">
        <v>7711</v>
      </c>
      <c r="J1933" s="2" t="s">
        <v>7712</v>
      </c>
      <c r="K1933" s="3">
        <v>20</v>
      </c>
      <c r="L1933" s="4">
        <v>2004</v>
      </c>
      <c r="M1933" s="9">
        <v>20505.419999999998</v>
      </c>
      <c r="N1933" s="9" t="str">
        <f t="shared" si="122"/>
        <v>Normal</v>
      </c>
      <c r="O1933" s="11">
        <v>135544.5</v>
      </c>
      <c r="P1933" s="11">
        <v>16979.95</v>
      </c>
      <c r="Q1933" s="11">
        <v>3525.47</v>
      </c>
      <c r="R1933" s="5">
        <v>45329</v>
      </c>
      <c r="S1933" s="5" t="str">
        <f t="shared" si="123"/>
        <v>Wednesday</v>
      </c>
      <c r="T1933" s="5" t="str">
        <f t="shared" si="124"/>
        <v>Q1</v>
      </c>
      <c r="U1933" s="14" t="str">
        <f t="shared" si="121"/>
        <v>Feb</v>
      </c>
    </row>
    <row r="1934" spans="1:21" x14ac:dyDescent="0.25">
      <c r="A1934" s="13" t="s">
        <v>17</v>
      </c>
      <c r="B1934" s="6" t="s">
        <v>18</v>
      </c>
      <c r="C1934" s="6" t="s">
        <v>19</v>
      </c>
      <c r="D1934" s="6" t="s">
        <v>20</v>
      </c>
      <c r="E1934" s="6" t="s">
        <v>32</v>
      </c>
      <c r="F1934" s="6" t="s">
        <v>7713</v>
      </c>
      <c r="G1934" s="6" t="s">
        <v>7714</v>
      </c>
      <c r="H1934" s="6" t="s">
        <v>73</v>
      </c>
      <c r="I1934" s="6" t="s">
        <v>7715</v>
      </c>
      <c r="J1934" s="6" t="s">
        <v>7716</v>
      </c>
      <c r="K1934" s="7">
        <v>2</v>
      </c>
      <c r="L1934" s="4">
        <v>2022</v>
      </c>
      <c r="M1934" s="9">
        <v>22772.62</v>
      </c>
      <c r="N1934" s="9" t="str">
        <f t="shared" si="122"/>
        <v>Normal</v>
      </c>
      <c r="O1934" s="11">
        <v>196147.7</v>
      </c>
      <c r="P1934" s="11">
        <v>17099.03</v>
      </c>
      <c r="Q1934" s="11">
        <v>5673.59</v>
      </c>
      <c r="R1934" s="8">
        <v>45590</v>
      </c>
      <c r="S1934" s="5" t="str">
        <f t="shared" si="123"/>
        <v>Friday</v>
      </c>
      <c r="T1934" s="5" t="str">
        <f t="shared" si="124"/>
        <v>Q4</v>
      </c>
      <c r="U1934" s="14" t="str">
        <f t="shared" si="121"/>
        <v>Oct</v>
      </c>
    </row>
    <row r="1935" spans="1:21" x14ac:dyDescent="0.25">
      <c r="A1935" s="12" t="s">
        <v>47</v>
      </c>
      <c r="B1935" s="2" t="s">
        <v>110</v>
      </c>
      <c r="C1935" s="2" t="s">
        <v>19</v>
      </c>
      <c r="D1935" s="2" t="s">
        <v>20</v>
      </c>
      <c r="E1935" s="2" t="s">
        <v>32</v>
      </c>
      <c r="F1935" s="2" t="s">
        <v>7717</v>
      </c>
      <c r="G1935" s="2" t="s">
        <v>7718</v>
      </c>
      <c r="H1935" s="2" t="s">
        <v>88</v>
      </c>
      <c r="I1935" s="2" t="s">
        <v>7719</v>
      </c>
      <c r="J1935" s="2" t="s">
        <v>7720</v>
      </c>
      <c r="K1935" s="3">
        <v>-3</v>
      </c>
      <c r="L1935" s="4">
        <v>2023</v>
      </c>
      <c r="M1935" s="9">
        <v>33448.769999999997</v>
      </c>
      <c r="N1935" s="9" t="str">
        <f t="shared" si="122"/>
        <v>Normal</v>
      </c>
      <c r="O1935" s="11">
        <v>76038.399999999994</v>
      </c>
      <c r="P1935" s="11">
        <v>24281.119999999999</v>
      </c>
      <c r="Q1935" s="11">
        <v>9167.65</v>
      </c>
      <c r="R1935" s="5">
        <v>44022</v>
      </c>
      <c r="S1935" s="5" t="str">
        <f t="shared" si="123"/>
        <v>Friday</v>
      </c>
      <c r="T1935" s="5" t="str">
        <f t="shared" si="124"/>
        <v>Q3</v>
      </c>
      <c r="U1935" s="14" t="str">
        <f t="shared" si="121"/>
        <v>Jul</v>
      </c>
    </row>
    <row r="1936" spans="1:21" x14ac:dyDescent="0.25">
      <c r="A1936" s="13" t="s">
        <v>71</v>
      </c>
      <c r="B1936" s="6" t="s">
        <v>86</v>
      </c>
      <c r="C1936" s="6" t="s">
        <v>19</v>
      </c>
      <c r="D1936" s="6" t="s">
        <v>20</v>
      </c>
      <c r="E1936" s="6" t="s">
        <v>32</v>
      </c>
      <c r="F1936" s="6" t="s">
        <v>7721</v>
      </c>
      <c r="G1936" s="6" t="s">
        <v>1827</v>
      </c>
      <c r="H1936" s="6" t="s">
        <v>22</v>
      </c>
      <c r="I1936" s="6" t="s">
        <v>7722</v>
      </c>
      <c r="J1936" s="6" t="s">
        <v>7723</v>
      </c>
      <c r="K1936" s="7">
        <v>16</v>
      </c>
      <c r="L1936" s="4">
        <v>2007</v>
      </c>
      <c r="M1936" s="9">
        <v>14861.03</v>
      </c>
      <c r="N1936" s="9" t="str">
        <f t="shared" si="122"/>
        <v>Normal</v>
      </c>
      <c r="O1936" s="11">
        <v>133101.70000000001</v>
      </c>
      <c r="P1936" s="11">
        <v>13708.87</v>
      </c>
      <c r="Q1936" s="11">
        <v>1152.1600000000001</v>
      </c>
      <c r="R1936" s="8">
        <v>44937</v>
      </c>
      <c r="S1936" s="5" t="str">
        <f t="shared" si="123"/>
        <v>Wednesday</v>
      </c>
      <c r="T1936" s="5" t="str">
        <f t="shared" si="124"/>
        <v>Q1</v>
      </c>
      <c r="U1936" s="14" t="str">
        <f t="shared" si="121"/>
        <v>Jan</v>
      </c>
    </row>
    <row r="1937" spans="1:21" x14ac:dyDescent="0.25">
      <c r="A1937" s="12" t="s">
        <v>54</v>
      </c>
      <c r="B1937" s="2" t="s">
        <v>55</v>
      </c>
      <c r="C1937" s="2" t="s">
        <v>19</v>
      </c>
      <c r="D1937" s="2" t="s">
        <v>20</v>
      </c>
      <c r="E1937" s="2" t="s">
        <v>32</v>
      </c>
      <c r="F1937" s="2" t="s">
        <v>7724</v>
      </c>
      <c r="G1937" s="2" t="s">
        <v>7725</v>
      </c>
      <c r="H1937" s="2" t="s">
        <v>50</v>
      </c>
      <c r="I1937" s="2" t="s">
        <v>7726</v>
      </c>
      <c r="J1937" s="2" t="s">
        <v>7727</v>
      </c>
      <c r="K1937" s="3">
        <v>11</v>
      </c>
      <c r="L1937" s="4">
        <v>2014</v>
      </c>
      <c r="M1937" s="9">
        <v>6619.29</v>
      </c>
      <c r="N1937" s="9" t="str">
        <f t="shared" si="122"/>
        <v>Normal</v>
      </c>
      <c r="O1937" s="11">
        <v>120111.5</v>
      </c>
      <c r="P1937" s="11">
        <v>5095.8900000000003</v>
      </c>
      <c r="Q1937" s="11">
        <v>1523.4</v>
      </c>
      <c r="R1937" s="5">
        <v>45802</v>
      </c>
      <c r="S1937" s="5" t="str">
        <f t="shared" si="123"/>
        <v>Sunday</v>
      </c>
      <c r="T1937" s="5" t="str">
        <f t="shared" si="124"/>
        <v>Q2</v>
      </c>
      <c r="U1937" s="14" t="str">
        <f t="shared" si="121"/>
        <v>May</v>
      </c>
    </row>
    <row r="1938" spans="1:21" x14ac:dyDescent="0.25">
      <c r="A1938" s="13" t="s">
        <v>40</v>
      </c>
      <c r="B1938" s="6" t="s">
        <v>41</v>
      </c>
      <c r="C1938" s="6" t="s">
        <v>19</v>
      </c>
      <c r="D1938" s="6" t="s">
        <v>20</v>
      </c>
      <c r="E1938" s="6" t="s">
        <v>32</v>
      </c>
      <c r="F1938" s="6" t="s">
        <v>7728</v>
      </c>
      <c r="G1938" s="6" t="s">
        <v>7729</v>
      </c>
      <c r="H1938" s="6" t="s">
        <v>50</v>
      </c>
      <c r="I1938" s="6" t="s">
        <v>7730</v>
      </c>
      <c r="J1938" s="6" t="s">
        <v>7731</v>
      </c>
      <c r="K1938" s="7">
        <v>18</v>
      </c>
      <c r="L1938" s="4">
        <v>2005</v>
      </c>
      <c r="M1938" s="9">
        <v>68302.960000000006</v>
      </c>
      <c r="N1938" s="9" t="str">
        <f t="shared" si="122"/>
        <v>High Value</v>
      </c>
      <c r="O1938" s="11">
        <v>17881.7</v>
      </c>
      <c r="P1938" s="11">
        <v>56724.81</v>
      </c>
      <c r="Q1938" s="11">
        <v>11578.15</v>
      </c>
      <c r="R1938" s="8">
        <v>45239</v>
      </c>
      <c r="S1938" s="5" t="str">
        <f t="shared" si="123"/>
        <v>Thursday</v>
      </c>
      <c r="T1938" s="5" t="str">
        <f t="shared" si="124"/>
        <v>Q4</v>
      </c>
      <c r="U1938" s="14" t="str">
        <f t="shared" si="121"/>
        <v>Nov</v>
      </c>
    </row>
    <row r="1939" spans="1:21" x14ac:dyDescent="0.25">
      <c r="A1939" s="12" t="s">
        <v>71</v>
      </c>
      <c r="B1939" s="2" t="s">
        <v>72</v>
      </c>
      <c r="C1939" s="2" t="s">
        <v>19</v>
      </c>
      <c r="D1939" s="2" t="s">
        <v>20</v>
      </c>
      <c r="E1939" s="2" t="s">
        <v>32</v>
      </c>
      <c r="F1939" s="2" t="s">
        <v>7732</v>
      </c>
      <c r="G1939" s="2" t="s">
        <v>7733</v>
      </c>
      <c r="H1939" s="2" t="s">
        <v>42</v>
      </c>
      <c r="I1939" s="2" t="s">
        <v>7734</v>
      </c>
      <c r="J1939" s="2" t="s">
        <v>7735</v>
      </c>
      <c r="K1939" s="3">
        <v>-3</v>
      </c>
      <c r="L1939" s="4">
        <v>2024</v>
      </c>
      <c r="M1939" s="9">
        <v>7053.9</v>
      </c>
      <c r="N1939" s="9" t="str">
        <f t="shared" si="122"/>
        <v>Normal</v>
      </c>
      <c r="O1939" s="11">
        <v>176624.5</v>
      </c>
      <c r="P1939" s="11">
        <v>6030.41</v>
      </c>
      <c r="Q1939" s="11">
        <v>1023.49</v>
      </c>
      <c r="R1939" s="5">
        <v>44271</v>
      </c>
      <c r="S1939" s="5" t="str">
        <f t="shared" si="123"/>
        <v>Tuesday</v>
      </c>
      <c r="T1939" s="5" t="str">
        <f t="shared" si="124"/>
        <v>Q1</v>
      </c>
      <c r="U1939" s="14" t="str">
        <f t="shared" si="121"/>
        <v>Mar</v>
      </c>
    </row>
    <row r="1940" spans="1:21" x14ac:dyDescent="0.25">
      <c r="A1940" s="13" t="s">
        <v>56</v>
      </c>
      <c r="B1940" s="6" t="s">
        <v>69</v>
      </c>
      <c r="C1940" s="6" t="s">
        <v>19</v>
      </c>
      <c r="D1940" s="6" t="s">
        <v>20</v>
      </c>
      <c r="E1940" s="6" t="s">
        <v>32</v>
      </c>
      <c r="F1940" s="6" t="s">
        <v>7736</v>
      </c>
      <c r="G1940" s="6" t="s">
        <v>959</v>
      </c>
      <c r="H1940" s="6" t="s">
        <v>73</v>
      </c>
      <c r="I1940" s="6" t="s">
        <v>7737</v>
      </c>
      <c r="J1940" s="6" t="s">
        <v>7738</v>
      </c>
      <c r="K1940" s="7">
        <v>17</v>
      </c>
      <c r="L1940" s="4">
        <v>2006</v>
      </c>
      <c r="M1940" s="9">
        <v>68045.03</v>
      </c>
      <c r="N1940" s="9" t="str">
        <f t="shared" si="122"/>
        <v>High Value</v>
      </c>
      <c r="O1940" s="11">
        <v>84633.2</v>
      </c>
      <c r="P1940" s="11">
        <v>62083.17</v>
      </c>
      <c r="Q1940" s="11">
        <v>5961.86</v>
      </c>
      <c r="R1940" s="8">
        <v>45170</v>
      </c>
      <c r="S1940" s="5" t="str">
        <f t="shared" si="123"/>
        <v>Friday</v>
      </c>
      <c r="T1940" s="5" t="str">
        <f t="shared" si="124"/>
        <v>Q3</v>
      </c>
      <c r="U1940" s="14" t="str">
        <f t="shared" si="121"/>
        <v>Sep</v>
      </c>
    </row>
    <row r="1941" spans="1:21" x14ac:dyDescent="0.25">
      <c r="A1941" s="12" t="s">
        <v>17</v>
      </c>
      <c r="B1941" s="2" t="s">
        <v>18</v>
      </c>
      <c r="C1941" s="2" t="s">
        <v>19</v>
      </c>
      <c r="D1941" s="2" t="s">
        <v>20</v>
      </c>
      <c r="E1941" s="2" t="s">
        <v>32</v>
      </c>
      <c r="F1941" s="2" t="s">
        <v>7739</v>
      </c>
      <c r="G1941" s="2" t="s">
        <v>7740</v>
      </c>
      <c r="H1941" s="2" t="s">
        <v>58</v>
      </c>
      <c r="I1941" s="2" t="s">
        <v>7741</v>
      </c>
      <c r="J1941" s="2" t="s">
        <v>7742</v>
      </c>
      <c r="K1941" s="3">
        <v>2</v>
      </c>
      <c r="L1941" s="4">
        <v>2019</v>
      </c>
      <c r="M1941" s="9">
        <v>32499.59</v>
      </c>
      <c r="N1941" s="9" t="str">
        <f t="shared" si="122"/>
        <v>Normal</v>
      </c>
      <c r="O1941" s="11">
        <v>163143.9</v>
      </c>
      <c r="P1941" s="11">
        <v>25140.6</v>
      </c>
      <c r="Q1941" s="11">
        <v>7358.99</v>
      </c>
      <c r="R1941" s="5">
        <v>44338</v>
      </c>
      <c r="S1941" s="5" t="str">
        <f t="shared" si="123"/>
        <v>Saturday</v>
      </c>
      <c r="T1941" s="5" t="str">
        <f t="shared" si="124"/>
        <v>Q2</v>
      </c>
      <c r="U1941" s="14" t="str">
        <f t="shared" si="121"/>
        <v>May</v>
      </c>
    </row>
    <row r="1942" spans="1:21" x14ac:dyDescent="0.25">
      <c r="A1942" s="13" t="s">
        <v>47</v>
      </c>
      <c r="B1942" s="6" t="s">
        <v>48</v>
      </c>
      <c r="C1942" s="6" t="s">
        <v>19</v>
      </c>
      <c r="D1942" s="6" t="s">
        <v>20</v>
      </c>
      <c r="E1942" s="6" t="s">
        <v>32</v>
      </c>
      <c r="F1942" s="6" t="s">
        <v>7743</v>
      </c>
      <c r="G1942" s="6" t="s">
        <v>7744</v>
      </c>
      <c r="H1942" s="6" t="s">
        <v>29</v>
      </c>
      <c r="I1942" s="6" t="s">
        <v>7745</v>
      </c>
      <c r="J1942" s="6" t="s">
        <v>7746</v>
      </c>
      <c r="K1942" s="7">
        <v>12</v>
      </c>
      <c r="L1942" s="4">
        <v>2010</v>
      </c>
      <c r="M1942" s="9">
        <v>45046.7</v>
      </c>
      <c r="N1942" s="9" t="str">
        <f t="shared" si="122"/>
        <v>High Value</v>
      </c>
      <c r="O1942" s="11">
        <v>69080.7</v>
      </c>
      <c r="P1942" s="11">
        <v>40423.699999999997</v>
      </c>
      <c r="Q1942" s="11">
        <v>4623</v>
      </c>
      <c r="R1942" s="8">
        <v>44703</v>
      </c>
      <c r="S1942" s="5" t="str">
        <f t="shared" si="123"/>
        <v>Sunday</v>
      </c>
      <c r="T1942" s="5" t="str">
        <f t="shared" si="124"/>
        <v>Q2</v>
      </c>
      <c r="U1942" s="14" t="str">
        <f t="shared" si="121"/>
        <v>May</v>
      </c>
    </row>
    <row r="1943" spans="1:21" x14ac:dyDescent="0.25">
      <c r="A1943" s="12" t="s">
        <v>47</v>
      </c>
      <c r="B1943" s="2" t="s">
        <v>110</v>
      </c>
      <c r="C1943" s="2" t="s">
        <v>19</v>
      </c>
      <c r="D1943" s="2" t="s">
        <v>20</v>
      </c>
      <c r="E1943" s="2" t="s">
        <v>32</v>
      </c>
      <c r="F1943" s="2" t="s">
        <v>7747</v>
      </c>
      <c r="G1943" s="2" t="s">
        <v>7748</v>
      </c>
      <c r="H1943" s="2" t="s">
        <v>122</v>
      </c>
      <c r="I1943" s="2" t="s">
        <v>7749</v>
      </c>
      <c r="J1943" s="2" t="s">
        <v>7750</v>
      </c>
      <c r="K1943" s="3">
        <v>20</v>
      </c>
      <c r="L1943" s="4">
        <v>2001</v>
      </c>
      <c r="M1943" s="9">
        <v>13941.11</v>
      </c>
      <c r="N1943" s="9" t="str">
        <f t="shared" si="122"/>
        <v>Normal</v>
      </c>
      <c r="O1943" s="11">
        <v>62839.9</v>
      </c>
      <c r="P1943" s="11">
        <v>11767.94</v>
      </c>
      <c r="Q1943" s="11">
        <v>2173.17</v>
      </c>
      <c r="R1943" s="5">
        <v>44234</v>
      </c>
      <c r="S1943" s="5" t="str">
        <f t="shared" si="123"/>
        <v>Sunday</v>
      </c>
      <c r="T1943" s="5" t="str">
        <f t="shared" si="124"/>
        <v>Q1</v>
      </c>
      <c r="U1943" s="14" t="str">
        <f t="shared" si="121"/>
        <v>Feb</v>
      </c>
    </row>
    <row r="1944" spans="1:21" x14ac:dyDescent="0.25">
      <c r="A1944" s="13" t="s">
        <v>40</v>
      </c>
      <c r="B1944" s="6" t="s">
        <v>59</v>
      </c>
      <c r="C1944" s="6" t="s">
        <v>19</v>
      </c>
      <c r="D1944" s="6" t="s">
        <v>20</v>
      </c>
      <c r="E1944" s="6" t="s">
        <v>32</v>
      </c>
      <c r="F1944" s="6" t="s">
        <v>7751</v>
      </c>
      <c r="G1944" s="6" t="s">
        <v>7752</v>
      </c>
      <c r="H1944" s="6" t="s">
        <v>102</v>
      </c>
      <c r="I1944" s="6" t="s">
        <v>7753</v>
      </c>
      <c r="J1944" s="6" t="s">
        <v>7754</v>
      </c>
      <c r="K1944" s="7">
        <v>-1</v>
      </c>
      <c r="L1944" s="4">
        <v>2021</v>
      </c>
      <c r="M1944" s="9">
        <v>58939.32</v>
      </c>
      <c r="N1944" s="9" t="str">
        <f t="shared" si="122"/>
        <v>High Value</v>
      </c>
      <c r="O1944" s="11">
        <v>195405.5</v>
      </c>
      <c r="P1944" s="11">
        <v>45467.26</v>
      </c>
      <c r="Q1944" s="11">
        <v>13472.06</v>
      </c>
      <c r="R1944" s="8">
        <v>44062</v>
      </c>
      <c r="S1944" s="5" t="str">
        <f t="shared" si="123"/>
        <v>Wednesday</v>
      </c>
      <c r="T1944" s="5" t="str">
        <f t="shared" si="124"/>
        <v>Q3</v>
      </c>
      <c r="U1944" s="14" t="str">
        <f t="shared" si="121"/>
        <v>Aug</v>
      </c>
    </row>
    <row r="1945" spans="1:21" x14ac:dyDescent="0.25">
      <c r="A1945" s="12" t="s">
        <v>54</v>
      </c>
      <c r="B1945" s="2" t="s">
        <v>55</v>
      </c>
      <c r="C1945" s="2" t="s">
        <v>19</v>
      </c>
      <c r="D1945" s="2" t="s">
        <v>20</v>
      </c>
      <c r="E1945" s="2" t="s">
        <v>32</v>
      </c>
      <c r="F1945" s="2" t="s">
        <v>7755</v>
      </c>
      <c r="G1945" s="2" t="s">
        <v>7756</v>
      </c>
      <c r="H1945" s="2" t="s">
        <v>122</v>
      </c>
      <c r="I1945" s="2" t="s">
        <v>7757</v>
      </c>
      <c r="J1945" s="2" t="s">
        <v>7758</v>
      </c>
      <c r="K1945" s="3">
        <v>9</v>
      </c>
      <c r="L1945" s="4">
        <v>2016</v>
      </c>
      <c r="M1945" s="9">
        <v>51948.59</v>
      </c>
      <c r="N1945" s="9" t="str">
        <f t="shared" si="122"/>
        <v>High Value</v>
      </c>
      <c r="O1945" s="11">
        <v>188948.1</v>
      </c>
      <c r="P1945" s="11">
        <v>38058.85</v>
      </c>
      <c r="Q1945" s="11">
        <v>13889.74</v>
      </c>
      <c r="R1945" s="5">
        <v>45667</v>
      </c>
      <c r="S1945" s="5" t="str">
        <f t="shared" si="123"/>
        <v>Friday</v>
      </c>
      <c r="T1945" s="5" t="str">
        <f t="shared" si="124"/>
        <v>Q1</v>
      </c>
      <c r="U1945" s="14" t="str">
        <f t="shared" si="121"/>
        <v>Jan</v>
      </c>
    </row>
    <row r="1946" spans="1:21" x14ac:dyDescent="0.25">
      <c r="A1946" s="13" t="s">
        <v>54</v>
      </c>
      <c r="B1946" s="6" t="s">
        <v>55</v>
      </c>
      <c r="C1946" s="6" t="s">
        <v>19</v>
      </c>
      <c r="D1946" s="6" t="s">
        <v>20</v>
      </c>
      <c r="E1946" s="6" t="s">
        <v>32</v>
      </c>
      <c r="F1946" s="6" t="s">
        <v>7759</v>
      </c>
      <c r="G1946" s="6" t="s">
        <v>7760</v>
      </c>
      <c r="H1946" s="6" t="s">
        <v>39</v>
      </c>
      <c r="I1946" s="6" t="s">
        <v>7761</v>
      </c>
      <c r="J1946" s="6" t="s">
        <v>7762</v>
      </c>
      <c r="K1946" s="7">
        <v>9</v>
      </c>
      <c r="L1946" s="4">
        <v>2013</v>
      </c>
      <c r="M1946" s="9">
        <v>67494.05</v>
      </c>
      <c r="N1946" s="9" t="str">
        <f t="shared" si="122"/>
        <v>High Value</v>
      </c>
      <c r="O1946" s="11">
        <v>10396.200000000001</v>
      </c>
      <c r="P1946" s="11">
        <v>51622.63</v>
      </c>
      <c r="Q1946" s="11">
        <v>15871.42</v>
      </c>
      <c r="R1946" s="8">
        <v>44694</v>
      </c>
      <c r="S1946" s="5" t="str">
        <f t="shared" si="123"/>
        <v>Friday</v>
      </c>
      <c r="T1946" s="5" t="str">
        <f t="shared" si="124"/>
        <v>Q2</v>
      </c>
      <c r="U1946" s="14" t="str">
        <f t="shared" si="121"/>
        <v>May</v>
      </c>
    </row>
    <row r="1947" spans="1:21" x14ac:dyDescent="0.25">
      <c r="A1947" s="12" t="s">
        <v>17</v>
      </c>
      <c r="B1947" s="2" t="s">
        <v>38</v>
      </c>
      <c r="C1947" s="2" t="s">
        <v>19</v>
      </c>
      <c r="D1947" s="2" t="s">
        <v>20</v>
      </c>
      <c r="E1947" s="2" t="s">
        <v>32</v>
      </c>
      <c r="F1947" s="2" t="s">
        <v>7763</v>
      </c>
      <c r="G1947" s="2" t="s">
        <v>7764</v>
      </c>
      <c r="H1947" s="2" t="s">
        <v>90</v>
      </c>
      <c r="I1947" s="2" t="s">
        <v>7765</v>
      </c>
      <c r="J1947" s="2" t="s">
        <v>7766</v>
      </c>
      <c r="K1947" s="3">
        <v>15</v>
      </c>
      <c r="L1947" s="4">
        <v>2010</v>
      </c>
      <c r="M1947" s="9">
        <v>12667.66</v>
      </c>
      <c r="N1947" s="9" t="str">
        <f t="shared" si="122"/>
        <v>Normal</v>
      </c>
      <c r="O1947" s="11">
        <v>87099.4</v>
      </c>
      <c r="P1947" s="11">
        <v>9201.76</v>
      </c>
      <c r="Q1947" s="11">
        <v>3465.9</v>
      </c>
      <c r="R1947" s="5">
        <v>45748</v>
      </c>
      <c r="S1947" s="5" t="str">
        <f t="shared" si="123"/>
        <v>Tuesday</v>
      </c>
      <c r="T1947" s="5" t="str">
        <f t="shared" si="124"/>
        <v>Q2</v>
      </c>
      <c r="U1947" s="14" t="str">
        <f t="shared" si="121"/>
        <v>Apr</v>
      </c>
    </row>
    <row r="1948" spans="1:21" x14ac:dyDescent="0.25">
      <c r="A1948" s="13" t="s">
        <v>54</v>
      </c>
      <c r="B1948" s="6" t="s">
        <v>55</v>
      </c>
      <c r="C1948" s="6" t="s">
        <v>19</v>
      </c>
      <c r="D1948" s="6" t="s">
        <v>20</v>
      </c>
      <c r="E1948" s="6" t="s">
        <v>32</v>
      </c>
      <c r="F1948" s="6" t="s">
        <v>7767</v>
      </c>
      <c r="G1948" s="6" t="s">
        <v>2349</v>
      </c>
      <c r="H1948" s="6" t="s">
        <v>112</v>
      </c>
      <c r="I1948" s="6" t="s">
        <v>7768</v>
      </c>
      <c r="J1948" s="6" t="s">
        <v>7769</v>
      </c>
      <c r="K1948" s="7">
        <v>0</v>
      </c>
      <c r="L1948" s="4">
        <v>2024</v>
      </c>
      <c r="M1948" s="9">
        <v>8543.23</v>
      </c>
      <c r="N1948" s="9" t="str">
        <f t="shared" si="122"/>
        <v>Normal</v>
      </c>
      <c r="O1948" s="11">
        <v>55436.6</v>
      </c>
      <c r="P1948" s="11">
        <v>6516.52</v>
      </c>
      <c r="Q1948" s="11">
        <v>2026.71</v>
      </c>
      <c r="R1948" s="8">
        <v>45520</v>
      </c>
      <c r="S1948" s="5" t="str">
        <f t="shared" si="123"/>
        <v>Friday</v>
      </c>
      <c r="T1948" s="5" t="str">
        <f t="shared" si="124"/>
        <v>Q3</v>
      </c>
      <c r="U1948" s="14" t="str">
        <f t="shared" si="121"/>
        <v>Aug</v>
      </c>
    </row>
    <row r="1949" spans="1:21" x14ac:dyDescent="0.25">
      <c r="A1949" s="12" t="s">
        <v>47</v>
      </c>
      <c r="B1949" s="2" t="s">
        <v>51</v>
      </c>
      <c r="C1949" s="2" t="s">
        <v>19</v>
      </c>
      <c r="D1949" s="2" t="s">
        <v>20</v>
      </c>
      <c r="E1949" s="2" t="s">
        <v>32</v>
      </c>
      <c r="F1949" s="2" t="s">
        <v>7770</v>
      </c>
      <c r="G1949" s="2" t="s">
        <v>7771</v>
      </c>
      <c r="H1949" s="2" t="s">
        <v>87</v>
      </c>
      <c r="I1949" s="2" t="s">
        <v>7772</v>
      </c>
      <c r="J1949" s="2" t="s">
        <v>7773</v>
      </c>
      <c r="K1949" s="3">
        <v>18</v>
      </c>
      <c r="L1949" s="4">
        <v>2003</v>
      </c>
      <c r="M1949" s="9">
        <v>51798.79</v>
      </c>
      <c r="N1949" s="9" t="str">
        <f t="shared" si="122"/>
        <v>High Value</v>
      </c>
      <c r="O1949" s="11">
        <v>156592.20000000001</v>
      </c>
      <c r="P1949" s="11">
        <v>47434.86</v>
      </c>
      <c r="Q1949" s="11">
        <v>4363.93</v>
      </c>
      <c r="R1949" s="5">
        <v>44396</v>
      </c>
      <c r="S1949" s="5" t="str">
        <f t="shared" si="123"/>
        <v>Monday</v>
      </c>
      <c r="T1949" s="5" t="str">
        <f t="shared" si="124"/>
        <v>Q3</v>
      </c>
      <c r="U1949" s="14" t="str">
        <f t="shared" si="121"/>
        <v>Jul</v>
      </c>
    </row>
    <row r="1950" spans="1:21" x14ac:dyDescent="0.25">
      <c r="A1950" s="13" t="s">
        <v>62</v>
      </c>
      <c r="B1950" s="6" t="s">
        <v>138</v>
      </c>
      <c r="C1950" s="6" t="s">
        <v>19</v>
      </c>
      <c r="D1950" s="6" t="s">
        <v>20</v>
      </c>
      <c r="E1950" s="6" t="s">
        <v>32</v>
      </c>
      <c r="F1950" s="6" t="s">
        <v>7774</v>
      </c>
      <c r="G1950" s="6" t="s">
        <v>7775</v>
      </c>
      <c r="H1950" s="6" t="s">
        <v>118</v>
      </c>
      <c r="I1950" s="6" t="s">
        <v>7776</v>
      </c>
      <c r="J1950" s="6" t="s">
        <v>7777</v>
      </c>
      <c r="K1950" s="7">
        <v>13</v>
      </c>
      <c r="L1950" s="4">
        <v>2008</v>
      </c>
      <c r="M1950" s="9">
        <v>40904.870000000003</v>
      </c>
      <c r="N1950" s="9" t="str">
        <f t="shared" si="122"/>
        <v>High Value</v>
      </c>
      <c r="O1950" s="11">
        <v>59920</v>
      </c>
      <c r="P1950" s="11">
        <v>29315.439999999999</v>
      </c>
      <c r="Q1950" s="11">
        <v>11589.43</v>
      </c>
      <c r="R1950" s="8">
        <v>44407</v>
      </c>
      <c r="S1950" s="5" t="str">
        <f t="shared" si="123"/>
        <v>Friday</v>
      </c>
      <c r="T1950" s="5" t="str">
        <f t="shared" si="124"/>
        <v>Q3</v>
      </c>
      <c r="U1950" s="14" t="str">
        <f t="shared" si="121"/>
        <v>Jul</v>
      </c>
    </row>
    <row r="1951" spans="1:21" x14ac:dyDescent="0.25">
      <c r="A1951" s="12" t="s">
        <v>54</v>
      </c>
      <c r="B1951" s="2" t="s">
        <v>123</v>
      </c>
      <c r="C1951" s="2" t="s">
        <v>19</v>
      </c>
      <c r="D1951" s="2" t="s">
        <v>20</v>
      </c>
      <c r="E1951" s="2" t="s">
        <v>32</v>
      </c>
      <c r="F1951" s="2" t="s">
        <v>7778</v>
      </c>
      <c r="G1951" s="2" t="s">
        <v>2717</v>
      </c>
      <c r="H1951" s="2" t="s">
        <v>29</v>
      </c>
      <c r="I1951" s="2" t="s">
        <v>7779</v>
      </c>
      <c r="J1951" s="2" t="s">
        <v>7780</v>
      </c>
      <c r="K1951" s="3">
        <v>10</v>
      </c>
      <c r="L1951" s="4">
        <v>2010</v>
      </c>
      <c r="M1951" s="9">
        <v>34762.480000000003</v>
      </c>
      <c r="N1951" s="9" t="str">
        <f t="shared" si="122"/>
        <v>Normal</v>
      </c>
      <c r="O1951" s="11">
        <v>122353.5</v>
      </c>
      <c r="P1951" s="11">
        <v>27003.83</v>
      </c>
      <c r="Q1951" s="11">
        <v>7758.65</v>
      </c>
      <c r="R1951" s="5">
        <v>44170</v>
      </c>
      <c r="S1951" s="5" t="str">
        <f t="shared" si="123"/>
        <v>Saturday</v>
      </c>
      <c r="T1951" s="5" t="str">
        <f t="shared" si="124"/>
        <v>Q4</v>
      </c>
      <c r="U1951" s="14" t="str">
        <f t="shared" si="121"/>
        <v>Dec</v>
      </c>
    </row>
    <row r="1952" spans="1:21" x14ac:dyDescent="0.25">
      <c r="A1952" s="13" t="s">
        <v>34</v>
      </c>
      <c r="B1952" s="6" t="s">
        <v>43</v>
      </c>
      <c r="C1952" s="6" t="s">
        <v>19</v>
      </c>
      <c r="D1952" s="6" t="s">
        <v>20</v>
      </c>
      <c r="E1952" s="6" t="s">
        <v>32</v>
      </c>
      <c r="F1952" s="6" t="s">
        <v>7781</v>
      </c>
      <c r="G1952" s="6" t="s">
        <v>7782</v>
      </c>
      <c r="H1952" s="6" t="s">
        <v>142</v>
      </c>
      <c r="I1952" s="6" t="s">
        <v>7783</v>
      </c>
      <c r="J1952" s="6" t="s">
        <v>7784</v>
      </c>
      <c r="K1952" s="7">
        <v>9</v>
      </c>
      <c r="L1952" s="4">
        <v>2012</v>
      </c>
      <c r="M1952" s="9">
        <v>7513.65</v>
      </c>
      <c r="N1952" s="9" t="str">
        <f t="shared" si="122"/>
        <v>Normal</v>
      </c>
      <c r="O1952" s="11">
        <v>153014.6</v>
      </c>
      <c r="P1952" s="11">
        <v>6898.76</v>
      </c>
      <c r="Q1952" s="11">
        <v>614.89</v>
      </c>
      <c r="R1952" s="8">
        <v>44498</v>
      </c>
      <c r="S1952" s="5" t="str">
        <f t="shared" si="123"/>
        <v>Friday</v>
      </c>
      <c r="T1952" s="5" t="str">
        <f t="shared" si="124"/>
        <v>Q4</v>
      </c>
      <c r="U1952" s="14" t="str">
        <f t="shared" si="121"/>
        <v>Oct</v>
      </c>
    </row>
    <row r="1953" spans="1:21" x14ac:dyDescent="0.25">
      <c r="A1953" s="12" t="s">
        <v>74</v>
      </c>
      <c r="B1953" s="2" t="s">
        <v>75</v>
      </c>
      <c r="C1953" s="2" t="s">
        <v>19</v>
      </c>
      <c r="D1953" s="2" t="s">
        <v>20</v>
      </c>
      <c r="E1953" s="2" t="s">
        <v>32</v>
      </c>
      <c r="F1953" s="2" t="s">
        <v>7785</v>
      </c>
      <c r="G1953" s="2" t="s">
        <v>7786</v>
      </c>
      <c r="H1953" s="2" t="s">
        <v>132</v>
      </c>
      <c r="I1953" s="2" t="s">
        <v>7787</v>
      </c>
      <c r="J1953" s="2" t="s">
        <v>7788</v>
      </c>
      <c r="K1953" s="3">
        <v>8</v>
      </c>
      <c r="L1953" s="4">
        <v>2016</v>
      </c>
      <c r="M1953" s="9">
        <v>63164.480000000003</v>
      </c>
      <c r="N1953" s="9" t="str">
        <f t="shared" si="122"/>
        <v>High Value</v>
      </c>
      <c r="O1953" s="11">
        <v>31315.1</v>
      </c>
      <c r="P1953" s="11">
        <v>53575.65</v>
      </c>
      <c r="Q1953" s="11">
        <v>9588.83</v>
      </c>
      <c r="R1953" s="5">
        <v>45391</v>
      </c>
      <c r="S1953" s="5" t="str">
        <f t="shared" si="123"/>
        <v>Tuesday</v>
      </c>
      <c r="T1953" s="5" t="str">
        <f t="shared" si="124"/>
        <v>Q2</v>
      </c>
      <c r="U1953" s="14" t="str">
        <f t="shared" si="121"/>
        <v>Apr</v>
      </c>
    </row>
    <row r="1954" spans="1:21" x14ac:dyDescent="0.25">
      <c r="A1954" s="13" t="s">
        <v>47</v>
      </c>
      <c r="B1954" s="6" t="s">
        <v>110</v>
      </c>
      <c r="C1954" s="6" t="s">
        <v>19</v>
      </c>
      <c r="D1954" s="6" t="s">
        <v>20</v>
      </c>
      <c r="E1954" s="6" t="s">
        <v>32</v>
      </c>
      <c r="F1954" s="6" t="s">
        <v>7789</v>
      </c>
      <c r="G1954" s="6" t="s">
        <v>7790</v>
      </c>
      <c r="H1954" s="6" t="s">
        <v>93</v>
      </c>
      <c r="I1954" s="6" t="s">
        <v>7791</v>
      </c>
      <c r="J1954" s="6" t="s">
        <v>7792</v>
      </c>
      <c r="K1954" s="7">
        <v>20</v>
      </c>
      <c r="L1954" s="4">
        <v>2002</v>
      </c>
      <c r="M1954" s="9">
        <v>49717.17</v>
      </c>
      <c r="N1954" s="9" t="str">
        <f t="shared" si="122"/>
        <v>High Value</v>
      </c>
      <c r="O1954" s="11">
        <v>190852.3</v>
      </c>
      <c r="P1954" s="11">
        <v>45208.29</v>
      </c>
      <c r="Q1954" s="11">
        <v>4508.88</v>
      </c>
      <c r="R1954" s="8">
        <v>44838</v>
      </c>
      <c r="S1954" s="5" t="str">
        <f t="shared" si="123"/>
        <v>Tuesday</v>
      </c>
      <c r="T1954" s="5" t="str">
        <f t="shared" si="124"/>
        <v>Q4</v>
      </c>
      <c r="U1954" s="14" t="str">
        <f t="shared" si="121"/>
        <v>Oct</v>
      </c>
    </row>
    <row r="1955" spans="1:21" x14ac:dyDescent="0.25">
      <c r="A1955" s="12" t="s">
        <v>40</v>
      </c>
      <c r="B1955" s="2" t="s">
        <v>125</v>
      </c>
      <c r="C1955" s="2" t="s">
        <v>19</v>
      </c>
      <c r="D1955" s="2" t="s">
        <v>20</v>
      </c>
      <c r="E1955" s="2" t="s">
        <v>32</v>
      </c>
      <c r="F1955" s="2" t="s">
        <v>7793</v>
      </c>
      <c r="G1955" s="2" t="s">
        <v>7794</v>
      </c>
      <c r="H1955" s="2" t="s">
        <v>50</v>
      </c>
      <c r="I1955" s="2" t="s">
        <v>7795</v>
      </c>
      <c r="J1955" s="2" t="s">
        <v>7796</v>
      </c>
      <c r="K1955" s="3">
        <v>12</v>
      </c>
      <c r="L1955" s="4">
        <v>2010</v>
      </c>
      <c r="M1955" s="9">
        <v>28126.7</v>
      </c>
      <c r="N1955" s="9" t="str">
        <f t="shared" si="122"/>
        <v>Normal</v>
      </c>
      <c r="O1955" s="11">
        <v>104269.8</v>
      </c>
      <c r="P1955" s="11">
        <v>20487.07</v>
      </c>
      <c r="Q1955" s="11">
        <v>7639.63</v>
      </c>
      <c r="R1955" s="5">
        <v>44714</v>
      </c>
      <c r="S1955" s="5" t="str">
        <f t="shared" si="123"/>
        <v>Thursday</v>
      </c>
      <c r="T1955" s="5" t="str">
        <f t="shared" si="124"/>
        <v>Q2</v>
      </c>
      <c r="U1955" s="14" t="str">
        <f t="shared" si="121"/>
        <v>Jun</v>
      </c>
    </row>
    <row r="1956" spans="1:21" x14ac:dyDescent="0.25">
      <c r="A1956" s="13" t="s">
        <v>34</v>
      </c>
      <c r="B1956" s="6" t="s">
        <v>43</v>
      </c>
      <c r="C1956" s="6" t="s">
        <v>19</v>
      </c>
      <c r="D1956" s="6" t="s">
        <v>20</v>
      </c>
      <c r="E1956" s="6" t="s">
        <v>32</v>
      </c>
      <c r="F1956" s="6" t="s">
        <v>7797</v>
      </c>
      <c r="G1956" s="6" t="s">
        <v>7798</v>
      </c>
      <c r="H1956" s="6" t="s">
        <v>157</v>
      </c>
      <c r="I1956" s="6" t="s">
        <v>7799</v>
      </c>
      <c r="J1956" s="6" t="s">
        <v>7800</v>
      </c>
      <c r="K1956" s="7">
        <v>13</v>
      </c>
      <c r="L1956" s="4">
        <v>2012</v>
      </c>
      <c r="M1956" s="9">
        <v>46615.57</v>
      </c>
      <c r="N1956" s="9" t="str">
        <f t="shared" si="122"/>
        <v>High Value</v>
      </c>
      <c r="O1956" s="11">
        <v>153939.4</v>
      </c>
      <c r="P1956" s="11">
        <v>36481.25</v>
      </c>
      <c r="Q1956" s="11">
        <v>10134.32</v>
      </c>
      <c r="R1956" s="8">
        <v>45689</v>
      </c>
      <c r="S1956" s="5" t="str">
        <f t="shared" si="123"/>
        <v>Saturday</v>
      </c>
      <c r="T1956" s="5" t="str">
        <f t="shared" si="124"/>
        <v>Q1</v>
      </c>
      <c r="U1956" s="14" t="str">
        <f t="shared" si="121"/>
        <v>Feb</v>
      </c>
    </row>
    <row r="1957" spans="1:21" x14ac:dyDescent="0.25">
      <c r="A1957" s="12" t="s">
        <v>56</v>
      </c>
      <c r="B1957" s="2" t="s">
        <v>69</v>
      </c>
      <c r="C1957" s="2" t="s">
        <v>19</v>
      </c>
      <c r="D1957" s="2" t="s">
        <v>20</v>
      </c>
      <c r="E1957" s="2" t="s">
        <v>32</v>
      </c>
      <c r="F1957" s="2" t="s">
        <v>7801</v>
      </c>
      <c r="G1957" s="2" t="s">
        <v>7802</v>
      </c>
      <c r="H1957" s="2" t="s">
        <v>118</v>
      </c>
      <c r="I1957" s="2" t="s">
        <v>7803</v>
      </c>
      <c r="J1957" s="2" t="s">
        <v>7804</v>
      </c>
      <c r="K1957" s="3">
        <v>1</v>
      </c>
      <c r="L1957" s="4">
        <v>2022</v>
      </c>
      <c r="M1957" s="9">
        <v>41807.410000000003</v>
      </c>
      <c r="N1957" s="9" t="str">
        <f t="shared" si="122"/>
        <v>High Value</v>
      </c>
      <c r="O1957" s="11">
        <v>71561.2</v>
      </c>
      <c r="P1957" s="11">
        <v>34013.24</v>
      </c>
      <c r="Q1957" s="11">
        <v>7794.17</v>
      </c>
      <c r="R1957" s="5">
        <v>45213</v>
      </c>
      <c r="S1957" s="5" t="str">
        <f t="shared" si="123"/>
        <v>Saturday</v>
      </c>
      <c r="T1957" s="5" t="str">
        <f t="shared" si="124"/>
        <v>Q4</v>
      </c>
      <c r="U1957" s="14" t="str">
        <f t="shared" si="121"/>
        <v>Oct</v>
      </c>
    </row>
    <row r="1958" spans="1:21" x14ac:dyDescent="0.25">
      <c r="A1958" s="13" t="s">
        <v>56</v>
      </c>
      <c r="B1958" s="6" t="s">
        <v>78</v>
      </c>
      <c r="C1958" s="6" t="s">
        <v>19</v>
      </c>
      <c r="D1958" s="6" t="s">
        <v>20</v>
      </c>
      <c r="E1958" s="6" t="s">
        <v>32</v>
      </c>
      <c r="F1958" s="6" t="s">
        <v>7805</v>
      </c>
      <c r="G1958" s="6" t="s">
        <v>7806</v>
      </c>
      <c r="H1958" s="6" t="s">
        <v>73</v>
      </c>
      <c r="I1958" s="6" t="s">
        <v>7807</v>
      </c>
      <c r="J1958" s="6" t="s">
        <v>7808</v>
      </c>
      <c r="K1958" s="7">
        <v>14</v>
      </c>
      <c r="L1958" s="4">
        <v>2010</v>
      </c>
      <c r="M1958" s="9">
        <v>8531.0300000000007</v>
      </c>
      <c r="N1958" s="9" t="str">
        <f t="shared" si="122"/>
        <v>Normal</v>
      </c>
      <c r="O1958" s="11">
        <v>155862.6</v>
      </c>
      <c r="P1958" s="11">
        <v>7585.7</v>
      </c>
      <c r="Q1958" s="11">
        <v>945.33</v>
      </c>
      <c r="R1958" s="8">
        <v>45413</v>
      </c>
      <c r="S1958" s="5" t="str">
        <f t="shared" si="123"/>
        <v>Wednesday</v>
      </c>
      <c r="T1958" s="5" t="str">
        <f t="shared" si="124"/>
        <v>Q2</v>
      </c>
      <c r="U1958" s="14" t="str">
        <f t="shared" si="121"/>
        <v>May</v>
      </c>
    </row>
    <row r="1959" spans="1:21" x14ac:dyDescent="0.25">
      <c r="A1959" s="12" t="s">
        <v>56</v>
      </c>
      <c r="B1959" s="2" t="s">
        <v>69</v>
      </c>
      <c r="C1959" s="2" t="s">
        <v>19</v>
      </c>
      <c r="D1959" s="2" t="s">
        <v>20</v>
      </c>
      <c r="E1959" s="2" t="s">
        <v>32</v>
      </c>
      <c r="F1959" s="2" t="s">
        <v>7809</v>
      </c>
      <c r="G1959" s="2" t="s">
        <v>7810</v>
      </c>
      <c r="H1959" s="2" t="s">
        <v>73</v>
      </c>
      <c r="I1959" s="2" t="s">
        <v>7811</v>
      </c>
      <c r="J1959" s="2" t="s">
        <v>7812</v>
      </c>
      <c r="K1959" s="3">
        <v>-1</v>
      </c>
      <c r="L1959" s="4">
        <v>2024</v>
      </c>
      <c r="M1959" s="9">
        <v>28000.87</v>
      </c>
      <c r="N1959" s="9" t="str">
        <f t="shared" si="122"/>
        <v>Normal</v>
      </c>
      <c r="O1959" s="11">
        <v>79671.8</v>
      </c>
      <c r="P1959" s="11">
        <v>21055.14</v>
      </c>
      <c r="Q1959" s="11">
        <v>6945.73</v>
      </c>
      <c r="R1959" s="5">
        <v>45075</v>
      </c>
      <c r="S1959" s="5" t="str">
        <f t="shared" si="123"/>
        <v>Monday</v>
      </c>
      <c r="T1959" s="5" t="str">
        <f t="shared" si="124"/>
        <v>Q2</v>
      </c>
      <c r="U1959" s="14" t="str">
        <f t="shared" si="121"/>
        <v>May</v>
      </c>
    </row>
    <row r="1960" spans="1:21" x14ac:dyDescent="0.25">
      <c r="A1960" s="13" t="s">
        <v>54</v>
      </c>
      <c r="B1960" s="6" t="s">
        <v>123</v>
      </c>
      <c r="C1960" s="6" t="s">
        <v>19</v>
      </c>
      <c r="D1960" s="6" t="s">
        <v>20</v>
      </c>
      <c r="E1960" s="6" t="s">
        <v>32</v>
      </c>
      <c r="F1960" s="6" t="s">
        <v>7813</v>
      </c>
      <c r="G1960" s="6" t="s">
        <v>7814</v>
      </c>
      <c r="H1960" s="6" t="s">
        <v>53</v>
      </c>
      <c r="I1960" s="6" t="s">
        <v>7815</v>
      </c>
      <c r="J1960" s="6" t="s">
        <v>7816</v>
      </c>
      <c r="K1960" s="7">
        <v>15</v>
      </c>
      <c r="L1960" s="4">
        <v>2007</v>
      </c>
      <c r="M1960" s="9">
        <v>11524.52</v>
      </c>
      <c r="N1960" s="9" t="str">
        <f t="shared" si="122"/>
        <v>Normal</v>
      </c>
      <c r="O1960" s="11">
        <v>58853.1</v>
      </c>
      <c r="P1960" s="11">
        <v>10282.52</v>
      </c>
      <c r="Q1960" s="11">
        <v>1242</v>
      </c>
      <c r="R1960" s="8">
        <v>44855</v>
      </c>
      <c r="S1960" s="5" t="str">
        <f t="shared" si="123"/>
        <v>Friday</v>
      </c>
      <c r="T1960" s="5" t="str">
        <f t="shared" si="124"/>
        <v>Q4</v>
      </c>
      <c r="U1960" s="14" t="str">
        <f t="shared" si="121"/>
        <v>Oct</v>
      </c>
    </row>
    <row r="1961" spans="1:21" x14ac:dyDescent="0.25">
      <c r="A1961" s="12" t="s">
        <v>17</v>
      </c>
      <c r="B1961" s="2" t="s">
        <v>38</v>
      </c>
      <c r="C1961" s="2" t="s">
        <v>19</v>
      </c>
      <c r="D1961" s="2" t="s">
        <v>20</v>
      </c>
      <c r="E1961" s="2" t="s">
        <v>32</v>
      </c>
      <c r="F1961" s="2" t="s">
        <v>7817</v>
      </c>
      <c r="G1961" s="2" t="s">
        <v>7818</v>
      </c>
      <c r="H1961" s="2" t="s">
        <v>29</v>
      </c>
      <c r="I1961" s="2" t="s">
        <v>7819</v>
      </c>
      <c r="J1961" s="2" t="s">
        <v>7820</v>
      </c>
      <c r="K1961" s="3">
        <v>19</v>
      </c>
      <c r="L1961" s="4">
        <v>2004</v>
      </c>
      <c r="M1961" s="9">
        <v>69624.039999999994</v>
      </c>
      <c r="N1961" s="9" t="str">
        <f t="shared" si="122"/>
        <v>High Value</v>
      </c>
      <c r="O1961" s="11">
        <v>159543</v>
      </c>
      <c r="P1961" s="11">
        <v>55969.27</v>
      </c>
      <c r="Q1961" s="11">
        <v>13654.77</v>
      </c>
      <c r="R1961" s="5">
        <v>45246</v>
      </c>
      <c r="S1961" s="5" t="str">
        <f t="shared" si="123"/>
        <v>Thursday</v>
      </c>
      <c r="T1961" s="5" t="str">
        <f t="shared" si="124"/>
        <v>Q4</v>
      </c>
      <c r="U1961" s="14" t="str">
        <f t="shared" si="121"/>
        <v>Nov</v>
      </c>
    </row>
    <row r="1962" spans="1:21" x14ac:dyDescent="0.25">
      <c r="A1962" s="13" t="s">
        <v>34</v>
      </c>
      <c r="B1962" s="6" t="s">
        <v>43</v>
      </c>
      <c r="C1962" s="6" t="s">
        <v>19</v>
      </c>
      <c r="D1962" s="6" t="s">
        <v>20</v>
      </c>
      <c r="E1962" s="6" t="s">
        <v>32</v>
      </c>
      <c r="F1962" s="6" t="s">
        <v>7821</v>
      </c>
      <c r="G1962" s="6" t="s">
        <v>7822</v>
      </c>
      <c r="H1962" s="6" t="s">
        <v>136</v>
      </c>
      <c r="I1962" s="6" t="s">
        <v>7823</v>
      </c>
      <c r="J1962" s="6" t="s">
        <v>7824</v>
      </c>
      <c r="K1962" s="7">
        <v>7</v>
      </c>
      <c r="L1962" s="4">
        <v>2016</v>
      </c>
      <c r="M1962" s="9">
        <v>20215.189999999999</v>
      </c>
      <c r="N1962" s="9" t="str">
        <f t="shared" si="122"/>
        <v>Normal</v>
      </c>
      <c r="O1962" s="11">
        <v>113815.9</v>
      </c>
      <c r="P1962" s="11">
        <v>18236.099999999999</v>
      </c>
      <c r="Q1962" s="11">
        <v>1979.09</v>
      </c>
      <c r="R1962" s="8">
        <v>44939</v>
      </c>
      <c r="S1962" s="5" t="str">
        <f t="shared" si="123"/>
        <v>Friday</v>
      </c>
      <c r="T1962" s="5" t="str">
        <f t="shared" si="124"/>
        <v>Q1</v>
      </c>
      <c r="U1962" s="14" t="str">
        <f t="shared" si="121"/>
        <v>Jan</v>
      </c>
    </row>
    <row r="1963" spans="1:21" x14ac:dyDescent="0.25">
      <c r="A1963" s="12" t="s">
        <v>17</v>
      </c>
      <c r="B1963" s="2" t="s">
        <v>80</v>
      </c>
      <c r="C1963" s="2" t="s">
        <v>19</v>
      </c>
      <c r="D1963" s="2" t="s">
        <v>20</v>
      </c>
      <c r="E1963" s="2" t="s">
        <v>32</v>
      </c>
      <c r="F1963" s="2" t="s">
        <v>7825</v>
      </c>
      <c r="G1963" s="2" t="s">
        <v>7826</v>
      </c>
      <c r="H1963" s="2" t="s">
        <v>135</v>
      </c>
      <c r="I1963" s="2" t="s">
        <v>7827</v>
      </c>
      <c r="J1963" s="2" t="s">
        <v>7828</v>
      </c>
      <c r="K1963" s="3">
        <v>1</v>
      </c>
      <c r="L1963" s="4">
        <v>2022</v>
      </c>
      <c r="M1963" s="9">
        <v>57623.56</v>
      </c>
      <c r="N1963" s="9" t="str">
        <f t="shared" si="122"/>
        <v>High Value</v>
      </c>
      <c r="O1963" s="11">
        <v>115481.4</v>
      </c>
      <c r="P1963" s="11">
        <v>45069.66</v>
      </c>
      <c r="Q1963" s="11">
        <v>12553.9</v>
      </c>
      <c r="R1963" s="5">
        <v>45087</v>
      </c>
      <c r="S1963" s="5" t="str">
        <f t="shared" si="123"/>
        <v>Saturday</v>
      </c>
      <c r="T1963" s="5" t="str">
        <f t="shared" si="124"/>
        <v>Q2</v>
      </c>
      <c r="U1963" s="14" t="str">
        <f t="shared" si="121"/>
        <v>Jun</v>
      </c>
    </row>
    <row r="1964" spans="1:21" x14ac:dyDescent="0.25">
      <c r="A1964" s="13" t="s">
        <v>74</v>
      </c>
      <c r="B1964" s="6" t="s">
        <v>153</v>
      </c>
      <c r="C1964" s="6" t="s">
        <v>19</v>
      </c>
      <c r="D1964" s="6" t="s">
        <v>20</v>
      </c>
      <c r="E1964" s="6" t="s">
        <v>32</v>
      </c>
      <c r="F1964" s="6" t="s">
        <v>7829</v>
      </c>
      <c r="G1964" s="6" t="s">
        <v>7830</v>
      </c>
      <c r="H1964" s="6" t="s">
        <v>33</v>
      </c>
      <c r="I1964" s="6" t="s">
        <v>7831</v>
      </c>
      <c r="J1964" s="6" t="s">
        <v>7832</v>
      </c>
      <c r="K1964" s="7">
        <v>15</v>
      </c>
      <c r="L1964" s="4">
        <v>2006</v>
      </c>
      <c r="M1964" s="9">
        <v>21486.53</v>
      </c>
      <c r="N1964" s="9" t="str">
        <f t="shared" si="122"/>
        <v>Normal</v>
      </c>
      <c r="O1964" s="11">
        <v>90989.8</v>
      </c>
      <c r="P1964" s="11">
        <v>16684.54</v>
      </c>
      <c r="Q1964" s="11">
        <v>4801.99</v>
      </c>
      <c r="R1964" s="8">
        <v>44287</v>
      </c>
      <c r="S1964" s="5" t="str">
        <f t="shared" si="123"/>
        <v>Thursday</v>
      </c>
      <c r="T1964" s="5" t="str">
        <f t="shared" si="124"/>
        <v>Q2</v>
      </c>
      <c r="U1964" s="14" t="str">
        <f t="shared" si="121"/>
        <v>Apr</v>
      </c>
    </row>
    <row r="1965" spans="1:21" x14ac:dyDescent="0.25">
      <c r="A1965" s="12" t="s">
        <v>62</v>
      </c>
      <c r="B1965" s="2" t="s">
        <v>63</v>
      </c>
      <c r="C1965" s="2" t="s">
        <v>19</v>
      </c>
      <c r="D1965" s="2" t="s">
        <v>20</v>
      </c>
      <c r="E1965" s="2" t="s">
        <v>32</v>
      </c>
      <c r="F1965" s="2" t="s">
        <v>7833</v>
      </c>
      <c r="G1965" s="2" t="s">
        <v>7834</v>
      </c>
      <c r="H1965" s="2" t="s">
        <v>101</v>
      </c>
      <c r="I1965" s="2" t="s">
        <v>7835</v>
      </c>
      <c r="J1965" s="2" t="s">
        <v>7836</v>
      </c>
      <c r="K1965" s="3">
        <v>3</v>
      </c>
      <c r="L1965" s="4">
        <v>2019</v>
      </c>
      <c r="M1965" s="9">
        <v>22733.87</v>
      </c>
      <c r="N1965" s="9" t="str">
        <f t="shared" si="122"/>
        <v>Normal</v>
      </c>
      <c r="O1965" s="11">
        <v>127513.5</v>
      </c>
      <c r="P1965" s="11">
        <v>21221.31</v>
      </c>
      <c r="Q1965" s="11">
        <v>1512.56</v>
      </c>
      <c r="R1965" s="5">
        <v>44777</v>
      </c>
      <c r="S1965" s="5" t="str">
        <f t="shared" si="123"/>
        <v>Thursday</v>
      </c>
      <c r="T1965" s="5" t="str">
        <f t="shared" si="124"/>
        <v>Q3</v>
      </c>
      <c r="U1965" s="14" t="str">
        <f t="shared" si="121"/>
        <v>Aug</v>
      </c>
    </row>
    <row r="1966" spans="1:21" x14ac:dyDescent="0.25">
      <c r="A1966" s="13" t="s">
        <v>71</v>
      </c>
      <c r="B1966" s="6" t="s">
        <v>72</v>
      </c>
      <c r="C1966" s="6" t="s">
        <v>19</v>
      </c>
      <c r="D1966" s="6" t="s">
        <v>20</v>
      </c>
      <c r="E1966" s="6" t="s">
        <v>32</v>
      </c>
      <c r="F1966" s="6" t="s">
        <v>7837</v>
      </c>
      <c r="G1966" s="6" t="s">
        <v>7838</v>
      </c>
      <c r="H1966" s="6" t="s">
        <v>33</v>
      </c>
      <c r="I1966" s="6" t="s">
        <v>7839</v>
      </c>
      <c r="J1966" s="6" t="s">
        <v>7840</v>
      </c>
      <c r="K1966" s="7">
        <v>12</v>
      </c>
      <c r="L1966" s="4">
        <v>2010</v>
      </c>
      <c r="M1966" s="9">
        <v>5095.7299999999996</v>
      </c>
      <c r="N1966" s="9" t="str">
        <f t="shared" si="122"/>
        <v>Normal</v>
      </c>
      <c r="O1966" s="11">
        <v>156068.6</v>
      </c>
      <c r="P1966" s="11">
        <v>4802.24</v>
      </c>
      <c r="Q1966" s="11">
        <v>293.49</v>
      </c>
      <c r="R1966" s="8">
        <v>44686</v>
      </c>
      <c r="S1966" s="5" t="str">
        <f t="shared" si="123"/>
        <v>Thursday</v>
      </c>
      <c r="T1966" s="5" t="str">
        <f t="shared" si="124"/>
        <v>Q2</v>
      </c>
      <c r="U1966" s="14" t="str">
        <f t="shared" si="121"/>
        <v>May</v>
      </c>
    </row>
    <row r="1967" spans="1:21" x14ac:dyDescent="0.25">
      <c r="A1967" s="12" t="s">
        <v>30</v>
      </c>
      <c r="B1967" s="2" t="s">
        <v>65</v>
      </c>
      <c r="C1967" s="2" t="s">
        <v>19</v>
      </c>
      <c r="D1967" s="2" t="s">
        <v>20</v>
      </c>
      <c r="E1967" s="2" t="s">
        <v>32</v>
      </c>
      <c r="F1967" s="2" t="s">
        <v>7841</v>
      </c>
      <c r="G1967" s="2" t="s">
        <v>7842</v>
      </c>
      <c r="H1967" s="2" t="s">
        <v>68</v>
      </c>
      <c r="I1967" s="2" t="s">
        <v>7843</v>
      </c>
      <c r="J1967" s="2" t="s">
        <v>7844</v>
      </c>
      <c r="K1967" s="3">
        <v>10</v>
      </c>
      <c r="L1967" s="4">
        <v>2015</v>
      </c>
      <c r="M1967" s="9">
        <v>34211.019999999997</v>
      </c>
      <c r="N1967" s="9" t="str">
        <f t="shared" si="122"/>
        <v>Normal</v>
      </c>
      <c r="O1967" s="11">
        <v>47577.1</v>
      </c>
      <c r="P1967" s="11">
        <v>26047.85</v>
      </c>
      <c r="Q1967" s="11">
        <v>8163.17</v>
      </c>
      <c r="R1967" s="5">
        <v>45789</v>
      </c>
      <c r="S1967" s="5" t="str">
        <f t="shared" si="123"/>
        <v>Monday</v>
      </c>
      <c r="T1967" s="5" t="str">
        <f t="shared" si="124"/>
        <v>Q2</v>
      </c>
      <c r="U1967" s="14" t="str">
        <f t="shared" si="121"/>
        <v>May</v>
      </c>
    </row>
    <row r="1968" spans="1:21" x14ac:dyDescent="0.25">
      <c r="A1968" s="13" t="s">
        <v>74</v>
      </c>
      <c r="B1968" s="6" t="s">
        <v>153</v>
      </c>
      <c r="C1968" s="6" t="s">
        <v>19</v>
      </c>
      <c r="D1968" s="6" t="s">
        <v>20</v>
      </c>
      <c r="E1968" s="6" t="s">
        <v>32</v>
      </c>
      <c r="F1968" s="6" t="s">
        <v>7845</v>
      </c>
      <c r="G1968" s="6" t="s">
        <v>7846</v>
      </c>
      <c r="H1968" s="6" t="s">
        <v>104</v>
      </c>
      <c r="I1968" s="6" t="s">
        <v>7847</v>
      </c>
      <c r="J1968" s="6" t="s">
        <v>7848</v>
      </c>
      <c r="K1968" s="7">
        <v>23</v>
      </c>
      <c r="L1968" s="4">
        <v>2000</v>
      </c>
      <c r="M1968" s="9">
        <v>49541.11</v>
      </c>
      <c r="N1968" s="9" t="str">
        <f t="shared" si="122"/>
        <v>High Value</v>
      </c>
      <c r="O1968" s="11">
        <v>20458.3</v>
      </c>
      <c r="P1968" s="11">
        <v>37036.15</v>
      </c>
      <c r="Q1968" s="11">
        <v>12504.96</v>
      </c>
      <c r="R1968" s="8">
        <v>45128</v>
      </c>
      <c r="S1968" s="5" t="str">
        <f t="shared" si="123"/>
        <v>Friday</v>
      </c>
      <c r="T1968" s="5" t="str">
        <f t="shared" si="124"/>
        <v>Q3</v>
      </c>
      <c r="U1968" s="14" t="str">
        <f t="shared" si="121"/>
        <v>Jul</v>
      </c>
    </row>
    <row r="1969" spans="1:21" x14ac:dyDescent="0.25">
      <c r="A1969" s="12" t="s">
        <v>34</v>
      </c>
      <c r="B1969" s="2" t="s">
        <v>35</v>
      </c>
      <c r="C1969" s="2" t="s">
        <v>19</v>
      </c>
      <c r="D1969" s="2" t="s">
        <v>20</v>
      </c>
      <c r="E1969" s="2" t="s">
        <v>32</v>
      </c>
      <c r="F1969" s="2" t="s">
        <v>7849</v>
      </c>
      <c r="G1969" s="2" t="s">
        <v>7850</v>
      </c>
      <c r="H1969" s="2" t="s">
        <v>128</v>
      </c>
      <c r="I1969" s="2" t="s">
        <v>7851</v>
      </c>
      <c r="J1969" s="2" t="s">
        <v>7852</v>
      </c>
      <c r="K1969" s="3">
        <v>8</v>
      </c>
      <c r="L1969" s="4">
        <v>2012</v>
      </c>
      <c r="M1969" s="9">
        <v>64017.77</v>
      </c>
      <c r="N1969" s="9" t="str">
        <f t="shared" si="122"/>
        <v>High Value</v>
      </c>
      <c r="O1969" s="11">
        <v>176928</v>
      </c>
      <c r="P1969" s="11">
        <v>54722.46</v>
      </c>
      <c r="Q1969" s="11">
        <v>9295.31</v>
      </c>
      <c r="R1969" s="5">
        <v>44061</v>
      </c>
      <c r="S1969" s="5" t="str">
        <f t="shared" si="123"/>
        <v>Tuesday</v>
      </c>
      <c r="T1969" s="5" t="str">
        <f t="shared" si="124"/>
        <v>Q3</v>
      </c>
      <c r="U1969" s="14" t="str">
        <f t="shared" si="121"/>
        <v>Aug</v>
      </c>
    </row>
    <row r="1970" spans="1:21" x14ac:dyDescent="0.25">
      <c r="A1970" s="13" t="s">
        <v>34</v>
      </c>
      <c r="B1970" s="6" t="s">
        <v>35</v>
      </c>
      <c r="C1970" s="6" t="s">
        <v>19</v>
      </c>
      <c r="D1970" s="6" t="s">
        <v>20</v>
      </c>
      <c r="E1970" s="6" t="s">
        <v>32</v>
      </c>
      <c r="F1970" s="6" t="s">
        <v>7853</v>
      </c>
      <c r="G1970" s="6" t="s">
        <v>7854</v>
      </c>
      <c r="H1970" s="6" t="s">
        <v>152</v>
      </c>
      <c r="I1970" s="6" t="s">
        <v>7855</v>
      </c>
      <c r="J1970" s="6" t="s">
        <v>7856</v>
      </c>
      <c r="K1970" s="7">
        <v>6</v>
      </c>
      <c r="L1970" s="4">
        <v>2015</v>
      </c>
      <c r="M1970" s="9">
        <v>10086.08</v>
      </c>
      <c r="N1970" s="9" t="str">
        <f t="shared" si="122"/>
        <v>Normal</v>
      </c>
      <c r="O1970" s="11">
        <v>91998.7</v>
      </c>
      <c r="P1970" s="11">
        <v>8440.35</v>
      </c>
      <c r="Q1970" s="11">
        <v>1645.73</v>
      </c>
      <c r="R1970" s="8">
        <v>44439</v>
      </c>
      <c r="S1970" s="5" t="str">
        <f t="shared" si="123"/>
        <v>Tuesday</v>
      </c>
      <c r="T1970" s="5" t="str">
        <f t="shared" si="124"/>
        <v>Q3</v>
      </c>
      <c r="U1970" s="14" t="str">
        <f t="shared" si="121"/>
        <v>Aug</v>
      </c>
    </row>
    <row r="1971" spans="1:21" x14ac:dyDescent="0.25">
      <c r="A1971" s="12" t="s">
        <v>47</v>
      </c>
      <c r="B1971" s="2" t="s">
        <v>48</v>
      </c>
      <c r="C1971" s="2" t="s">
        <v>19</v>
      </c>
      <c r="D1971" s="2" t="s">
        <v>20</v>
      </c>
      <c r="E1971" s="2" t="s">
        <v>32</v>
      </c>
      <c r="F1971" s="2" t="s">
        <v>7857</v>
      </c>
      <c r="G1971" s="2" t="s">
        <v>7858</v>
      </c>
      <c r="H1971" s="2" t="s">
        <v>136</v>
      </c>
      <c r="I1971" s="2" t="s">
        <v>7859</v>
      </c>
      <c r="J1971" s="2" t="s">
        <v>7860</v>
      </c>
      <c r="K1971" s="3">
        <v>4</v>
      </c>
      <c r="L1971" s="4">
        <v>2019</v>
      </c>
      <c r="M1971" s="9">
        <v>42660.4</v>
      </c>
      <c r="N1971" s="9" t="str">
        <f t="shared" si="122"/>
        <v>High Value</v>
      </c>
      <c r="O1971" s="11">
        <v>8198.2000000000007</v>
      </c>
      <c r="P1971" s="11">
        <v>40479.5</v>
      </c>
      <c r="Q1971" s="11">
        <v>2180.9</v>
      </c>
      <c r="R1971" s="5">
        <v>45083</v>
      </c>
      <c r="S1971" s="5" t="str">
        <f t="shared" si="123"/>
        <v>Tuesday</v>
      </c>
      <c r="T1971" s="5" t="str">
        <f t="shared" si="124"/>
        <v>Q2</v>
      </c>
      <c r="U1971" s="14" t="str">
        <f t="shared" si="121"/>
        <v>Jun</v>
      </c>
    </row>
    <row r="1972" spans="1:21" x14ac:dyDescent="0.25">
      <c r="A1972" s="13" t="s">
        <v>62</v>
      </c>
      <c r="B1972" s="6" t="s">
        <v>91</v>
      </c>
      <c r="C1972" s="6" t="s">
        <v>19</v>
      </c>
      <c r="D1972" s="6" t="s">
        <v>20</v>
      </c>
      <c r="E1972" s="6" t="s">
        <v>32</v>
      </c>
      <c r="F1972" s="6" t="s">
        <v>7861</v>
      </c>
      <c r="G1972" s="6" t="s">
        <v>7862</v>
      </c>
      <c r="H1972" s="6" t="s">
        <v>112</v>
      </c>
      <c r="I1972" s="6" t="s">
        <v>7863</v>
      </c>
      <c r="J1972" s="6" t="s">
        <v>7864</v>
      </c>
      <c r="K1972" s="7">
        <v>0</v>
      </c>
      <c r="L1972" s="4">
        <v>2023</v>
      </c>
      <c r="M1972" s="9">
        <v>43857.3</v>
      </c>
      <c r="N1972" s="9" t="str">
        <f t="shared" si="122"/>
        <v>High Value</v>
      </c>
      <c r="O1972" s="11">
        <v>75614.399999999994</v>
      </c>
      <c r="P1972" s="11">
        <v>33511.51</v>
      </c>
      <c r="Q1972" s="11">
        <v>10345.790000000001</v>
      </c>
      <c r="R1972" s="8">
        <v>45259</v>
      </c>
      <c r="S1972" s="5" t="str">
        <f t="shared" si="123"/>
        <v>Wednesday</v>
      </c>
      <c r="T1972" s="5" t="str">
        <f t="shared" si="124"/>
        <v>Q4</v>
      </c>
      <c r="U1972" s="14" t="str">
        <f t="shared" si="121"/>
        <v>Nov</v>
      </c>
    </row>
    <row r="1973" spans="1:21" x14ac:dyDescent="0.25">
      <c r="A1973" s="12" t="s">
        <v>30</v>
      </c>
      <c r="B1973" s="2" t="s">
        <v>31</v>
      </c>
      <c r="C1973" s="2" t="s">
        <v>19</v>
      </c>
      <c r="D1973" s="2" t="s">
        <v>20</v>
      </c>
      <c r="E1973" s="2" t="s">
        <v>32</v>
      </c>
      <c r="F1973" s="2" t="s">
        <v>7865</v>
      </c>
      <c r="G1973" s="2" t="s">
        <v>7866</v>
      </c>
      <c r="H1973" s="2" t="s">
        <v>115</v>
      </c>
      <c r="I1973" s="2" t="s">
        <v>7867</v>
      </c>
      <c r="J1973" s="2" t="s">
        <v>7868</v>
      </c>
      <c r="K1973" s="3">
        <v>16</v>
      </c>
      <c r="L1973" s="4">
        <v>2005</v>
      </c>
      <c r="M1973" s="9">
        <v>40210.67</v>
      </c>
      <c r="N1973" s="9" t="str">
        <f t="shared" si="122"/>
        <v>High Value</v>
      </c>
      <c r="O1973" s="11">
        <v>7226.5</v>
      </c>
      <c r="P1973" s="11">
        <v>32927.15</v>
      </c>
      <c r="Q1973" s="11">
        <v>7283.52</v>
      </c>
      <c r="R1973" s="5">
        <v>44332</v>
      </c>
      <c r="S1973" s="5" t="str">
        <f t="shared" si="123"/>
        <v>Sunday</v>
      </c>
      <c r="T1973" s="5" t="str">
        <f t="shared" si="124"/>
        <v>Q2</v>
      </c>
      <c r="U1973" s="14" t="str">
        <f t="shared" si="121"/>
        <v>May</v>
      </c>
    </row>
    <row r="1974" spans="1:21" x14ac:dyDescent="0.25">
      <c r="A1974" s="12" t="s">
        <v>74</v>
      </c>
      <c r="B1974" s="2" t="s">
        <v>153</v>
      </c>
      <c r="C1974" s="2" t="s">
        <v>19</v>
      </c>
      <c r="D1974" s="2" t="s">
        <v>20</v>
      </c>
      <c r="E1974" s="2" t="s">
        <v>32</v>
      </c>
      <c r="F1974" s="2" t="s">
        <v>7869</v>
      </c>
      <c r="G1974" s="2" t="s">
        <v>7870</v>
      </c>
      <c r="H1974" s="2" t="s">
        <v>152</v>
      </c>
      <c r="I1974" s="2" t="s">
        <v>7871</v>
      </c>
      <c r="J1974" s="2" t="s">
        <v>7872</v>
      </c>
      <c r="K1974" s="3">
        <v>0</v>
      </c>
      <c r="L1974" s="4">
        <v>2021</v>
      </c>
      <c r="M1974" s="9">
        <v>26585.7</v>
      </c>
      <c r="N1974" s="9" t="str">
        <f t="shared" si="122"/>
        <v>Normal</v>
      </c>
      <c r="O1974" s="11">
        <v>52136.7</v>
      </c>
      <c r="P1974" s="11">
        <v>24829.89</v>
      </c>
      <c r="Q1974" s="11">
        <v>1755.81</v>
      </c>
      <c r="R1974" s="5">
        <v>44482</v>
      </c>
      <c r="S1974" s="5" t="str">
        <f t="shared" si="123"/>
        <v>Wednesday</v>
      </c>
      <c r="T1974" s="5" t="str">
        <f t="shared" si="124"/>
        <v>Q4</v>
      </c>
      <c r="U1974" s="14" t="str">
        <f t="shared" si="121"/>
        <v>Oct</v>
      </c>
    </row>
    <row r="1975" spans="1:21" x14ac:dyDescent="0.25">
      <c r="A1975" s="13" t="s">
        <v>56</v>
      </c>
      <c r="B1975" s="6" t="s">
        <v>69</v>
      </c>
      <c r="C1975" s="6" t="s">
        <v>19</v>
      </c>
      <c r="D1975" s="6" t="s">
        <v>20</v>
      </c>
      <c r="E1975" s="6" t="s">
        <v>32</v>
      </c>
      <c r="F1975" s="6" t="s">
        <v>7873</v>
      </c>
      <c r="G1975" s="6" t="s">
        <v>7874</v>
      </c>
      <c r="H1975" s="6" t="s">
        <v>37</v>
      </c>
      <c r="I1975" s="6" t="s">
        <v>7875</v>
      </c>
      <c r="J1975" s="6" t="s">
        <v>7876</v>
      </c>
      <c r="K1975" s="7">
        <v>5</v>
      </c>
      <c r="L1975" s="4">
        <v>2017</v>
      </c>
      <c r="M1975" s="9">
        <v>50404.35</v>
      </c>
      <c r="N1975" s="9" t="str">
        <f t="shared" si="122"/>
        <v>High Value</v>
      </c>
      <c r="O1975" s="11">
        <v>111183.5</v>
      </c>
      <c r="P1975" s="11">
        <v>38483.53</v>
      </c>
      <c r="Q1975" s="11">
        <v>11920.82</v>
      </c>
      <c r="R1975" s="8">
        <v>44872</v>
      </c>
      <c r="S1975" s="5" t="str">
        <f t="shared" si="123"/>
        <v>Monday</v>
      </c>
      <c r="T1975" s="5" t="str">
        <f t="shared" si="124"/>
        <v>Q4</v>
      </c>
      <c r="U1975" s="14" t="str">
        <f t="shared" si="121"/>
        <v>Nov</v>
      </c>
    </row>
    <row r="1976" spans="1:21" x14ac:dyDescent="0.25">
      <c r="A1976" s="12" t="s">
        <v>30</v>
      </c>
      <c r="B1976" s="2" t="s">
        <v>31</v>
      </c>
      <c r="C1976" s="2" t="s">
        <v>19</v>
      </c>
      <c r="D1976" s="2" t="s">
        <v>20</v>
      </c>
      <c r="E1976" s="2" t="s">
        <v>32</v>
      </c>
      <c r="F1976" s="2" t="s">
        <v>7877</v>
      </c>
      <c r="G1976" s="2" t="s">
        <v>7878</v>
      </c>
      <c r="H1976" s="2" t="s">
        <v>157</v>
      </c>
      <c r="I1976" s="2" t="s">
        <v>7879</v>
      </c>
      <c r="J1976" s="2" t="s">
        <v>7880</v>
      </c>
      <c r="K1976" s="3">
        <v>10</v>
      </c>
      <c r="L1976" s="4">
        <v>2010</v>
      </c>
      <c r="M1976" s="9">
        <v>26953.82</v>
      </c>
      <c r="N1976" s="9" t="str">
        <f t="shared" si="122"/>
        <v>Normal</v>
      </c>
      <c r="O1976" s="11">
        <v>106635.5</v>
      </c>
      <c r="P1976" s="11">
        <v>24704.71</v>
      </c>
      <c r="Q1976" s="11">
        <v>2249.11</v>
      </c>
      <c r="R1976" s="5">
        <v>44194</v>
      </c>
      <c r="S1976" s="5" t="str">
        <f t="shared" si="123"/>
        <v>Tuesday</v>
      </c>
      <c r="T1976" s="5" t="str">
        <f t="shared" si="124"/>
        <v>Q4</v>
      </c>
      <c r="U1976" s="14" t="str">
        <f t="shared" si="121"/>
        <v>Dec</v>
      </c>
    </row>
    <row r="1977" spans="1:21" x14ac:dyDescent="0.25">
      <c r="A1977" s="13" t="s">
        <v>40</v>
      </c>
      <c r="B1977" s="6" t="s">
        <v>125</v>
      </c>
      <c r="C1977" s="6" t="s">
        <v>19</v>
      </c>
      <c r="D1977" s="6" t="s">
        <v>20</v>
      </c>
      <c r="E1977" s="6" t="s">
        <v>32</v>
      </c>
      <c r="F1977" s="6" t="s">
        <v>7881</v>
      </c>
      <c r="G1977" s="6" t="s">
        <v>230</v>
      </c>
      <c r="H1977" s="6" t="s">
        <v>142</v>
      </c>
      <c r="I1977" s="6" t="s">
        <v>7882</v>
      </c>
      <c r="J1977" s="6" t="s">
        <v>7883</v>
      </c>
      <c r="K1977" s="7">
        <v>7</v>
      </c>
      <c r="L1977" s="4">
        <v>2016</v>
      </c>
      <c r="M1977" s="9">
        <v>51153.4</v>
      </c>
      <c r="N1977" s="9" t="str">
        <f t="shared" si="122"/>
        <v>High Value</v>
      </c>
      <c r="O1977" s="11">
        <v>18388.2</v>
      </c>
      <c r="P1977" s="11">
        <v>48505.49</v>
      </c>
      <c r="Q1977" s="11">
        <v>2647.91</v>
      </c>
      <c r="R1977" s="8">
        <v>45072</v>
      </c>
      <c r="S1977" s="5" t="str">
        <f t="shared" si="123"/>
        <v>Friday</v>
      </c>
      <c r="T1977" s="5" t="str">
        <f t="shared" si="124"/>
        <v>Q2</v>
      </c>
      <c r="U1977" s="14" t="str">
        <f t="shared" si="121"/>
        <v>May</v>
      </c>
    </row>
    <row r="1978" spans="1:21" x14ac:dyDescent="0.25">
      <c r="A1978" s="12" t="s">
        <v>40</v>
      </c>
      <c r="B1978" s="2" t="s">
        <v>41</v>
      </c>
      <c r="C1978" s="2" t="s">
        <v>19</v>
      </c>
      <c r="D1978" s="2" t="s">
        <v>20</v>
      </c>
      <c r="E1978" s="2" t="s">
        <v>32</v>
      </c>
      <c r="F1978" s="2" t="s">
        <v>7884</v>
      </c>
      <c r="G1978" s="2" t="s">
        <v>7885</v>
      </c>
      <c r="H1978" s="2" t="s">
        <v>121</v>
      </c>
      <c r="I1978" s="2" t="s">
        <v>7886</v>
      </c>
      <c r="J1978" s="2" t="s">
        <v>7887</v>
      </c>
      <c r="K1978" s="3">
        <v>0</v>
      </c>
      <c r="L1978" s="4">
        <v>2020</v>
      </c>
      <c r="M1978" s="9">
        <v>16121.47</v>
      </c>
      <c r="N1978" s="9" t="str">
        <f t="shared" si="122"/>
        <v>Normal</v>
      </c>
      <c r="O1978" s="11">
        <v>70335.5</v>
      </c>
      <c r="P1978" s="11">
        <v>11496.92</v>
      </c>
      <c r="Q1978" s="11">
        <v>4624.55</v>
      </c>
      <c r="R1978" s="5">
        <v>44111</v>
      </c>
      <c r="S1978" s="5" t="str">
        <f t="shared" si="123"/>
        <v>Wednesday</v>
      </c>
      <c r="T1978" s="5" t="str">
        <f t="shared" si="124"/>
        <v>Q4</v>
      </c>
      <c r="U1978" s="14" t="str">
        <f t="shared" si="121"/>
        <v>Oct</v>
      </c>
    </row>
    <row r="1979" spans="1:21" x14ac:dyDescent="0.25">
      <c r="A1979" s="13" t="s">
        <v>71</v>
      </c>
      <c r="B1979" s="6" t="s">
        <v>72</v>
      </c>
      <c r="C1979" s="6" t="s">
        <v>19</v>
      </c>
      <c r="D1979" s="6" t="s">
        <v>20</v>
      </c>
      <c r="E1979" s="6" t="s">
        <v>32</v>
      </c>
      <c r="F1979" s="6" t="s">
        <v>7888</v>
      </c>
      <c r="G1979" s="6" t="s">
        <v>7889</v>
      </c>
      <c r="H1979" s="6" t="s">
        <v>22</v>
      </c>
      <c r="I1979" s="6" t="s">
        <v>7890</v>
      </c>
      <c r="J1979" s="6" t="s">
        <v>7891</v>
      </c>
      <c r="K1979" s="7">
        <v>15</v>
      </c>
      <c r="L1979" s="4">
        <v>2008</v>
      </c>
      <c r="M1979" s="9">
        <v>21582.07</v>
      </c>
      <c r="N1979" s="9" t="str">
        <f t="shared" si="122"/>
        <v>Normal</v>
      </c>
      <c r="O1979" s="11">
        <v>168767.8</v>
      </c>
      <c r="P1979" s="11">
        <v>17463.98</v>
      </c>
      <c r="Q1979" s="11">
        <v>4118.09</v>
      </c>
      <c r="R1979" s="8">
        <v>45175</v>
      </c>
      <c r="S1979" s="5" t="str">
        <f t="shared" si="123"/>
        <v>Wednesday</v>
      </c>
      <c r="T1979" s="5" t="str">
        <f t="shared" si="124"/>
        <v>Q3</v>
      </c>
      <c r="U1979" s="14" t="str">
        <f t="shared" ref="U1979:U2031" si="125">TEXT(R1979,"MMM")</f>
        <v>Sep</v>
      </c>
    </row>
    <row r="1980" spans="1:21" x14ac:dyDescent="0.25">
      <c r="A1980" s="12" t="s">
        <v>47</v>
      </c>
      <c r="B1980" s="2" t="s">
        <v>48</v>
      </c>
      <c r="C1980" s="2" t="s">
        <v>19</v>
      </c>
      <c r="D1980" s="2" t="s">
        <v>20</v>
      </c>
      <c r="E1980" s="2" t="s">
        <v>32</v>
      </c>
      <c r="F1980" s="2" t="s">
        <v>7892</v>
      </c>
      <c r="G1980" s="2" t="s">
        <v>7893</v>
      </c>
      <c r="H1980" s="2" t="s">
        <v>124</v>
      </c>
      <c r="I1980" s="2" t="s">
        <v>7894</v>
      </c>
      <c r="J1980" s="2" t="s">
        <v>7895</v>
      </c>
      <c r="K1980" s="3">
        <v>22</v>
      </c>
      <c r="L1980" s="4">
        <v>2002</v>
      </c>
      <c r="M1980" s="9">
        <v>27270.76</v>
      </c>
      <c r="N1980" s="9" t="str">
        <f t="shared" si="122"/>
        <v>Normal</v>
      </c>
      <c r="O1980" s="11">
        <v>48713.5</v>
      </c>
      <c r="P1980" s="11">
        <v>19478.78</v>
      </c>
      <c r="Q1980" s="11">
        <v>7791.98</v>
      </c>
      <c r="R1980" s="5">
        <v>45588</v>
      </c>
      <c r="S1980" s="5" t="str">
        <f t="shared" si="123"/>
        <v>Wednesday</v>
      </c>
      <c r="T1980" s="5" t="str">
        <f t="shared" si="124"/>
        <v>Q4</v>
      </c>
      <c r="U1980" s="14" t="str">
        <f t="shared" si="125"/>
        <v>Oct</v>
      </c>
    </row>
    <row r="1981" spans="1:21" x14ac:dyDescent="0.25">
      <c r="A1981" s="13" t="s">
        <v>30</v>
      </c>
      <c r="B1981" s="6" t="s">
        <v>65</v>
      </c>
      <c r="C1981" s="6" t="s">
        <v>19</v>
      </c>
      <c r="D1981" s="6" t="s">
        <v>20</v>
      </c>
      <c r="E1981" s="6" t="s">
        <v>32</v>
      </c>
      <c r="F1981" s="6" t="s">
        <v>7896</v>
      </c>
      <c r="G1981" s="6" t="s">
        <v>7897</v>
      </c>
      <c r="H1981" s="6" t="s">
        <v>120</v>
      </c>
      <c r="I1981" s="6" t="s">
        <v>7898</v>
      </c>
      <c r="J1981" s="6" t="s">
        <v>7899</v>
      </c>
      <c r="K1981" s="7">
        <v>12</v>
      </c>
      <c r="L1981" s="4">
        <v>2012</v>
      </c>
      <c r="M1981" s="9">
        <v>40734.379999999997</v>
      </c>
      <c r="N1981" s="9" t="str">
        <f t="shared" si="122"/>
        <v>High Value</v>
      </c>
      <c r="O1981" s="11">
        <v>61062.6</v>
      </c>
      <c r="P1981" s="11">
        <v>35239.19</v>
      </c>
      <c r="Q1981" s="11">
        <v>5495.19</v>
      </c>
      <c r="R1981" s="8">
        <v>45469</v>
      </c>
      <c r="S1981" s="5" t="str">
        <f t="shared" si="123"/>
        <v>Wednesday</v>
      </c>
      <c r="T1981" s="5" t="str">
        <f t="shared" si="124"/>
        <v>Q2</v>
      </c>
      <c r="U1981" s="14" t="str">
        <f t="shared" si="125"/>
        <v>Jun</v>
      </c>
    </row>
    <row r="1982" spans="1:21" x14ac:dyDescent="0.25">
      <c r="A1982" s="12" t="s">
        <v>56</v>
      </c>
      <c r="B1982" s="2" t="s">
        <v>57</v>
      </c>
      <c r="C1982" s="2" t="s">
        <v>19</v>
      </c>
      <c r="D1982" s="2" t="s">
        <v>20</v>
      </c>
      <c r="E1982" s="2" t="s">
        <v>32</v>
      </c>
      <c r="F1982" s="2" t="s">
        <v>7900</v>
      </c>
      <c r="G1982" s="2" t="s">
        <v>7901</v>
      </c>
      <c r="H1982" s="2" t="s">
        <v>135</v>
      </c>
      <c r="I1982" s="2" t="s">
        <v>7902</v>
      </c>
      <c r="J1982" s="2" t="s">
        <v>7903</v>
      </c>
      <c r="K1982" s="3">
        <v>-1</v>
      </c>
      <c r="L1982" s="4">
        <v>2022</v>
      </c>
      <c r="M1982" s="9">
        <v>53890.2</v>
      </c>
      <c r="N1982" s="9" t="str">
        <f t="shared" si="122"/>
        <v>High Value</v>
      </c>
      <c r="O1982" s="11">
        <v>92580.800000000003</v>
      </c>
      <c r="P1982" s="11">
        <v>43296.82</v>
      </c>
      <c r="Q1982" s="11">
        <v>10593.38</v>
      </c>
      <c r="R1982" s="5">
        <v>44302</v>
      </c>
      <c r="S1982" s="5" t="str">
        <f t="shared" si="123"/>
        <v>Friday</v>
      </c>
      <c r="T1982" s="5" t="str">
        <f t="shared" si="124"/>
        <v>Q2</v>
      </c>
      <c r="U1982" s="14" t="str">
        <f t="shared" si="125"/>
        <v>Apr</v>
      </c>
    </row>
    <row r="1983" spans="1:21" x14ac:dyDescent="0.25">
      <c r="A1983" s="13" t="s">
        <v>74</v>
      </c>
      <c r="B1983" s="6" t="s">
        <v>153</v>
      </c>
      <c r="C1983" s="6" t="s">
        <v>19</v>
      </c>
      <c r="D1983" s="6" t="s">
        <v>20</v>
      </c>
      <c r="E1983" s="6" t="s">
        <v>32</v>
      </c>
      <c r="F1983" s="6" t="s">
        <v>7904</v>
      </c>
      <c r="G1983" s="6" t="s">
        <v>7905</v>
      </c>
      <c r="H1983" s="6" t="s">
        <v>58</v>
      </c>
      <c r="I1983" s="6" t="s">
        <v>7906</v>
      </c>
      <c r="J1983" s="6" t="s">
        <v>7907</v>
      </c>
      <c r="K1983" s="7">
        <v>5</v>
      </c>
      <c r="L1983" s="4">
        <v>2016</v>
      </c>
      <c r="M1983" s="9">
        <v>23912.639999999999</v>
      </c>
      <c r="N1983" s="9" t="str">
        <f t="shared" si="122"/>
        <v>Normal</v>
      </c>
      <c r="O1983" s="11">
        <v>37212.9</v>
      </c>
      <c r="P1983" s="11">
        <v>22111.23</v>
      </c>
      <c r="Q1983" s="11">
        <v>1801.41</v>
      </c>
      <c r="R1983" s="8">
        <v>44513</v>
      </c>
      <c r="S1983" s="5" t="str">
        <f t="shared" si="123"/>
        <v>Saturday</v>
      </c>
      <c r="T1983" s="5" t="str">
        <f t="shared" si="124"/>
        <v>Q4</v>
      </c>
      <c r="U1983" s="14" t="str">
        <f t="shared" si="125"/>
        <v>Nov</v>
      </c>
    </row>
    <row r="1984" spans="1:21" x14ac:dyDescent="0.25">
      <c r="A1984" s="12" t="s">
        <v>34</v>
      </c>
      <c r="B1984" s="2" t="s">
        <v>97</v>
      </c>
      <c r="C1984" s="2" t="s">
        <v>19</v>
      </c>
      <c r="D1984" s="2" t="s">
        <v>20</v>
      </c>
      <c r="E1984" s="2" t="s">
        <v>32</v>
      </c>
      <c r="F1984" s="2" t="s">
        <v>7908</v>
      </c>
      <c r="G1984" s="2" t="s">
        <v>7909</v>
      </c>
      <c r="H1984" s="2" t="s">
        <v>128</v>
      </c>
      <c r="I1984" s="2" t="s">
        <v>7910</v>
      </c>
      <c r="J1984" s="2" t="s">
        <v>7911</v>
      </c>
      <c r="K1984" s="3">
        <v>12</v>
      </c>
      <c r="L1984" s="4">
        <v>2009</v>
      </c>
      <c r="M1984" s="9">
        <v>31748.11</v>
      </c>
      <c r="N1984" s="9" t="str">
        <f t="shared" si="122"/>
        <v>Normal</v>
      </c>
      <c r="O1984" s="11">
        <v>130744.7</v>
      </c>
      <c r="P1984" s="11">
        <v>26412.54</v>
      </c>
      <c r="Q1984" s="11">
        <v>5335.57</v>
      </c>
      <c r="R1984" s="5">
        <v>44554</v>
      </c>
      <c r="S1984" s="5" t="str">
        <f t="shared" si="123"/>
        <v>Friday</v>
      </c>
      <c r="T1984" s="5" t="str">
        <f t="shared" si="124"/>
        <v>Q4</v>
      </c>
      <c r="U1984" s="14" t="str">
        <f t="shared" si="125"/>
        <v>Dec</v>
      </c>
    </row>
    <row r="1985" spans="1:21" x14ac:dyDescent="0.25">
      <c r="A1985" s="13" t="s">
        <v>17</v>
      </c>
      <c r="B1985" s="6" t="s">
        <v>18</v>
      </c>
      <c r="C1985" s="6" t="s">
        <v>19</v>
      </c>
      <c r="D1985" s="6" t="s">
        <v>20</v>
      </c>
      <c r="E1985" s="6" t="s">
        <v>32</v>
      </c>
      <c r="F1985" s="6" t="s">
        <v>7912</v>
      </c>
      <c r="G1985" s="6" t="s">
        <v>7913</v>
      </c>
      <c r="H1985" s="6" t="s">
        <v>128</v>
      </c>
      <c r="I1985" s="6" t="s">
        <v>7914</v>
      </c>
      <c r="J1985" s="6" t="s">
        <v>7915</v>
      </c>
      <c r="K1985" s="7">
        <v>23</v>
      </c>
      <c r="L1985" s="4">
        <v>2002</v>
      </c>
      <c r="M1985" s="9">
        <v>52959.35</v>
      </c>
      <c r="N1985" s="9" t="str">
        <f t="shared" si="122"/>
        <v>High Value</v>
      </c>
      <c r="O1985" s="11">
        <v>102475.7</v>
      </c>
      <c r="P1985" s="11">
        <v>37530.31</v>
      </c>
      <c r="Q1985" s="11">
        <v>15429.04</v>
      </c>
      <c r="R1985" s="8">
        <v>45700</v>
      </c>
      <c r="S1985" s="5" t="str">
        <f t="shared" si="123"/>
        <v>Wednesday</v>
      </c>
      <c r="T1985" s="5" t="str">
        <f t="shared" si="124"/>
        <v>Q1</v>
      </c>
      <c r="U1985" s="14" t="str">
        <f t="shared" si="125"/>
        <v>Feb</v>
      </c>
    </row>
    <row r="1986" spans="1:21" x14ac:dyDescent="0.25">
      <c r="A1986" s="12" t="s">
        <v>62</v>
      </c>
      <c r="B1986" s="2" t="s">
        <v>138</v>
      </c>
      <c r="C1986" s="2" t="s">
        <v>19</v>
      </c>
      <c r="D1986" s="2" t="s">
        <v>20</v>
      </c>
      <c r="E1986" s="2" t="s">
        <v>32</v>
      </c>
      <c r="F1986" s="2" t="s">
        <v>7916</v>
      </c>
      <c r="G1986" s="2" t="s">
        <v>7917</v>
      </c>
      <c r="H1986" s="2" t="s">
        <v>88</v>
      </c>
      <c r="I1986" s="2" t="s">
        <v>7918</v>
      </c>
      <c r="J1986" s="2" t="s">
        <v>7919</v>
      </c>
      <c r="K1986" s="3">
        <v>19</v>
      </c>
      <c r="L1986" s="4">
        <v>2002</v>
      </c>
      <c r="M1986" s="9">
        <v>6396.77</v>
      </c>
      <c r="N1986" s="9" t="str">
        <f t="shared" si="122"/>
        <v>Normal</v>
      </c>
      <c r="O1986" s="11">
        <v>156105.5</v>
      </c>
      <c r="P1986" s="11">
        <v>5553.43</v>
      </c>
      <c r="Q1986" s="11">
        <v>843.34</v>
      </c>
      <c r="R1986" s="5">
        <v>44310</v>
      </c>
      <c r="S1986" s="5" t="str">
        <f t="shared" si="123"/>
        <v>Saturday</v>
      </c>
      <c r="T1986" s="5" t="str">
        <f t="shared" si="124"/>
        <v>Q2</v>
      </c>
      <c r="U1986" s="14" t="str">
        <f t="shared" si="125"/>
        <v>Apr</v>
      </c>
    </row>
    <row r="1987" spans="1:21" x14ac:dyDescent="0.25">
      <c r="A1987" s="13" t="s">
        <v>74</v>
      </c>
      <c r="B1987" s="6" t="s">
        <v>75</v>
      </c>
      <c r="C1987" s="6" t="s">
        <v>19</v>
      </c>
      <c r="D1987" s="6" t="s">
        <v>20</v>
      </c>
      <c r="E1987" s="6" t="s">
        <v>32</v>
      </c>
      <c r="F1987" s="6" t="s">
        <v>7920</v>
      </c>
      <c r="G1987" s="6" t="s">
        <v>7921</v>
      </c>
      <c r="H1987" s="6" t="s">
        <v>101</v>
      </c>
      <c r="I1987" s="6" t="s">
        <v>7922</v>
      </c>
      <c r="J1987" s="6" t="s">
        <v>7923</v>
      </c>
      <c r="K1987" s="7">
        <v>4</v>
      </c>
      <c r="L1987" s="4">
        <v>2018</v>
      </c>
      <c r="M1987" s="9">
        <v>18459.38</v>
      </c>
      <c r="N1987" s="9" t="str">
        <f t="shared" ref="N1987:N2050" si="126">IF(M1987&gt;40000,"High Value","Normal")</f>
        <v>Normal</v>
      </c>
      <c r="O1987" s="11">
        <v>149932</v>
      </c>
      <c r="P1987" s="11">
        <v>13206.18</v>
      </c>
      <c r="Q1987" s="11">
        <v>5253.2</v>
      </c>
      <c r="R1987" s="8">
        <v>44564</v>
      </c>
      <c r="S1987" s="5" t="str">
        <f t="shared" ref="S1987:S2050" si="127">TEXT(R1987,"dddd")</f>
        <v>Monday</v>
      </c>
      <c r="T1987" s="5" t="str">
        <f t="shared" ref="T1987:T2050" si="128">"Q" &amp; ROUNDUP(MONTH(R1987)/3,0)</f>
        <v>Q1</v>
      </c>
      <c r="U1987" s="14" t="str">
        <f t="shared" si="125"/>
        <v>Jan</v>
      </c>
    </row>
    <row r="1988" spans="1:21" x14ac:dyDescent="0.25">
      <c r="A1988" s="12" t="s">
        <v>40</v>
      </c>
      <c r="B1988" s="2" t="s">
        <v>41</v>
      </c>
      <c r="C1988" s="2" t="s">
        <v>19</v>
      </c>
      <c r="D1988" s="2" t="s">
        <v>20</v>
      </c>
      <c r="E1988" s="2" t="s">
        <v>32</v>
      </c>
      <c r="F1988" s="2" t="s">
        <v>7924</v>
      </c>
      <c r="G1988" s="2" t="s">
        <v>7925</v>
      </c>
      <c r="H1988" s="2" t="s">
        <v>102</v>
      </c>
      <c r="I1988" s="2" t="s">
        <v>7926</v>
      </c>
      <c r="J1988" s="2" t="s">
        <v>7927</v>
      </c>
      <c r="K1988" s="3">
        <v>11</v>
      </c>
      <c r="L1988" s="4">
        <v>2011</v>
      </c>
      <c r="M1988" s="9">
        <v>66286.87</v>
      </c>
      <c r="N1988" s="9" t="str">
        <f t="shared" si="126"/>
        <v>High Value</v>
      </c>
      <c r="O1988" s="11">
        <v>29040.799999999999</v>
      </c>
      <c r="P1988" s="11">
        <v>49698.77</v>
      </c>
      <c r="Q1988" s="11">
        <v>16588.099999999999</v>
      </c>
      <c r="R1988" s="5">
        <v>44732</v>
      </c>
      <c r="S1988" s="5" t="str">
        <f t="shared" si="127"/>
        <v>Monday</v>
      </c>
      <c r="T1988" s="5" t="str">
        <f t="shared" si="128"/>
        <v>Q2</v>
      </c>
      <c r="U1988" s="14" t="str">
        <f t="shared" si="125"/>
        <v>Jun</v>
      </c>
    </row>
    <row r="1989" spans="1:21" x14ac:dyDescent="0.25">
      <c r="A1989" s="13" t="s">
        <v>47</v>
      </c>
      <c r="B1989" s="6" t="s">
        <v>110</v>
      </c>
      <c r="C1989" s="6" t="s">
        <v>19</v>
      </c>
      <c r="D1989" s="6" t="s">
        <v>20</v>
      </c>
      <c r="E1989" s="6" t="s">
        <v>32</v>
      </c>
      <c r="F1989" s="6" t="s">
        <v>7928</v>
      </c>
      <c r="G1989" s="6" t="s">
        <v>7929</v>
      </c>
      <c r="H1989" s="6" t="s">
        <v>73</v>
      </c>
      <c r="I1989" s="6" t="s">
        <v>7930</v>
      </c>
      <c r="J1989" s="6" t="s">
        <v>7931</v>
      </c>
      <c r="K1989" s="7">
        <v>18</v>
      </c>
      <c r="L1989" s="4">
        <v>2004</v>
      </c>
      <c r="M1989" s="9">
        <v>18552.52</v>
      </c>
      <c r="N1989" s="9" t="str">
        <f t="shared" si="126"/>
        <v>Normal</v>
      </c>
      <c r="O1989" s="11">
        <v>63432.1</v>
      </c>
      <c r="P1989" s="11">
        <v>14012.12</v>
      </c>
      <c r="Q1989" s="11">
        <v>4540.3999999999996</v>
      </c>
      <c r="R1989" s="8">
        <v>44588</v>
      </c>
      <c r="S1989" s="5" t="str">
        <f t="shared" si="127"/>
        <v>Thursday</v>
      </c>
      <c r="T1989" s="5" t="str">
        <f t="shared" si="128"/>
        <v>Q1</v>
      </c>
      <c r="U1989" s="14" t="str">
        <f t="shared" si="125"/>
        <v>Jan</v>
      </c>
    </row>
    <row r="1990" spans="1:21" x14ac:dyDescent="0.25">
      <c r="A1990" s="12" t="s">
        <v>54</v>
      </c>
      <c r="B1990" s="2" t="s">
        <v>99</v>
      </c>
      <c r="C1990" s="2" t="s">
        <v>19</v>
      </c>
      <c r="D1990" s="2" t="s">
        <v>20</v>
      </c>
      <c r="E1990" s="2" t="s">
        <v>32</v>
      </c>
      <c r="F1990" s="2" t="s">
        <v>7932</v>
      </c>
      <c r="G1990" s="2" t="s">
        <v>7933</v>
      </c>
      <c r="H1990" s="2" t="s">
        <v>95</v>
      </c>
      <c r="I1990" s="2" t="s">
        <v>7934</v>
      </c>
      <c r="J1990" s="2" t="s">
        <v>7935</v>
      </c>
      <c r="K1990" s="3">
        <v>6</v>
      </c>
      <c r="L1990" s="4">
        <v>2017</v>
      </c>
      <c r="M1990" s="9">
        <v>48442.84</v>
      </c>
      <c r="N1990" s="9" t="str">
        <f t="shared" si="126"/>
        <v>High Value</v>
      </c>
      <c r="O1990" s="11">
        <v>162190.20000000001</v>
      </c>
      <c r="P1990" s="11">
        <v>37264.11</v>
      </c>
      <c r="Q1990" s="11">
        <v>11178.73</v>
      </c>
      <c r="R1990" s="5">
        <v>45073</v>
      </c>
      <c r="S1990" s="5" t="str">
        <f t="shared" si="127"/>
        <v>Saturday</v>
      </c>
      <c r="T1990" s="5" t="str">
        <f t="shared" si="128"/>
        <v>Q2</v>
      </c>
      <c r="U1990" s="14" t="str">
        <f t="shared" si="125"/>
        <v>May</v>
      </c>
    </row>
    <row r="1991" spans="1:21" x14ac:dyDescent="0.25">
      <c r="A1991" s="13" t="s">
        <v>62</v>
      </c>
      <c r="B1991" s="6" t="s">
        <v>91</v>
      </c>
      <c r="C1991" s="6" t="s">
        <v>19</v>
      </c>
      <c r="D1991" s="6" t="s">
        <v>20</v>
      </c>
      <c r="E1991" s="6" t="s">
        <v>32</v>
      </c>
      <c r="F1991" s="6" t="s">
        <v>7936</v>
      </c>
      <c r="G1991" s="6" t="s">
        <v>7937</v>
      </c>
      <c r="H1991" s="6" t="s">
        <v>135</v>
      </c>
      <c r="I1991" s="6" t="s">
        <v>7938</v>
      </c>
      <c r="J1991" s="6" t="s">
        <v>7939</v>
      </c>
      <c r="K1991" s="7">
        <v>14</v>
      </c>
      <c r="L1991" s="4">
        <v>2007</v>
      </c>
      <c r="M1991" s="9">
        <v>18961.91</v>
      </c>
      <c r="N1991" s="9" t="str">
        <f t="shared" si="126"/>
        <v>Normal</v>
      </c>
      <c r="O1991" s="11">
        <v>198567.9</v>
      </c>
      <c r="P1991" s="11">
        <v>16154.9</v>
      </c>
      <c r="Q1991" s="11">
        <v>2807.01</v>
      </c>
      <c r="R1991" s="8">
        <v>44390</v>
      </c>
      <c r="S1991" s="5" t="str">
        <f t="shared" si="127"/>
        <v>Tuesday</v>
      </c>
      <c r="T1991" s="5" t="str">
        <f t="shared" si="128"/>
        <v>Q3</v>
      </c>
      <c r="U1991" s="14" t="str">
        <f t="shared" si="125"/>
        <v>Jul</v>
      </c>
    </row>
    <row r="1992" spans="1:21" x14ac:dyDescent="0.25">
      <c r="A1992" s="12" t="s">
        <v>47</v>
      </c>
      <c r="B1992" s="2" t="s">
        <v>110</v>
      </c>
      <c r="C1992" s="2" t="s">
        <v>19</v>
      </c>
      <c r="D1992" s="2" t="s">
        <v>20</v>
      </c>
      <c r="E1992" s="2" t="s">
        <v>32</v>
      </c>
      <c r="F1992" s="2" t="s">
        <v>7940</v>
      </c>
      <c r="G1992" s="2" t="s">
        <v>7941</v>
      </c>
      <c r="H1992" s="2" t="s">
        <v>136</v>
      </c>
      <c r="I1992" s="2" t="s">
        <v>7942</v>
      </c>
      <c r="J1992" s="2" t="s">
        <v>7943</v>
      </c>
      <c r="K1992" s="3">
        <v>2</v>
      </c>
      <c r="L1992" s="4">
        <v>2020</v>
      </c>
      <c r="M1992" s="9">
        <v>24874.82</v>
      </c>
      <c r="N1992" s="9" t="str">
        <f t="shared" si="126"/>
        <v>Normal</v>
      </c>
      <c r="O1992" s="11">
        <v>81135</v>
      </c>
      <c r="P1992" s="11">
        <v>22060.94</v>
      </c>
      <c r="Q1992" s="11">
        <v>2813.88</v>
      </c>
      <c r="R1992" s="5">
        <v>44635</v>
      </c>
      <c r="S1992" s="5" t="str">
        <f t="shared" si="127"/>
        <v>Tuesday</v>
      </c>
      <c r="T1992" s="5" t="str">
        <f t="shared" si="128"/>
        <v>Q1</v>
      </c>
      <c r="U1992" s="14" t="str">
        <f t="shared" si="125"/>
        <v>Mar</v>
      </c>
    </row>
    <row r="1993" spans="1:21" x14ac:dyDescent="0.25">
      <c r="A1993" s="13" t="s">
        <v>17</v>
      </c>
      <c r="B1993" s="6" t="s">
        <v>18</v>
      </c>
      <c r="C1993" s="6" t="s">
        <v>19</v>
      </c>
      <c r="D1993" s="6" t="s">
        <v>20</v>
      </c>
      <c r="E1993" s="6" t="s">
        <v>32</v>
      </c>
      <c r="F1993" s="6" t="s">
        <v>7944</v>
      </c>
      <c r="G1993" s="6" t="s">
        <v>6837</v>
      </c>
      <c r="H1993" s="6" t="s">
        <v>66</v>
      </c>
      <c r="I1993" s="6" t="s">
        <v>7945</v>
      </c>
      <c r="J1993" s="6" t="s">
        <v>7946</v>
      </c>
      <c r="K1993" s="7">
        <v>7</v>
      </c>
      <c r="L1993" s="4">
        <v>2013</v>
      </c>
      <c r="M1993" s="9">
        <v>38511.51</v>
      </c>
      <c r="N1993" s="9" t="str">
        <f t="shared" si="126"/>
        <v>Normal</v>
      </c>
      <c r="O1993" s="11">
        <v>142008.4</v>
      </c>
      <c r="P1993" s="11">
        <v>29645.62</v>
      </c>
      <c r="Q1993" s="11">
        <v>8865.89</v>
      </c>
      <c r="R1993" s="8">
        <v>44040</v>
      </c>
      <c r="S1993" s="5" t="str">
        <f t="shared" si="127"/>
        <v>Tuesday</v>
      </c>
      <c r="T1993" s="5" t="str">
        <f t="shared" si="128"/>
        <v>Q3</v>
      </c>
      <c r="U1993" s="14" t="str">
        <f t="shared" si="125"/>
        <v>Jul</v>
      </c>
    </row>
    <row r="1994" spans="1:21" x14ac:dyDescent="0.25">
      <c r="A1994" s="12" t="s">
        <v>34</v>
      </c>
      <c r="B1994" s="2" t="s">
        <v>35</v>
      </c>
      <c r="C1994" s="2" t="s">
        <v>19</v>
      </c>
      <c r="D1994" s="2" t="s">
        <v>20</v>
      </c>
      <c r="E1994" s="2" t="s">
        <v>32</v>
      </c>
      <c r="F1994" s="2" t="s">
        <v>7947</v>
      </c>
      <c r="G1994" s="2" t="s">
        <v>7948</v>
      </c>
      <c r="H1994" s="2" t="s">
        <v>53</v>
      </c>
      <c r="I1994" s="2" t="s">
        <v>7949</v>
      </c>
      <c r="J1994" s="2" t="s">
        <v>7950</v>
      </c>
      <c r="K1994" s="3">
        <v>18</v>
      </c>
      <c r="L1994" s="4">
        <v>2003</v>
      </c>
      <c r="M1994" s="9">
        <v>12243.16</v>
      </c>
      <c r="N1994" s="9" t="str">
        <f t="shared" si="126"/>
        <v>Normal</v>
      </c>
      <c r="O1994" s="11">
        <v>112224.8</v>
      </c>
      <c r="P1994" s="11">
        <v>10548.6</v>
      </c>
      <c r="Q1994" s="11">
        <v>1694.56</v>
      </c>
      <c r="R1994" s="5">
        <v>44239</v>
      </c>
      <c r="S1994" s="5" t="str">
        <f t="shared" si="127"/>
        <v>Friday</v>
      </c>
      <c r="T1994" s="5" t="str">
        <f t="shared" si="128"/>
        <v>Q1</v>
      </c>
      <c r="U1994" s="14" t="str">
        <f t="shared" si="125"/>
        <v>Feb</v>
      </c>
    </row>
    <row r="1995" spans="1:21" x14ac:dyDescent="0.25">
      <c r="A1995" s="13" t="s">
        <v>56</v>
      </c>
      <c r="B1995" s="6" t="s">
        <v>78</v>
      </c>
      <c r="C1995" s="6" t="s">
        <v>19</v>
      </c>
      <c r="D1995" s="6" t="s">
        <v>20</v>
      </c>
      <c r="E1995" s="6" t="s">
        <v>32</v>
      </c>
      <c r="F1995" s="6" t="s">
        <v>7951</v>
      </c>
      <c r="G1995" s="6" t="s">
        <v>7952</v>
      </c>
      <c r="H1995" s="6" t="s">
        <v>42</v>
      </c>
      <c r="I1995" s="6" t="s">
        <v>7953</v>
      </c>
      <c r="J1995" s="6" t="s">
        <v>7954</v>
      </c>
      <c r="K1995" s="7">
        <v>8</v>
      </c>
      <c r="L1995" s="4">
        <v>2015</v>
      </c>
      <c r="M1995" s="9">
        <v>18755.8</v>
      </c>
      <c r="N1995" s="9" t="str">
        <f t="shared" si="126"/>
        <v>Normal</v>
      </c>
      <c r="O1995" s="11">
        <v>169725.1</v>
      </c>
      <c r="P1995" s="11">
        <v>17223.97</v>
      </c>
      <c r="Q1995" s="11">
        <v>1531.83</v>
      </c>
      <c r="R1995" s="8">
        <v>45196</v>
      </c>
      <c r="S1995" s="5" t="str">
        <f t="shared" si="127"/>
        <v>Wednesday</v>
      </c>
      <c r="T1995" s="5" t="str">
        <f t="shared" si="128"/>
        <v>Q3</v>
      </c>
      <c r="U1995" s="14" t="str">
        <f t="shared" si="125"/>
        <v>Sep</v>
      </c>
    </row>
    <row r="1996" spans="1:21" x14ac:dyDescent="0.25">
      <c r="A1996" s="12" t="s">
        <v>62</v>
      </c>
      <c r="B1996" s="2" t="s">
        <v>91</v>
      </c>
      <c r="C1996" s="2" t="s">
        <v>19</v>
      </c>
      <c r="D1996" s="2" t="s">
        <v>20</v>
      </c>
      <c r="E1996" s="2" t="s">
        <v>32</v>
      </c>
      <c r="F1996" s="2" t="s">
        <v>7955</v>
      </c>
      <c r="G1996" s="2" t="s">
        <v>7956</v>
      </c>
      <c r="H1996" s="2" t="s">
        <v>64</v>
      </c>
      <c r="I1996" s="2" t="s">
        <v>7957</v>
      </c>
      <c r="J1996" s="2" t="s">
        <v>7958</v>
      </c>
      <c r="K1996" s="3">
        <v>0</v>
      </c>
      <c r="L1996" s="4">
        <v>2020</v>
      </c>
      <c r="M1996" s="9">
        <v>25214.560000000001</v>
      </c>
      <c r="N1996" s="9" t="str">
        <f t="shared" si="126"/>
        <v>Normal</v>
      </c>
      <c r="O1996" s="11">
        <v>119180.8</v>
      </c>
      <c r="P1996" s="11">
        <v>23211.3</v>
      </c>
      <c r="Q1996" s="11">
        <v>2003.26</v>
      </c>
      <c r="R1996" s="5">
        <v>44077</v>
      </c>
      <c r="S1996" s="5" t="str">
        <f t="shared" si="127"/>
        <v>Thursday</v>
      </c>
      <c r="T1996" s="5" t="str">
        <f t="shared" si="128"/>
        <v>Q3</v>
      </c>
      <c r="U1996" s="14" t="str">
        <f t="shared" si="125"/>
        <v>Sep</v>
      </c>
    </row>
    <row r="1997" spans="1:21" x14ac:dyDescent="0.25">
      <c r="A1997" s="13" t="s">
        <v>62</v>
      </c>
      <c r="B1997" s="6" t="s">
        <v>138</v>
      </c>
      <c r="C1997" s="6" t="s">
        <v>19</v>
      </c>
      <c r="D1997" s="6" t="s">
        <v>20</v>
      </c>
      <c r="E1997" s="6" t="s">
        <v>32</v>
      </c>
      <c r="F1997" s="6" t="s">
        <v>7959</v>
      </c>
      <c r="G1997" s="6" t="s">
        <v>7960</v>
      </c>
      <c r="H1997" s="6" t="s">
        <v>121</v>
      </c>
      <c r="I1997" s="6" t="s">
        <v>7961</v>
      </c>
      <c r="J1997" s="6" t="s">
        <v>7962</v>
      </c>
      <c r="K1997" s="7">
        <v>2</v>
      </c>
      <c r="L1997" s="4">
        <v>2022</v>
      </c>
      <c r="M1997" s="9">
        <v>16138.74</v>
      </c>
      <c r="N1997" s="9" t="str">
        <f t="shared" si="126"/>
        <v>Normal</v>
      </c>
      <c r="O1997" s="11">
        <v>39816.5</v>
      </c>
      <c r="P1997" s="11">
        <v>11757.81</v>
      </c>
      <c r="Q1997" s="11">
        <v>4380.93</v>
      </c>
      <c r="R1997" s="8">
        <v>45590</v>
      </c>
      <c r="S1997" s="5" t="str">
        <f t="shared" si="127"/>
        <v>Friday</v>
      </c>
      <c r="T1997" s="5" t="str">
        <f t="shared" si="128"/>
        <v>Q4</v>
      </c>
      <c r="U1997" s="14" t="str">
        <f t="shared" si="125"/>
        <v>Oct</v>
      </c>
    </row>
    <row r="1998" spans="1:21" x14ac:dyDescent="0.25">
      <c r="A1998" s="12" t="s">
        <v>34</v>
      </c>
      <c r="B1998" s="2" t="s">
        <v>97</v>
      </c>
      <c r="C1998" s="2" t="s">
        <v>19</v>
      </c>
      <c r="D1998" s="2" t="s">
        <v>20</v>
      </c>
      <c r="E1998" s="2" t="s">
        <v>32</v>
      </c>
      <c r="F1998" s="2" t="s">
        <v>7963</v>
      </c>
      <c r="G1998" s="2" t="s">
        <v>7964</v>
      </c>
      <c r="H1998" s="2" t="s">
        <v>29</v>
      </c>
      <c r="I1998" s="2" t="s">
        <v>7965</v>
      </c>
      <c r="J1998" s="2" t="s">
        <v>7966</v>
      </c>
      <c r="K1998" s="3">
        <v>0</v>
      </c>
      <c r="L1998" s="4">
        <v>2022</v>
      </c>
      <c r="M1998" s="9">
        <v>59029.48</v>
      </c>
      <c r="N1998" s="9" t="str">
        <f t="shared" si="126"/>
        <v>High Value</v>
      </c>
      <c r="O1998" s="11">
        <v>96575.9</v>
      </c>
      <c r="P1998" s="11">
        <v>45935.46</v>
      </c>
      <c r="Q1998" s="11">
        <v>13094.02</v>
      </c>
      <c r="R1998" s="5">
        <v>44724</v>
      </c>
      <c r="S1998" s="5" t="str">
        <f t="shared" si="127"/>
        <v>Sunday</v>
      </c>
      <c r="T1998" s="5" t="str">
        <f t="shared" si="128"/>
        <v>Q2</v>
      </c>
      <c r="U1998" s="14" t="str">
        <f t="shared" si="125"/>
        <v>Jun</v>
      </c>
    </row>
    <row r="1999" spans="1:21" x14ac:dyDescent="0.25">
      <c r="A1999" s="13" t="s">
        <v>17</v>
      </c>
      <c r="B1999" s="6" t="s">
        <v>38</v>
      </c>
      <c r="C1999" s="6" t="s">
        <v>19</v>
      </c>
      <c r="D1999" s="6" t="s">
        <v>20</v>
      </c>
      <c r="E1999" s="6" t="s">
        <v>32</v>
      </c>
      <c r="F1999" s="6" t="s">
        <v>7967</v>
      </c>
      <c r="G1999" s="6" t="s">
        <v>7968</v>
      </c>
      <c r="H1999" s="6" t="s">
        <v>88</v>
      </c>
      <c r="I1999" s="6" t="s">
        <v>7969</v>
      </c>
      <c r="J1999" s="6" t="s">
        <v>7970</v>
      </c>
      <c r="K1999" s="7">
        <v>14</v>
      </c>
      <c r="L1999" s="4">
        <v>2011</v>
      </c>
      <c r="M1999" s="9">
        <v>64706.21</v>
      </c>
      <c r="N1999" s="9" t="str">
        <f t="shared" si="126"/>
        <v>High Value</v>
      </c>
      <c r="O1999" s="11">
        <v>88380.800000000003</v>
      </c>
      <c r="P1999" s="11">
        <v>53956.41</v>
      </c>
      <c r="Q1999" s="11">
        <v>10749.8</v>
      </c>
      <c r="R1999" s="8">
        <v>45680</v>
      </c>
      <c r="S1999" s="5" t="str">
        <f t="shared" si="127"/>
        <v>Thursday</v>
      </c>
      <c r="T1999" s="5" t="str">
        <f t="shared" si="128"/>
        <v>Q1</v>
      </c>
      <c r="U1999" s="14" t="str">
        <f t="shared" si="125"/>
        <v>Jan</v>
      </c>
    </row>
    <row r="2000" spans="1:21" x14ac:dyDescent="0.25">
      <c r="A2000" s="12" t="s">
        <v>47</v>
      </c>
      <c r="B2000" s="2" t="s">
        <v>110</v>
      </c>
      <c r="C2000" s="2" t="s">
        <v>19</v>
      </c>
      <c r="D2000" s="2" t="s">
        <v>20</v>
      </c>
      <c r="E2000" s="2" t="s">
        <v>32</v>
      </c>
      <c r="F2000" s="2" t="s">
        <v>7971</v>
      </c>
      <c r="G2000" s="2" t="s">
        <v>6879</v>
      </c>
      <c r="H2000" s="2" t="s">
        <v>93</v>
      </c>
      <c r="I2000" s="2" t="s">
        <v>7972</v>
      </c>
      <c r="J2000" s="2" t="s">
        <v>7973</v>
      </c>
      <c r="K2000" s="3">
        <v>8</v>
      </c>
      <c r="L2000" s="4">
        <v>2014</v>
      </c>
      <c r="M2000" s="9">
        <v>29028.560000000001</v>
      </c>
      <c r="N2000" s="9" t="str">
        <f t="shared" si="126"/>
        <v>Normal</v>
      </c>
      <c r="O2000" s="11">
        <v>153030.39999999999</v>
      </c>
      <c r="P2000" s="11">
        <v>23133.040000000001</v>
      </c>
      <c r="Q2000" s="11">
        <v>5895.52</v>
      </c>
      <c r="R2000" s="5">
        <v>44743</v>
      </c>
      <c r="S2000" s="5" t="str">
        <f t="shared" si="127"/>
        <v>Friday</v>
      </c>
      <c r="T2000" s="5" t="str">
        <f t="shared" si="128"/>
        <v>Q3</v>
      </c>
      <c r="U2000" s="14" t="str">
        <f t="shared" si="125"/>
        <v>Jul</v>
      </c>
    </row>
    <row r="2001" spans="1:21" x14ac:dyDescent="0.25">
      <c r="A2001" s="13" t="s">
        <v>17</v>
      </c>
      <c r="B2001" s="6" t="s">
        <v>80</v>
      </c>
      <c r="C2001" s="6" t="s">
        <v>19</v>
      </c>
      <c r="D2001" s="6" t="s">
        <v>20</v>
      </c>
      <c r="E2001" s="6" t="s">
        <v>32</v>
      </c>
      <c r="F2001" s="6" t="s">
        <v>7974</v>
      </c>
      <c r="G2001" s="6" t="s">
        <v>7975</v>
      </c>
      <c r="H2001" s="6" t="s">
        <v>66</v>
      </c>
      <c r="I2001" s="6" t="s">
        <v>7976</v>
      </c>
      <c r="J2001" s="6" t="s">
        <v>7977</v>
      </c>
      <c r="K2001" s="7">
        <v>4</v>
      </c>
      <c r="L2001" s="4">
        <v>2021</v>
      </c>
      <c r="M2001" s="9">
        <v>8727.2800000000007</v>
      </c>
      <c r="N2001" s="9" t="str">
        <f t="shared" si="126"/>
        <v>Normal</v>
      </c>
      <c r="O2001" s="11">
        <v>101148.1</v>
      </c>
      <c r="P2001" s="11">
        <v>6340.98</v>
      </c>
      <c r="Q2001" s="11">
        <v>2386.3000000000002</v>
      </c>
      <c r="R2001" s="8">
        <v>45730</v>
      </c>
      <c r="S2001" s="5" t="str">
        <f t="shared" si="127"/>
        <v>Friday</v>
      </c>
      <c r="T2001" s="5" t="str">
        <f t="shared" si="128"/>
        <v>Q1</v>
      </c>
      <c r="U2001" s="14" t="str">
        <f t="shared" si="125"/>
        <v>Mar</v>
      </c>
    </row>
    <row r="2002" spans="1:21" x14ac:dyDescent="0.25">
      <c r="A2002" s="12" t="s">
        <v>34</v>
      </c>
      <c r="B2002" s="2" t="s">
        <v>97</v>
      </c>
      <c r="C2002" s="2" t="s">
        <v>19</v>
      </c>
      <c r="D2002" s="2" t="s">
        <v>20</v>
      </c>
      <c r="E2002" s="2" t="s">
        <v>32</v>
      </c>
      <c r="F2002" s="2" t="s">
        <v>7978</v>
      </c>
      <c r="G2002" s="2" t="s">
        <v>7979</v>
      </c>
      <c r="H2002" s="2" t="s">
        <v>81</v>
      </c>
      <c r="I2002" s="2" t="s">
        <v>7980</v>
      </c>
      <c r="J2002" s="2" t="s">
        <v>7981</v>
      </c>
      <c r="K2002" s="3">
        <v>21</v>
      </c>
      <c r="L2002" s="4">
        <v>2001</v>
      </c>
      <c r="M2002" s="9">
        <v>40872.79</v>
      </c>
      <c r="N2002" s="9" t="str">
        <f t="shared" si="126"/>
        <v>High Value</v>
      </c>
      <c r="O2002" s="11">
        <v>160938.9</v>
      </c>
      <c r="P2002" s="11">
        <v>33544.86</v>
      </c>
      <c r="Q2002" s="11">
        <v>7327.93</v>
      </c>
      <c r="R2002" s="5">
        <v>44874</v>
      </c>
      <c r="S2002" s="5" t="str">
        <f t="shared" si="127"/>
        <v>Wednesday</v>
      </c>
      <c r="T2002" s="5" t="str">
        <f t="shared" si="128"/>
        <v>Q4</v>
      </c>
      <c r="U2002" s="14" t="str">
        <f t="shared" si="125"/>
        <v>Nov</v>
      </c>
    </row>
    <row r="2003" spans="1:21" x14ac:dyDescent="0.25">
      <c r="A2003" s="13" t="s">
        <v>62</v>
      </c>
      <c r="B2003" s="6" t="s">
        <v>138</v>
      </c>
      <c r="C2003" s="6" t="s">
        <v>19</v>
      </c>
      <c r="D2003" s="6" t="s">
        <v>20</v>
      </c>
      <c r="E2003" s="6" t="s">
        <v>32</v>
      </c>
      <c r="F2003" s="6" t="s">
        <v>7982</v>
      </c>
      <c r="G2003" s="6" t="s">
        <v>7983</v>
      </c>
      <c r="H2003" s="6" t="s">
        <v>124</v>
      </c>
      <c r="I2003" s="6" t="s">
        <v>7984</v>
      </c>
      <c r="J2003" s="6" t="s">
        <v>7985</v>
      </c>
      <c r="K2003" s="7">
        <v>9</v>
      </c>
      <c r="L2003" s="4">
        <v>2014</v>
      </c>
      <c r="M2003" s="9">
        <v>61894.79</v>
      </c>
      <c r="N2003" s="9" t="str">
        <f t="shared" si="126"/>
        <v>High Value</v>
      </c>
      <c r="O2003" s="11">
        <v>70886.3</v>
      </c>
      <c r="P2003" s="11">
        <v>44404.73</v>
      </c>
      <c r="Q2003" s="11">
        <v>17490.060000000001</v>
      </c>
      <c r="R2003" s="8">
        <v>45194</v>
      </c>
      <c r="S2003" s="5" t="str">
        <f t="shared" si="127"/>
        <v>Monday</v>
      </c>
      <c r="T2003" s="5" t="str">
        <f t="shared" si="128"/>
        <v>Q3</v>
      </c>
      <c r="U2003" s="14" t="str">
        <f t="shared" si="125"/>
        <v>Sep</v>
      </c>
    </row>
    <row r="2004" spans="1:21" x14ac:dyDescent="0.25">
      <c r="A2004" s="12" t="s">
        <v>62</v>
      </c>
      <c r="B2004" s="2" t="s">
        <v>91</v>
      </c>
      <c r="C2004" s="2" t="s">
        <v>19</v>
      </c>
      <c r="D2004" s="2" t="s">
        <v>20</v>
      </c>
      <c r="E2004" s="2" t="s">
        <v>32</v>
      </c>
      <c r="F2004" s="2" t="s">
        <v>7986</v>
      </c>
      <c r="G2004" s="2" t="s">
        <v>7987</v>
      </c>
      <c r="H2004" s="2" t="s">
        <v>81</v>
      </c>
      <c r="I2004" s="2" t="s">
        <v>7988</v>
      </c>
      <c r="J2004" s="2" t="s">
        <v>7989</v>
      </c>
      <c r="K2004" s="3">
        <v>0</v>
      </c>
      <c r="L2004" s="4">
        <v>2022</v>
      </c>
      <c r="M2004" s="9">
        <v>37867.040000000001</v>
      </c>
      <c r="N2004" s="9" t="str">
        <f t="shared" si="126"/>
        <v>Normal</v>
      </c>
      <c r="O2004" s="11">
        <v>83753.5</v>
      </c>
      <c r="P2004" s="11">
        <v>30726.19</v>
      </c>
      <c r="Q2004" s="11">
        <v>7140.85</v>
      </c>
      <c r="R2004" s="5">
        <v>44588</v>
      </c>
      <c r="S2004" s="5" t="str">
        <f t="shared" si="127"/>
        <v>Thursday</v>
      </c>
      <c r="T2004" s="5" t="str">
        <f t="shared" si="128"/>
        <v>Q1</v>
      </c>
      <c r="U2004" s="14" t="str">
        <f t="shared" si="125"/>
        <v>Jan</v>
      </c>
    </row>
    <row r="2005" spans="1:21" x14ac:dyDescent="0.25">
      <c r="A2005" s="13" t="s">
        <v>62</v>
      </c>
      <c r="B2005" s="6" t="s">
        <v>91</v>
      </c>
      <c r="C2005" s="6" t="s">
        <v>19</v>
      </c>
      <c r="D2005" s="6" t="s">
        <v>20</v>
      </c>
      <c r="E2005" s="6" t="s">
        <v>32</v>
      </c>
      <c r="F2005" s="6" t="s">
        <v>7990</v>
      </c>
      <c r="G2005" s="6" t="s">
        <v>7991</v>
      </c>
      <c r="H2005" s="6" t="s">
        <v>66</v>
      </c>
      <c r="I2005" s="6" t="s">
        <v>7992</v>
      </c>
      <c r="J2005" s="6" t="s">
        <v>7993</v>
      </c>
      <c r="K2005" s="7">
        <v>3</v>
      </c>
      <c r="L2005" s="4">
        <v>2019</v>
      </c>
      <c r="M2005" s="9">
        <v>11215.79</v>
      </c>
      <c r="N2005" s="9" t="str">
        <f t="shared" si="126"/>
        <v>Normal</v>
      </c>
      <c r="O2005" s="11">
        <v>188452.7</v>
      </c>
      <c r="P2005" s="11">
        <v>7859.22</v>
      </c>
      <c r="Q2005" s="11">
        <v>3356.57</v>
      </c>
      <c r="R2005" s="8">
        <v>44882</v>
      </c>
      <c r="S2005" s="5" t="str">
        <f t="shared" si="127"/>
        <v>Thursday</v>
      </c>
      <c r="T2005" s="5" t="str">
        <f t="shared" si="128"/>
        <v>Q4</v>
      </c>
      <c r="U2005" s="14" t="str">
        <f t="shared" si="125"/>
        <v>Nov</v>
      </c>
    </row>
    <row r="2006" spans="1:21" x14ac:dyDescent="0.25">
      <c r="A2006" s="12" t="s">
        <v>54</v>
      </c>
      <c r="B2006" s="2" t="s">
        <v>99</v>
      </c>
      <c r="C2006" s="2" t="s">
        <v>19</v>
      </c>
      <c r="D2006" s="2" t="s">
        <v>20</v>
      </c>
      <c r="E2006" s="2" t="s">
        <v>32</v>
      </c>
      <c r="F2006" s="2" t="s">
        <v>7994</v>
      </c>
      <c r="G2006" s="2" t="s">
        <v>7995</v>
      </c>
      <c r="H2006" s="2" t="s">
        <v>119</v>
      </c>
      <c r="I2006" s="2" t="s">
        <v>7996</v>
      </c>
      <c r="J2006" s="2" t="s">
        <v>7997</v>
      </c>
      <c r="K2006" s="3">
        <v>-1</v>
      </c>
      <c r="L2006" s="4">
        <v>2022</v>
      </c>
      <c r="M2006" s="9">
        <v>69654.59</v>
      </c>
      <c r="N2006" s="9" t="str">
        <f t="shared" si="126"/>
        <v>High Value</v>
      </c>
      <c r="O2006" s="11">
        <v>40752</v>
      </c>
      <c r="P2006" s="11">
        <v>63793.68</v>
      </c>
      <c r="Q2006" s="11">
        <v>5860.91</v>
      </c>
      <c r="R2006" s="5">
        <v>44331</v>
      </c>
      <c r="S2006" s="5" t="str">
        <f t="shared" si="127"/>
        <v>Saturday</v>
      </c>
      <c r="T2006" s="5" t="str">
        <f t="shared" si="128"/>
        <v>Q2</v>
      </c>
      <c r="U2006" s="14" t="str">
        <f t="shared" si="125"/>
        <v>May</v>
      </c>
    </row>
    <row r="2007" spans="1:21" x14ac:dyDescent="0.25">
      <c r="A2007" s="13" t="s">
        <v>47</v>
      </c>
      <c r="B2007" s="6" t="s">
        <v>48</v>
      </c>
      <c r="C2007" s="6" t="s">
        <v>19</v>
      </c>
      <c r="D2007" s="6" t="s">
        <v>20</v>
      </c>
      <c r="E2007" s="6" t="s">
        <v>32</v>
      </c>
      <c r="F2007" s="6" t="s">
        <v>7998</v>
      </c>
      <c r="G2007" s="6" t="s">
        <v>7999</v>
      </c>
      <c r="H2007" s="6" t="s">
        <v>50</v>
      </c>
      <c r="I2007" s="6" t="s">
        <v>8000</v>
      </c>
      <c r="J2007" s="6" t="s">
        <v>8001</v>
      </c>
      <c r="K2007" s="7">
        <v>10</v>
      </c>
      <c r="L2007" s="4">
        <v>2012</v>
      </c>
      <c r="M2007" s="9">
        <v>18065.43</v>
      </c>
      <c r="N2007" s="9" t="str">
        <f t="shared" si="126"/>
        <v>Normal</v>
      </c>
      <c r="O2007" s="11">
        <v>187196.3</v>
      </c>
      <c r="P2007" s="11">
        <v>13810.17</v>
      </c>
      <c r="Q2007" s="11">
        <v>4255.26</v>
      </c>
      <c r="R2007" s="8">
        <v>44663</v>
      </c>
      <c r="S2007" s="5" t="str">
        <f t="shared" si="127"/>
        <v>Tuesday</v>
      </c>
      <c r="T2007" s="5" t="str">
        <f t="shared" si="128"/>
        <v>Q2</v>
      </c>
      <c r="U2007" s="14" t="str">
        <f t="shared" si="125"/>
        <v>Apr</v>
      </c>
    </row>
    <row r="2008" spans="1:21" x14ac:dyDescent="0.25">
      <c r="A2008" s="12" t="s">
        <v>34</v>
      </c>
      <c r="B2008" s="2" t="s">
        <v>35</v>
      </c>
      <c r="C2008" s="2" t="s">
        <v>19</v>
      </c>
      <c r="D2008" s="2" t="s">
        <v>20</v>
      </c>
      <c r="E2008" s="2" t="s">
        <v>32</v>
      </c>
      <c r="F2008" s="2" t="s">
        <v>8002</v>
      </c>
      <c r="G2008" s="2" t="s">
        <v>137</v>
      </c>
      <c r="H2008" s="2" t="s">
        <v>142</v>
      </c>
      <c r="I2008" s="2" t="s">
        <v>8003</v>
      </c>
      <c r="J2008" s="2" t="s">
        <v>8004</v>
      </c>
      <c r="K2008" s="3">
        <v>9</v>
      </c>
      <c r="L2008" s="4">
        <v>2012</v>
      </c>
      <c r="M2008" s="9">
        <v>8189.21</v>
      </c>
      <c r="N2008" s="9" t="str">
        <f t="shared" si="126"/>
        <v>Normal</v>
      </c>
      <c r="O2008" s="11">
        <v>23540.7</v>
      </c>
      <c r="P2008" s="11">
        <v>6372.72</v>
      </c>
      <c r="Q2008" s="11">
        <v>1816.49</v>
      </c>
      <c r="R2008" s="5">
        <v>44363</v>
      </c>
      <c r="S2008" s="5" t="str">
        <f t="shared" si="127"/>
        <v>Wednesday</v>
      </c>
      <c r="T2008" s="5" t="str">
        <f t="shared" si="128"/>
        <v>Q2</v>
      </c>
      <c r="U2008" s="14" t="str">
        <f t="shared" si="125"/>
        <v>Jun</v>
      </c>
    </row>
    <row r="2009" spans="1:21" x14ac:dyDescent="0.25">
      <c r="A2009" s="13" t="s">
        <v>74</v>
      </c>
      <c r="B2009" s="6" t="s">
        <v>153</v>
      </c>
      <c r="C2009" s="6" t="s">
        <v>19</v>
      </c>
      <c r="D2009" s="6" t="s">
        <v>20</v>
      </c>
      <c r="E2009" s="6" t="s">
        <v>32</v>
      </c>
      <c r="F2009" s="6" t="s">
        <v>8005</v>
      </c>
      <c r="G2009" s="6" t="s">
        <v>8006</v>
      </c>
      <c r="H2009" s="6" t="s">
        <v>95</v>
      </c>
      <c r="I2009" s="6" t="s">
        <v>8007</v>
      </c>
      <c r="J2009" s="6" t="s">
        <v>8008</v>
      </c>
      <c r="K2009" s="7">
        <v>19</v>
      </c>
      <c r="L2009" s="4">
        <v>2002</v>
      </c>
      <c r="M2009" s="9">
        <v>39051.81</v>
      </c>
      <c r="N2009" s="9" t="str">
        <f t="shared" si="126"/>
        <v>Normal</v>
      </c>
      <c r="O2009" s="11">
        <v>171250.1</v>
      </c>
      <c r="P2009" s="11">
        <v>33448.83</v>
      </c>
      <c r="Q2009" s="11">
        <v>5602.98</v>
      </c>
      <c r="R2009" s="8">
        <v>44546</v>
      </c>
      <c r="S2009" s="5" t="str">
        <f t="shared" si="127"/>
        <v>Thursday</v>
      </c>
      <c r="T2009" s="5" t="str">
        <f t="shared" si="128"/>
        <v>Q4</v>
      </c>
      <c r="U2009" s="14" t="str">
        <f t="shared" si="125"/>
        <v>Dec</v>
      </c>
    </row>
    <row r="2010" spans="1:21" x14ac:dyDescent="0.25">
      <c r="A2010" s="12" t="s">
        <v>62</v>
      </c>
      <c r="B2010" s="2" t="s">
        <v>138</v>
      </c>
      <c r="C2010" s="2" t="s">
        <v>19</v>
      </c>
      <c r="D2010" s="2" t="s">
        <v>20</v>
      </c>
      <c r="E2010" s="2" t="s">
        <v>32</v>
      </c>
      <c r="F2010" s="2" t="s">
        <v>8009</v>
      </c>
      <c r="G2010" s="2" t="s">
        <v>8010</v>
      </c>
      <c r="H2010" s="2" t="s">
        <v>122</v>
      </c>
      <c r="I2010" s="2" t="s">
        <v>8011</v>
      </c>
      <c r="J2010" s="2" t="s">
        <v>8012</v>
      </c>
      <c r="K2010" s="3">
        <v>1</v>
      </c>
      <c r="L2010" s="4">
        <v>2022</v>
      </c>
      <c r="M2010" s="9">
        <v>35955.11</v>
      </c>
      <c r="N2010" s="9" t="str">
        <f t="shared" si="126"/>
        <v>Normal</v>
      </c>
      <c r="O2010" s="11">
        <v>42128.800000000003</v>
      </c>
      <c r="P2010" s="11">
        <v>32520.05</v>
      </c>
      <c r="Q2010" s="11">
        <v>3435.06</v>
      </c>
      <c r="R2010" s="5">
        <v>44978</v>
      </c>
      <c r="S2010" s="5" t="str">
        <f t="shared" si="127"/>
        <v>Tuesday</v>
      </c>
      <c r="T2010" s="5" t="str">
        <f t="shared" si="128"/>
        <v>Q1</v>
      </c>
      <c r="U2010" s="14" t="str">
        <f t="shared" si="125"/>
        <v>Feb</v>
      </c>
    </row>
    <row r="2011" spans="1:21" x14ac:dyDescent="0.25">
      <c r="A2011" s="13" t="s">
        <v>47</v>
      </c>
      <c r="B2011" s="6" t="s">
        <v>110</v>
      </c>
      <c r="C2011" s="6" t="s">
        <v>19</v>
      </c>
      <c r="D2011" s="6" t="s">
        <v>20</v>
      </c>
      <c r="E2011" s="6" t="s">
        <v>32</v>
      </c>
      <c r="F2011" s="6" t="s">
        <v>8013</v>
      </c>
      <c r="G2011" s="6" t="s">
        <v>8014</v>
      </c>
      <c r="H2011" s="6" t="s">
        <v>109</v>
      </c>
      <c r="I2011" s="6" t="s">
        <v>8015</v>
      </c>
      <c r="J2011" s="6" t="s">
        <v>8016</v>
      </c>
      <c r="K2011" s="7">
        <v>12</v>
      </c>
      <c r="L2011" s="4">
        <v>2013</v>
      </c>
      <c r="M2011" s="9">
        <v>28783</v>
      </c>
      <c r="N2011" s="9" t="str">
        <f t="shared" si="126"/>
        <v>Normal</v>
      </c>
      <c r="O2011" s="11">
        <v>55631.5</v>
      </c>
      <c r="P2011" s="11">
        <v>24039.26</v>
      </c>
      <c r="Q2011" s="11">
        <v>4743.74</v>
      </c>
      <c r="R2011" s="8">
        <v>45658</v>
      </c>
      <c r="S2011" s="5" t="str">
        <f t="shared" si="127"/>
        <v>Wednesday</v>
      </c>
      <c r="T2011" s="5" t="str">
        <f t="shared" si="128"/>
        <v>Q1</v>
      </c>
      <c r="U2011" s="14" t="str">
        <f t="shared" si="125"/>
        <v>Jan</v>
      </c>
    </row>
    <row r="2012" spans="1:21" x14ac:dyDescent="0.25">
      <c r="A2012" s="12" t="s">
        <v>40</v>
      </c>
      <c r="B2012" s="2" t="s">
        <v>125</v>
      </c>
      <c r="C2012" s="2" t="s">
        <v>19</v>
      </c>
      <c r="D2012" s="2" t="s">
        <v>20</v>
      </c>
      <c r="E2012" s="2" t="s">
        <v>32</v>
      </c>
      <c r="F2012" s="2" t="s">
        <v>8017</v>
      </c>
      <c r="G2012" s="2" t="s">
        <v>8018</v>
      </c>
      <c r="H2012" s="2" t="s">
        <v>77</v>
      </c>
      <c r="I2012" s="2" t="s">
        <v>8019</v>
      </c>
      <c r="J2012" s="2" t="s">
        <v>8020</v>
      </c>
      <c r="K2012" s="3">
        <v>14</v>
      </c>
      <c r="L2012" s="4">
        <v>2011</v>
      </c>
      <c r="M2012" s="9">
        <v>49847.71</v>
      </c>
      <c r="N2012" s="9" t="str">
        <f t="shared" si="126"/>
        <v>High Value</v>
      </c>
      <c r="O2012" s="11">
        <v>139931.9</v>
      </c>
      <c r="P2012" s="11">
        <v>45172.46</v>
      </c>
      <c r="Q2012" s="11">
        <v>4675.25</v>
      </c>
      <c r="R2012" s="5">
        <v>45705</v>
      </c>
      <c r="S2012" s="5" t="str">
        <f t="shared" si="127"/>
        <v>Monday</v>
      </c>
      <c r="T2012" s="5" t="str">
        <f t="shared" si="128"/>
        <v>Q1</v>
      </c>
      <c r="U2012" s="14" t="str">
        <f t="shared" si="125"/>
        <v>Feb</v>
      </c>
    </row>
    <row r="2013" spans="1:21" x14ac:dyDescent="0.25">
      <c r="A2013" s="13" t="s">
        <v>30</v>
      </c>
      <c r="B2013" s="6" t="s">
        <v>65</v>
      </c>
      <c r="C2013" s="6" t="s">
        <v>19</v>
      </c>
      <c r="D2013" s="6" t="s">
        <v>20</v>
      </c>
      <c r="E2013" s="6" t="s">
        <v>32</v>
      </c>
      <c r="F2013" s="6" t="s">
        <v>8021</v>
      </c>
      <c r="G2013" s="6" t="s">
        <v>8022</v>
      </c>
      <c r="H2013" s="6" t="s">
        <v>111</v>
      </c>
      <c r="I2013" s="6" t="s">
        <v>8023</v>
      </c>
      <c r="J2013" s="6" t="s">
        <v>8024</v>
      </c>
      <c r="K2013" s="7">
        <v>15</v>
      </c>
      <c r="L2013" s="4">
        <v>2008</v>
      </c>
      <c r="M2013" s="9">
        <v>47706.36</v>
      </c>
      <c r="N2013" s="9" t="str">
        <f t="shared" si="126"/>
        <v>High Value</v>
      </c>
      <c r="O2013" s="11">
        <v>68906</v>
      </c>
      <c r="P2013" s="11">
        <v>40783.79</v>
      </c>
      <c r="Q2013" s="11">
        <v>6922.57</v>
      </c>
      <c r="R2013" s="8">
        <v>45035</v>
      </c>
      <c r="S2013" s="5" t="str">
        <f t="shared" si="127"/>
        <v>Wednesday</v>
      </c>
      <c r="T2013" s="5" t="str">
        <f t="shared" si="128"/>
        <v>Q2</v>
      </c>
      <c r="U2013" s="14" t="str">
        <f t="shared" si="125"/>
        <v>Apr</v>
      </c>
    </row>
    <row r="2014" spans="1:21" x14ac:dyDescent="0.25">
      <c r="A2014" s="12" t="s">
        <v>71</v>
      </c>
      <c r="B2014" s="2" t="s">
        <v>86</v>
      </c>
      <c r="C2014" s="2" t="s">
        <v>19</v>
      </c>
      <c r="D2014" s="2" t="s">
        <v>20</v>
      </c>
      <c r="E2014" s="2" t="s">
        <v>32</v>
      </c>
      <c r="F2014" s="2" t="s">
        <v>8025</v>
      </c>
      <c r="G2014" s="2" t="s">
        <v>8026</v>
      </c>
      <c r="H2014" s="2" t="s">
        <v>121</v>
      </c>
      <c r="I2014" s="2" t="s">
        <v>8027</v>
      </c>
      <c r="J2014" s="2" t="s">
        <v>8028</v>
      </c>
      <c r="K2014" s="3">
        <v>12</v>
      </c>
      <c r="L2014" s="4">
        <v>2008</v>
      </c>
      <c r="M2014" s="9">
        <v>42343.22</v>
      </c>
      <c r="N2014" s="9" t="str">
        <f t="shared" si="126"/>
        <v>High Value</v>
      </c>
      <c r="O2014" s="11">
        <v>149956.29999999999</v>
      </c>
      <c r="P2014" s="11">
        <v>32830.730000000003</v>
      </c>
      <c r="Q2014" s="11">
        <v>9512.49</v>
      </c>
      <c r="R2014" s="5">
        <v>44113</v>
      </c>
      <c r="S2014" s="5" t="str">
        <f t="shared" si="127"/>
        <v>Friday</v>
      </c>
      <c r="T2014" s="5" t="str">
        <f t="shared" si="128"/>
        <v>Q4</v>
      </c>
      <c r="U2014" s="14" t="str">
        <f t="shared" si="125"/>
        <v>Oct</v>
      </c>
    </row>
    <row r="2015" spans="1:21" x14ac:dyDescent="0.25">
      <c r="A2015" s="13" t="s">
        <v>62</v>
      </c>
      <c r="B2015" s="6" t="s">
        <v>138</v>
      </c>
      <c r="C2015" s="6" t="s">
        <v>19</v>
      </c>
      <c r="D2015" s="6" t="s">
        <v>20</v>
      </c>
      <c r="E2015" s="6" t="s">
        <v>32</v>
      </c>
      <c r="F2015" s="6" t="s">
        <v>8029</v>
      </c>
      <c r="G2015" s="6" t="s">
        <v>8030</v>
      </c>
      <c r="H2015" s="6" t="s">
        <v>119</v>
      </c>
      <c r="I2015" s="6" t="s">
        <v>8031</v>
      </c>
      <c r="J2015" s="6" t="s">
        <v>8032</v>
      </c>
      <c r="K2015" s="7">
        <v>18</v>
      </c>
      <c r="L2015" s="4">
        <v>2007</v>
      </c>
      <c r="M2015" s="9">
        <v>22726.17</v>
      </c>
      <c r="N2015" s="9" t="str">
        <f t="shared" si="126"/>
        <v>Normal</v>
      </c>
      <c r="O2015" s="11">
        <v>78576.600000000006</v>
      </c>
      <c r="P2015" s="11">
        <v>19464.87</v>
      </c>
      <c r="Q2015" s="11">
        <v>3261.3</v>
      </c>
      <c r="R2015" s="8">
        <v>45711</v>
      </c>
      <c r="S2015" s="5" t="str">
        <f t="shared" si="127"/>
        <v>Sunday</v>
      </c>
      <c r="T2015" s="5" t="str">
        <f t="shared" si="128"/>
        <v>Q1</v>
      </c>
      <c r="U2015" s="14" t="str">
        <f t="shared" si="125"/>
        <v>Feb</v>
      </c>
    </row>
    <row r="2016" spans="1:21" x14ac:dyDescent="0.25">
      <c r="A2016" s="12" t="s">
        <v>56</v>
      </c>
      <c r="B2016" s="2" t="s">
        <v>69</v>
      </c>
      <c r="C2016" s="2" t="s">
        <v>19</v>
      </c>
      <c r="D2016" s="2" t="s">
        <v>20</v>
      </c>
      <c r="E2016" s="2" t="s">
        <v>32</v>
      </c>
      <c r="F2016" s="2" t="s">
        <v>8033</v>
      </c>
      <c r="G2016" s="2" t="s">
        <v>8034</v>
      </c>
      <c r="H2016" s="2" t="s">
        <v>128</v>
      </c>
      <c r="I2016" s="2" t="s">
        <v>8035</v>
      </c>
      <c r="J2016" s="2" t="s">
        <v>8036</v>
      </c>
      <c r="K2016" s="3">
        <v>15</v>
      </c>
      <c r="L2016" s="4">
        <v>2007</v>
      </c>
      <c r="M2016" s="9">
        <v>18057.47</v>
      </c>
      <c r="N2016" s="9" t="str">
        <f t="shared" si="126"/>
        <v>Normal</v>
      </c>
      <c r="O2016" s="11">
        <v>167535.29999999999</v>
      </c>
      <c r="P2016" s="11">
        <v>16494.89</v>
      </c>
      <c r="Q2016" s="11">
        <v>1562.58</v>
      </c>
      <c r="R2016" s="5">
        <v>44681</v>
      </c>
      <c r="S2016" s="5" t="str">
        <f t="shared" si="127"/>
        <v>Saturday</v>
      </c>
      <c r="T2016" s="5" t="str">
        <f t="shared" si="128"/>
        <v>Q2</v>
      </c>
      <c r="U2016" s="14" t="str">
        <f t="shared" si="125"/>
        <v>Apr</v>
      </c>
    </row>
    <row r="2017" spans="1:21" x14ac:dyDescent="0.25">
      <c r="A2017" s="13" t="s">
        <v>54</v>
      </c>
      <c r="B2017" s="6" t="s">
        <v>123</v>
      </c>
      <c r="C2017" s="6" t="s">
        <v>19</v>
      </c>
      <c r="D2017" s="6" t="s">
        <v>20</v>
      </c>
      <c r="E2017" s="6" t="s">
        <v>32</v>
      </c>
      <c r="F2017" s="6" t="s">
        <v>8037</v>
      </c>
      <c r="G2017" s="6" t="s">
        <v>8038</v>
      </c>
      <c r="H2017" s="6" t="s">
        <v>162</v>
      </c>
      <c r="I2017" s="6" t="s">
        <v>8039</v>
      </c>
      <c r="J2017" s="6" t="s">
        <v>8040</v>
      </c>
      <c r="K2017" s="7">
        <v>19</v>
      </c>
      <c r="L2017" s="4">
        <v>2003</v>
      </c>
      <c r="M2017" s="9">
        <v>30217.7</v>
      </c>
      <c r="N2017" s="9" t="str">
        <f t="shared" si="126"/>
        <v>Normal</v>
      </c>
      <c r="O2017" s="11">
        <v>173556</v>
      </c>
      <c r="P2017" s="11">
        <v>23361.42</v>
      </c>
      <c r="Q2017" s="11">
        <v>6856.28</v>
      </c>
      <c r="R2017" s="8">
        <v>44921</v>
      </c>
      <c r="S2017" s="5" t="str">
        <f t="shared" si="127"/>
        <v>Monday</v>
      </c>
      <c r="T2017" s="5" t="str">
        <f t="shared" si="128"/>
        <v>Q4</v>
      </c>
      <c r="U2017" s="14" t="str">
        <f t="shared" si="125"/>
        <v>Dec</v>
      </c>
    </row>
    <row r="2018" spans="1:21" x14ac:dyDescent="0.25">
      <c r="A2018" s="12" t="s">
        <v>47</v>
      </c>
      <c r="B2018" s="2" t="s">
        <v>48</v>
      </c>
      <c r="C2018" s="2" t="s">
        <v>19</v>
      </c>
      <c r="D2018" s="2" t="s">
        <v>20</v>
      </c>
      <c r="E2018" s="2" t="s">
        <v>32</v>
      </c>
      <c r="F2018" s="2" t="s">
        <v>8041</v>
      </c>
      <c r="G2018" s="2" t="s">
        <v>8042</v>
      </c>
      <c r="H2018" s="2" t="s">
        <v>119</v>
      </c>
      <c r="I2018" s="2" t="s">
        <v>8043</v>
      </c>
      <c r="J2018" s="2" t="s">
        <v>8044</v>
      </c>
      <c r="K2018" s="3">
        <v>19</v>
      </c>
      <c r="L2018" s="4">
        <v>2003</v>
      </c>
      <c r="M2018" s="9">
        <v>17170.77</v>
      </c>
      <c r="N2018" s="9" t="str">
        <f t="shared" si="126"/>
        <v>Normal</v>
      </c>
      <c r="O2018" s="11">
        <v>178569.5</v>
      </c>
      <c r="P2018" s="11">
        <v>13043.03</v>
      </c>
      <c r="Q2018" s="11">
        <v>4127.74</v>
      </c>
      <c r="R2018" s="5">
        <v>44785</v>
      </c>
      <c r="S2018" s="5" t="str">
        <f t="shared" si="127"/>
        <v>Friday</v>
      </c>
      <c r="T2018" s="5" t="str">
        <f t="shared" si="128"/>
        <v>Q3</v>
      </c>
      <c r="U2018" s="14" t="str">
        <f t="shared" si="125"/>
        <v>Aug</v>
      </c>
    </row>
    <row r="2019" spans="1:21" x14ac:dyDescent="0.25">
      <c r="A2019" s="13" t="s">
        <v>54</v>
      </c>
      <c r="B2019" s="6" t="s">
        <v>55</v>
      </c>
      <c r="C2019" s="6" t="s">
        <v>19</v>
      </c>
      <c r="D2019" s="6" t="s">
        <v>20</v>
      </c>
      <c r="E2019" s="6" t="s">
        <v>32</v>
      </c>
      <c r="F2019" s="6" t="s">
        <v>8045</v>
      </c>
      <c r="G2019" s="6" t="s">
        <v>8046</v>
      </c>
      <c r="H2019" s="6" t="s">
        <v>68</v>
      </c>
      <c r="I2019" s="6" t="s">
        <v>8047</v>
      </c>
      <c r="J2019" s="6" t="s">
        <v>8048</v>
      </c>
      <c r="K2019" s="7">
        <v>10</v>
      </c>
      <c r="L2019" s="4">
        <v>2014</v>
      </c>
      <c r="M2019" s="9">
        <v>33510.99</v>
      </c>
      <c r="N2019" s="9" t="str">
        <f t="shared" si="126"/>
        <v>Normal</v>
      </c>
      <c r="O2019" s="11">
        <v>62224.7</v>
      </c>
      <c r="P2019" s="11">
        <v>26665.85</v>
      </c>
      <c r="Q2019" s="11">
        <v>6845.14</v>
      </c>
      <c r="R2019" s="8">
        <v>45456</v>
      </c>
      <c r="S2019" s="5" t="str">
        <f t="shared" si="127"/>
        <v>Thursday</v>
      </c>
      <c r="T2019" s="5" t="str">
        <f t="shared" si="128"/>
        <v>Q2</v>
      </c>
      <c r="U2019" s="14" t="str">
        <f t="shared" si="125"/>
        <v>Jun</v>
      </c>
    </row>
    <row r="2020" spans="1:21" x14ac:dyDescent="0.25">
      <c r="A2020" s="12" t="s">
        <v>74</v>
      </c>
      <c r="B2020" s="2" t="s">
        <v>113</v>
      </c>
      <c r="C2020" s="2" t="s">
        <v>19</v>
      </c>
      <c r="D2020" s="2" t="s">
        <v>20</v>
      </c>
      <c r="E2020" s="2" t="s">
        <v>32</v>
      </c>
      <c r="F2020" s="2" t="s">
        <v>8049</v>
      </c>
      <c r="G2020" s="2" t="s">
        <v>8050</v>
      </c>
      <c r="H2020" s="2" t="s">
        <v>159</v>
      </c>
      <c r="I2020" s="2" t="s">
        <v>8051</v>
      </c>
      <c r="J2020" s="2" t="s">
        <v>8052</v>
      </c>
      <c r="K2020" s="3">
        <v>9</v>
      </c>
      <c r="L2020" s="4">
        <v>2014</v>
      </c>
      <c r="M2020" s="9">
        <v>38240.449999999997</v>
      </c>
      <c r="N2020" s="9" t="str">
        <f t="shared" si="126"/>
        <v>Normal</v>
      </c>
      <c r="O2020" s="11">
        <v>86415.3</v>
      </c>
      <c r="P2020" s="11">
        <v>35259.69</v>
      </c>
      <c r="Q2020" s="11">
        <v>2980.76</v>
      </c>
      <c r="R2020" s="5">
        <v>45187</v>
      </c>
      <c r="S2020" s="5" t="str">
        <f t="shared" si="127"/>
        <v>Monday</v>
      </c>
      <c r="T2020" s="5" t="str">
        <f t="shared" si="128"/>
        <v>Q3</v>
      </c>
      <c r="U2020" s="14" t="str">
        <f t="shared" si="125"/>
        <v>Sep</v>
      </c>
    </row>
    <row r="2021" spans="1:21" x14ac:dyDescent="0.25">
      <c r="A2021" s="13" t="s">
        <v>62</v>
      </c>
      <c r="B2021" s="6" t="s">
        <v>138</v>
      </c>
      <c r="C2021" s="6" t="s">
        <v>19</v>
      </c>
      <c r="D2021" s="6" t="s">
        <v>20</v>
      </c>
      <c r="E2021" s="6" t="s">
        <v>32</v>
      </c>
      <c r="F2021" s="6" t="s">
        <v>8053</v>
      </c>
      <c r="G2021" s="6" t="s">
        <v>8054</v>
      </c>
      <c r="H2021" s="6" t="s">
        <v>46</v>
      </c>
      <c r="I2021" s="6" t="s">
        <v>8055</v>
      </c>
      <c r="J2021" s="6" t="s">
        <v>8056</v>
      </c>
      <c r="K2021" s="7">
        <v>8</v>
      </c>
      <c r="L2021" s="4">
        <v>2013</v>
      </c>
      <c r="M2021" s="9">
        <v>24206.880000000001</v>
      </c>
      <c r="N2021" s="9" t="str">
        <f t="shared" si="126"/>
        <v>Normal</v>
      </c>
      <c r="O2021" s="11">
        <v>26326.7</v>
      </c>
      <c r="P2021" s="11">
        <v>22764.34</v>
      </c>
      <c r="Q2021" s="11">
        <v>1442.54</v>
      </c>
      <c r="R2021" s="8">
        <v>44221</v>
      </c>
      <c r="S2021" s="5" t="str">
        <f t="shared" si="127"/>
        <v>Monday</v>
      </c>
      <c r="T2021" s="5" t="str">
        <f t="shared" si="128"/>
        <v>Q1</v>
      </c>
      <c r="U2021" s="14" t="str">
        <f t="shared" si="125"/>
        <v>Jan</v>
      </c>
    </row>
    <row r="2022" spans="1:21" x14ac:dyDescent="0.25">
      <c r="A2022" s="12" t="s">
        <v>56</v>
      </c>
      <c r="B2022" s="2" t="s">
        <v>69</v>
      </c>
      <c r="C2022" s="2" t="s">
        <v>19</v>
      </c>
      <c r="D2022" s="2" t="s">
        <v>20</v>
      </c>
      <c r="E2022" s="2" t="s">
        <v>32</v>
      </c>
      <c r="F2022" s="2" t="s">
        <v>8057</v>
      </c>
      <c r="G2022" s="2" t="s">
        <v>145</v>
      </c>
      <c r="H2022" s="2" t="s">
        <v>89</v>
      </c>
      <c r="I2022" s="2" t="s">
        <v>8058</v>
      </c>
      <c r="J2022" s="2" t="s">
        <v>8059</v>
      </c>
      <c r="K2022" s="3">
        <v>5</v>
      </c>
      <c r="L2022" s="4">
        <v>2018</v>
      </c>
      <c r="M2022" s="9">
        <v>11584.65</v>
      </c>
      <c r="N2022" s="9" t="str">
        <f t="shared" si="126"/>
        <v>Normal</v>
      </c>
      <c r="O2022" s="11">
        <v>163620.6</v>
      </c>
      <c r="P2022" s="11">
        <v>10068.19</v>
      </c>
      <c r="Q2022" s="11">
        <v>1516.46</v>
      </c>
      <c r="R2022" s="5">
        <v>45246</v>
      </c>
      <c r="S2022" s="5" t="str">
        <f t="shared" si="127"/>
        <v>Thursday</v>
      </c>
      <c r="T2022" s="5" t="str">
        <f t="shared" si="128"/>
        <v>Q4</v>
      </c>
      <c r="U2022" s="14" t="str">
        <f t="shared" si="125"/>
        <v>Nov</v>
      </c>
    </row>
    <row r="2023" spans="1:21" x14ac:dyDescent="0.25">
      <c r="A2023" s="13" t="s">
        <v>54</v>
      </c>
      <c r="B2023" s="6" t="s">
        <v>55</v>
      </c>
      <c r="C2023" s="6" t="s">
        <v>19</v>
      </c>
      <c r="D2023" s="6" t="s">
        <v>20</v>
      </c>
      <c r="E2023" s="6" t="s">
        <v>32</v>
      </c>
      <c r="F2023" s="6" t="s">
        <v>6572</v>
      </c>
      <c r="G2023" s="6" t="s">
        <v>8060</v>
      </c>
      <c r="H2023" s="6" t="s">
        <v>42</v>
      </c>
      <c r="I2023" s="6" t="s">
        <v>8061</v>
      </c>
      <c r="J2023" s="6" t="s">
        <v>8062</v>
      </c>
      <c r="K2023" s="7">
        <v>9</v>
      </c>
      <c r="L2023" s="4">
        <v>2013</v>
      </c>
      <c r="M2023" s="9">
        <v>49698.05</v>
      </c>
      <c r="N2023" s="9" t="str">
        <f t="shared" si="126"/>
        <v>High Value</v>
      </c>
      <c r="O2023" s="11">
        <v>125677</v>
      </c>
      <c r="P2023" s="11">
        <v>40735.56</v>
      </c>
      <c r="Q2023" s="11">
        <v>8962.49</v>
      </c>
      <c r="R2023" s="8">
        <v>44739</v>
      </c>
      <c r="S2023" s="5" t="str">
        <f t="shared" si="127"/>
        <v>Monday</v>
      </c>
      <c r="T2023" s="5" t="str">
        <f t="shared" si="128"/>
        <v>Q2</v>
      </c>
      <c r="U2023" s="14" t="str">
        <f t="shared" si="125"/>
        <v>Jun</v>
      </c>
    </row>
    <row r="2024" spans="1:21" x14ac:dyDescent="0.25">
      <c r="A2024" s="12" t="s">
        <v>17</v>
      </c>
      <c r="B2024" s="2" t="s">
        <v>38</v>
      </c>
      <c r="C2024" s="2" t="s">
        <v>19</v>
      </c>
      <c r="D2024" s="2" t="s">
        <v>20</v>
      </c>
      <c r="E2024" s="2" t="s">
        <v>32</v>
      </c>
      <c r="F2024" s="2" t="s">
        <v>8063</v>
      </c>
      <c r="G2024" s="2" t="s">
        <v>8064</v>
      </c>
      <c r="H2024" s="2" t="s">
        <v>157</v>
      </c>
      <c r="I2024" s="2" t="s">
        <v>8065</v>
      </c>
      <c r="J2024" s="2" t="s">
        <v>8066</v>
      </c>
      <c r="K2024" s="3">
        <v>5</v>
      </c>
      <c r="L2024" s="4">
        <v>2017</v>
      </c>
      <c r="M2024" s="9">
        <v>47396.78</v>
      </c>
      <c r="N2024" s="9" t="str">
        <f t="shared" si="126"/>
        <v>High Value</v>
      </c>
      <c r="O2024" s="11">
        <v>143481.29999999999</v>
      </c>
      <c r="P2024" s="11">
        <v>38471.61</v>
      </c>
      <c r="Q2024" s="11">
        <v>8925.17</v>
      </c>
      <c r="R2024" s="5">
        <v>44760</v>
      </c>
      <c r="S2024" s="5" t="str">
        <f t="shared" si="127"/>
        <v>Monday</v>
      </c>
      <c r="T2024" s="5" t="str">
        <f t="shared" si="128"/>
        <v>Q3</v>
      </c>
      <c r="U2024" s="14" t="str">
        <f t="shared" si="125"/>
        <v>Jul</v>
      </c>
    </row>
    <row r="2025" spans="1:21" x14ac:dyDescent="0.25">
      <c r="A2025" s="13" t="s">
        <v>62</v>
      </c>
      <c r="B2025" s="6" t="s">
        <v>138</v>
      </c>
      <c r="C2025" s="6" t="s">
        <v>19</v>
      </c>
      <c r="D2025" s="6" t="s">
        <v>20</v>
      </c>
      <c r="E2025" s="6" t="s">
        <v>32</v>
      </c>
      <c r="F2025" s="6" t="s">
        <v>8067</v>
      </c>
      <c r="G2025" s="6" t="s">
        <v>8068</v>
      </c>
      <c r="H2025" s="6" t="s">
        <v>29</v>
      </c>
      <c r="I2025" s="6" t="s">
        <v>8069</v>
      </c>
      <c r="J2025" s="6" t="s">
        <v>8070</v>
      </c>
      <c r="K2025" s="7">
        <v>22</v>
      </c>
      <c r="L2025" s="4">
        <v>2002</v>
      </c>
      <c r="M2025" s="9">
        <v>58075.48</v>
      </c>
      <c r="N2025" s="9" t="str">
        <f t="shared" si="126"/>
        <v>High Value</v>
      </c>
      <c r="O2025" s="11">
        <v>70458.899999999994</v>
      </c>
      <c r="P2025" s="11">
        <v>44280.43</v>
      </c>
      <c r="Q2025" s="11">
        <v>13795.05</v>
      </c>
      <c r="R2025" s="8">
        <v>45533</v>
      </c>
      <c r="S2025" s="5" t="str">
        <f t="shared" si="127"/>
        <v>Thursday</v>
      </c>
      <c r="T2025" s="5" t="str">
        <f t="shared" si="128"/>
        <v>Q3</v>
      </c>
      <c r="U2025" s="14" t="str">
        <f t="shared" si="125"/>
        <v>Aug</v>
      </c>
    </row>
    <row r="2026" spans="1:21" x14ac:dyDescent="0.25">
      <c r="A2026" s="12" t="s">
        <v>56</v>
      </c>
      <c r="B2026" s="2" t="s">
        <v>78</v>
      </c>
      <c r="C2026" s="2" t="s">
        <v>19</v>
      </c>
      <c r="D2026" s="2" t="s">
        <v>20</v>
      </c>
      <c r="E2026" s="2" t="s">
        <v>32</v>
      </c>
      <c r="F2026" s="2" t="s">
        <v>8071</v>
      </c>
      <c r="G2026" s="2" t="s">
        <v>8072</v>
      </c>
      <c r="H2026" s="2" t="s">
        <v>82</v>
      </c>
      <c r="I2026" s="2" t="s">
        <v>8073</v>
      </c>
      <c r="J2026" s="2" t="s">
        <v>8074</v>
      </c>
      <c r="K2026" s="3">
        <v>12</v>
      </c>
      <c r="L2026" s="4">
        <v>2011</v>
      </c>
      <c r="M2026" s="9">
        <v>27765.1</v>
      </c>
      <c r="N2026" s="9" t="str">
        <f t="shared" si="126"/>
        <v>Normal</v>
      </c>
      <c r="O2026" s="11">
        <v>21548.5</v>
      </c>
      <c r="P2026" s="11">
        <v>22589.84</v>
      </c>
      <c r="Q2026" s="11">
        <v>5175.26</v>
      </c>
      <c r="R2026" s="5">
        <v>45093</v>
      </c>
      <c r="S2026" s="5" t="str">
        <f t="shared" si="127"/>
        <v>Friday</v>
      </c>
      <c r="T2026" s="5" t="str">
        <f t="shared" si="128"/>
        <v>Q2</v>
      </c>
      <c r="U2026" s="14" t="str">
        <f t="shared" si="125"/>
        <v>Jun</v>
      </c>
    </row>
    <row r="2027" spans="1:21" x14ac:dyDescent="0.25">
      <c r="A2027" s="13" t="s">
        <v>30</v>
      </c>
      <c r="B2027" s="6" t="s">
        <v>31</v>
      </c>
      <c r="C2027" s="6" t="s">
        <v>19</v>
      </c>
      <c r="D2027" s="6" t="s">
        <v>20</v>
      </c>
      <c r="E2027" s="6" t="s">
        <v>32</v>
      </c>
      <c r="F2027" s="6" t="s">
        <v>8075</v>
      </c>
      <c r="G2027" s="6" t="s">
        <v>8076</v>
      </c>
      <c r="H2027" s="6" t="s">
        <v>64</v>
      </c>
      <c r="I2027" s="6" t="s">
        <v>8077</v>
      </c>
      <c r="J2027" s="6" t="s">
        <v>8078</v>
      </c>
      <c r="K2027" s="7">
        <v>11</v>
      </c>
      <c r="L2027" s="4">
        <v>2010</v>
      </c>
      <c r="M2027" s="9">
        <v>13739.48</v>
      </c>
      <c r="N2027" s="9" t="str">
        <f t="shared" si="126"/>
        <v>Normal</v>
      </c>
      <c r="O2027" s="11">
        <v>27803</v>
      </c>
      <c r="P2027" s="11">
        <v>10005.08</v>
      </c>
      <c r="Q2027" s="11">
        <v>3734.4</v>
      </c>
      <c r="R2027" s="8">
        <v>44279</v>
      </c>
      <c r="S2027" s="5" t="str">
        <f t="shared" si="127"/>
        <v>Wednesday</v>
      </c>
      <c r="T2027" s="5" t="str">
        <f t="shared" si="128"/>
        <v>Q1</v>
      </c>
      <c r="U2027" s="14" t="str">
        <f t="shared" si="125"/>
        <v>Mar</v>
      </c>
    </row>
    <row r="2028" spans="1:21" x14ac:dyDescent="0.25">
      <c r="A2028" s="12" t="s">
        <v>17</v>
      </c>
      <c r="B2028" s="2" t="s">
        <v>18</v>
      </c>
      <c r="C2028" s="2" t="s">
        <v>19</v>
      </c>
      <c r="D2028" s="2" t="s">
        <v>20</v>
      </c>
      <c r="E2028" s="2" t="s">
        <v>32</v>
      </c>
      <c r="F2028" s="2" t="s">
        <v>8079</v>
      </c>
      <c r="G2028" s="2" t="s">
        <v>8080</v>
      </c>
      <c r="H2028" s="2" t="s">
        <v>142</v>
      </c>
      <c r="I2028" s="2" t="s">
        <v>8081</v>
      </c>
      <c r="J2028" s="2" t="s">
        <v>8082</v>
      </c>
      <c r="K2028" s="3">
        <v>23</v>
      </c>
      <c r="L2028" s="4">
        <v>2001</v>
      </c>
      <c r="M2028" s="9">
        <v>8597.8700000000008</v>
      </c>
      <c r="N2028" s="9" t="str">
        <f t="shared" si="126"/>
        <v>Normal</v>
      </c>
      <c r="O2028" s="11">
        <v>54145.1</v>
      </c>
      <c r="P2028" s="11">
        <v>6468.44</v>
      </c>
      <c r="Q2028" s="11">
        <v>2129.4299999999998</v>
      </c>
      <c r="R2028" s="5">
        <v>45382</v>
      </c>
      <c r="S2028" s="5" t="str">
        <f t="shared" si="127"/>
        <v>Sunday</v>
      </c>
      <c r="T2028" s="5" t="str">
        <f t="shared" si="128"/>
        <v>Q1</v>
      </c>
      <c r="U2028" s="14" t="str">
        <f t="shared" si="125"/>
        <v>Mar</v>
      </c>
    </row>
    <row r="2029" spans="1:21" x14ac:dyDescent="0.25">
      <c r="A2029" s="13" t="s">
        <v>40</v>
      </c>
      <c r="B2029" s="6" t="s">
        <v>41</v>
      </c>
      <c r="C2029" s="6" t="s">
        <v>19</v>
      </c>
      <c r="D2029" s="6" t="s">
        <v>20</v>
      </c>
      <c r="E2029" s="6" t="s">
        <v>32</v>
      </c>
      <c r="F2029" s="6" t="s">
        <v>8083</v>
      </c>
      <c r="G2029" s="6" t="s">
        <v>8084</v>
      </c>
      <c r="H2029" s="6" t="s">
        <v>104</v>
      </c>
      <c r="I2029" s="6" t="s">
        <v>8085</v>
      </c>
      <c r="J2029" s="6" t="s">
        <v>8086</v>
      </c>
      <c r="K2029" s="7">
        <v>6</v>
      </c>
      <c r="L2029" s="4">
        <v>2015</v>
      </c>
      <c r="M2029" s="9">
        <v>14661.24</v>
      </c>
      <c r="N2029" s="9" t="str">
        <f t="shared" si="126"/>
        <v>Normal</v>
      </c>
      <c r="O2029" s="11">
        <v>38211.199999999997</v>
      </c>
      <c r="P2029" s="11">
        <v>13126.42</v>
      </c>
      <c r="Q2029" s="11">
        <v>1534.82</v>
      </c>
      <c r="R2029" s="8">
        <v>44473</v>
      </c>
      <c r="S2029" s="5" t="str">
        <f t="shared" si="127"/>
        <v>Monday</v>
      </c>
      <c r="T2029" s="5" t="str">
        <f t="shared" si="128"/>
        <v>Q4</v>
      </c>
      <c r="U2029" s="14" t="str">
        <f t="shared" si="125"/>
        <v>Oct</v>
      </c>
    </row>
    <row r="2030" spans="1:21" x14ac:dyDescent="0.25">
      <c r="A2030" s="12" t="s">
        <v>30</v>
      </c>
      <c r="B2030" s="2" t="s">
        <v>65</v>
      </c>
      <c r="C2030" s="2" t="s">
        <v>19</v>
      </c>
      <c r="D2030" s="2" t="s">
        <v>20</v>
      </c>
      <c r="E2030" s="2" t="s">
        <v>32</v>
      </c>
      <c r="F2030" s="2" t="s">
        <v>7896</v>
      </c>
      <c r="G2030" s="2" t="s">
        <v>7897</v>
      </c>
      <c r="H2030" s="2" t="s">
        <v>120</v>
      </c>
      <c r="I2030" s="2" t="s">
        <v>8087</v>
      </c>
      <c r="J2030" s="2" t="s">
        <v>8088</v>
      </c>
      <c r="K2030" s="3">
        <v>12</v>
      </c>
      <c r="L2030" s="4">
        <v>2012</v>
      </c>
      <c r="M2030" s="9">
        <v>40734.379999999997</v>
      </c>
      <c r="N2030" s="9" t="str">
        <f t="shared" si="126"/>
        <v>High Value</v>
      </c>
      <c r="O2030" s="11">
        <v>61062.6</v>
      </c>
      <c r="P2030" s="11">
        <v>33403.480000000003</v>
      </c>
      <c r="Q2030" s="11">
        <v>7330.9</v>
      </c>
      <c r="R2030" s="5">
        <v>45469</v>
      </c>
      <c r="S2030" s="5" t="str">
        <f t="shared" si="127"/>
        <v>Wednesday</v>
      </c>
      <c r="T2030" s="5" t="str">
        <f t="shared" si="128"/>
        <v>Q2</v>
      </c>
      <c r="U2030" s="14" t="str">
        <f t="shared" si="125"/>
        <v>Jun</v>
      </c>
    </row>
    <row r="2031" spans="1:21" x14ac:dyDescent="0.25">
      <c r="A2031" s="13" t="s">
        <v>56</v>
      </c>
      <c r="B2031" s="6" t="s">
        <v>78</v>
      </c>
      <c r="C2031" s="6" t="s">
        <v>19</v>
      </c>
      <c r="D2031" s="6" t="s">
        <v>20</v>
      </c>
      <c r="E2031" s="6" t="s">
        <v>32</v>
      </c>
      <c r="F2031" s="6" t="s">
        <v>7951</v>
      </c>
      <c r="G2031" s="6" t="s">
        <v>7952</v>
      </c>
      <c r="H2031" s="6" t="s">
        <v>42</v>
      </c>
      <c r="I2031" s="6" t="s">
        <v>8089</v>
      </c>
      <c r="J2031" s="6" t="s">
        <v>8090</v>
      </c>
      <c r="K2031" s="7">
        <v>8</v>
      </c>
      <c r="L2031" s="4">
        <v>2015</v>
      </c>
      <c r="M2031" s="9">
        <v>18755.8</v>
      </c>
      <c r="N2031" s="9" t="str">
        <f t="shared" si="126"/>
        <v>Normal</v>
      </c>
      <c r="O2031" s="11">
        <v>169725.1</v>
      </c>
      <c r="P2031" s="11">
        <v>17162.740000000002</v>
      </c>
      <c r="Q2031" s="11">
        <v>1593.06</v>
      </c>
      <c r="R2031" s="8">
        <v>45196</v>
      </c>
      <c r="S2031" s="5" t="str">
        <f t="shared" si="127"/>
        <v>Wednesday</v>
      </c>
      <c r="T2031" s="5" t="str">
        <f t="shared" si="128"/>
        <v>Q3</v>
      </c>
      <c r="U2031" s="14" t="str">
        <f t="shared" si="125"/>
        <v>Sep</v>
      </c>
    </row>
    <row r="2032" spans="1:21" x14ac:dyDescent="0.25">
      <c r="A2032" s="13" t="s">
        <v>74</v>
      </c>
      <c r="B2032" s="6" t="s">
        <v>153</v>
      </c>
      <c r="C2032" s="6" t="s">
        <v>23</v>
      </c>
      <c r="D2032" s="6" t="s">
        <v>25</v>
      </c>
      <c r="E2032" s="6" t="s">
        <v>45</v>
      </c>
      <c r="F2032" s="6" t="s">
        <v>8110</v>
      </c>
      <c r="G2032" s="6" t="s">
        <v>8111</v>
      </c>
      <c r="H2032" s="6" t="s">
        <v>152</v>
      </c>
      <c r="I2032" s="6" t="s">
        <v>8112</v>
      </c>
      <c r="J2032" s="6" t="s">
        <v>8113</v>
      </c>
      <c r="K2032" s="7">
        <v>5</v>
      </c>
      <c r="L2032" s="4">
        <v>2015</v>
      </c>
      <c r="M2032" s="9">
        <v>10066.02</v>
      </c>
      <c r="N2032" s="9" t="str">
        <f t="shared" si="126"/>
        <v>Normal</v>
      </c>
      <c r="O2032" s="11">
        <v>49107.199999999997</v>
      </c>
      <c r="P2032" s="11">
        <v>7080.69</v>
      </c>
      <c r="Q2032" s="11">
        <v>2985.33</v>
      </c>
      <c r="R2032" s="8">
        <v>44106</v>
      </c>
      <c r="S2032" s="5" t="str">
        <f t="shared" si="127"/>
        <v>Friday</v>
      </c>
      <c r="T2032" s="5" t="str">
        <f t="shared" si="128"/>
        <v>Q4</v>
      </c>
      <c r="U2032" s="14" t="str">
        <f t="shared" ref="U2032:U2090" si="129">TEXT(R2032,"MMM")</f>
        <v>Oct</v>
      </c>
    </row>
    <row r="2033" spans="1:21" x14ac:dyDescent="0.25">
      <c r="A2033" s="12" t="s">
        <v>62</v>
      </c>
      <c r="B2033" s="2" t="s">
        <v>138</v>
      </c>
      <c r="C2033" s="2" t="s">
        <v>23</v>
      </c>
      <c r="D2033" s="2" t="s">
        <v>25</v>
      </c>
      <c r="E2033" s="2" t="s">
        <v>45</v>
      </c>
      <c r="F2033" s="2" t="s">
        <v>8114</v>
      </c>
      <c r="G2033" s="2" t="s">
        <v>8115</v>
      </c>
      <c r="H2033" s="2" t="s">
        <v>128</v>
      </c>
      <c r="I2033" s="2" t="s">
        <v>8116</v>
      </c>
      <c r="J2033" s="2" t="s">
        <v>8117</v>
      </c>
      <c r="K2033" s="3">
        <v>16</v>
      </c>
      <c r="L2033" s="4">
        <v>2006</v>
      </c>
      <c r="M2033" s="9">
        <v>57418.95</v>
      </c>
      <c r="N2033" s="9" t="str">
        <f t="shared" si="126"/>
        <v>High Value</v>
      </c>
      <c r="O2033" s="11">
        <v>144802.79999999999</v>
      </c>
      <c r="P2033" s="11">
        <v>46553.27</v>
      </c>
      <c r="Q2033" s="11">
        <v>10865.68</v>
      </c>
      <c r="R2033" s="5">
        <v>44846</v>
      </c>
      <c r="S2033" s="5" t="str">
        <f t="shared" si="127"/>
        <v>Wednesday</v>
      </c>
      <c r="T2033" s="5" t="str">
        <f t="shared" si="128"/>
        <v>Q4</v>
      </c>
      <c r="U2033" s="14" t="str">
        <f t="shared" si="129"/>
        <v>Oct</v>
      </c>
    </row>
    <row r="2034" spans="1:21" x14ac:dyDescent="0.25">
      <c r="A2034" s="13" t="s">
        <v>56</v>
      </c>
      <c r="B2034" s="6" t="s">
        <v>69</v>
      </c>
      <c r="C2034" s="6" t="s">
        <v>23</v>
      </c>
      <c r="D2034" s="6" t="s">
        <v>25</v>
      </c>
      <c r="E2034" s="6" t="s">
        <v>45</v>
      </c>
      <c r="F2034" s="6" t="s">
        <v>8118</v>
      </c>
      <c r="G2034" s="6" t="s">
        <v>8119</v>
      </c>
      <c r="H2034" s="6" t="s">
        <v>121</v>
      </c>
      <c r="I2034" s="6" t="s">
        <v>8120</v>
      </c>
      <c r="J2034" s="6" t="s">
        <v>8121</v>
      </c>
      <c r="K2034" s="7">
        <v>19</v>
      </c>
      <c r="L2034" s="4">
        <v>2005</v>
      </c>
      <c r="M2034" s="9">
        <v>30807.96</v>
      </c>
      <c r="N2034" s="9" t="str">
        <f t="shared" si="126"/>
        <v>Normal</v>
      </c>
      <c r="O2034" s="11">
        <v>17439.5</v>
      </c>
      <c r="P2034" s="11">
        <v>27577.41</v>
      </c>
      <c r="Q2034" s="11">
        <v>3230.55</v>
      </c>
      <c r="R2034" s="8">
        <v>45336</v>
      </c>
      <c r="S2034" s="5" t="str">
        <f t="shared" si="127"/>
        <v>Wednesday</v>
      </c>
      <c r="T2034" s="5" t="str">
        <f t="shared" si="128"/>
        <v>Q1</v>
      </c>
      <c r="U2034" s="14" t="str">
        <f t="shared" si="129"/>
        <v>Feb</v>
      </c>
    </row>
    <row r="2035" spans="1:21" x14ac:dyDescent="0.25">
      <c r="A2035" s="12" t="s">
        <v>47</v>
      </c>
      <c r="B2035" s="2" t="s">
        <v>51</v>
      </c>
      <c r="C2035" s="2" t="s">
        <v>23</v>
      </c>
      <c r="D2035" s="2" t="s">
        <v>25</v>
      </c>
      <c r="E2035" s="2" t="s">
        <v>45</v>
      </c>
      <c r="F2035" s="2" t="s">
        <v>8122</v>
      </c>
      <c r="G2035" s="2" t="s">
        <v>8123</v>
      </c>
      <c r="H2035" s="2" t="s">
        <v>98</v>
      </c>
      <c r="I2035" s="2" t="s">
        <v>8124</v>
      </c>
      <c r="J2035" s="2" t="s">
        <v>8125</v>
      </c>
      <c r="K2035" s="3">
        <v>20</v>
      </c>
      <c r="L2035" s="4">
        <v>2002</v>
      </c>
      <c r="M2035" s="9">
        <v>30925.8</v>
      </c>
      <c r="N2035" s="9" t="str">
        <f t="shared" si="126"/>
        <v>Normal</v>
      </c>
      <c r="O2035" s="11">
        <v>51815.6</v>
      </c>
      <c r="P2035" s="11">
        <v>23759.06</v>
      </c>
      <c r="Q2035" s="11">
        <v>7166.74</v>
      </c>
      <c r="R2035" s="5">
        <v>44784</v>
      </c>
      <c r="S2035" s="5" t="str">
        <f t="shared" si="127"/>
        <v>Thursday</v>
      </c>
      <c r="T2035" s="5" t="str">
        <f t="shared" si="128"/>
        <v>Q3</v>
      </c>
      <c r="U2035" s="14" t="str">
        <f t="shared" si="129"/>
        <v>Aug</v>
      </c>
    </row>
    <row r="2036" spans="1:21" x14ac:dyDescent="0.25">
      <c r="A2036" s="12" t="s">
        <v>34</v>
      </c>
      <c r="B2036" s="2" t="s">
        <v>43</v>
      </c>
      <c r="C2036" s="2" t="s">
        <v>23</v>
      </c>
      <c r="D2036" s="2" t="s">
        <v>25</v>
      </c>
      <c r="E2036" s="2" t="s">
        <v>45</v>
      </c>
      <c r="F2036" s="2" t="s">
        <v>8126</v>
      </c>
      <c r="G2036" s="2" t="s">
        <v>8127</v>
      </c>
      <c r="H2036" s="2" t="s">
        <v>33</v>
      </c>
      <c r="I2036" s="2" t="s">
        <v>8128</v>
      </c>
      <c r="J2036" s="2" t="s">
        <v>8129</v>
      </c>
      <c r="K2036" s="3">
        <v>15</v>
      </c>
      <c r="L2036" s="4">
        <v>2009</v>
      </c>
      <c r="M2036" s="9">
        <v>26564.16</v>
      </c>
      <c r="N2036" s="9" t="str">
        <f t="shared" si="126"/>
        <v>Normal</v>
      </c>
      <c r="O2036" s="11">
        <v>52542.7</v>
      </c>
      <c r="P2036" s="11">
        <v>24582.36</v>
      </c>
      <c r="Q2036" s="11">
        <v>1981.8</v>
      </c>
      <c r="R2036" s="5">
        <v>45360</v>
      </c>
      <c r="S2036" s="5" t="str">
        <f t="shared" si="127"/>
        <v>Saturday</v>
      </c>
      <c r="T2036" s="5" t="str">
        <f t="shared" si="128"/>
        <v>Q1</v>
      </c>
      <c r="U2036" s="14" t="str">
        <f t="shared" si="129"/>
        <v>Mar</v>
      </c>
    </row>
    <row r="2037" spans="1:21" x14ac:dyDescent="0.25">
      <c r="A2037" s="13" t="s">
        <v>17</v>
      </c>
      <c r="B2037" s="6" t="s">
        <v>80</v>
      </c>
      <c r="C2037" s="6" t="s">
        <v>23</v>
      </c>
      <c r="D2037" s="6" t="s">
        <v>25</v>
      </c>
      <c r="E2037" s="6" t="s">
        <v>45</v>
      </c>
      <c r="F2037" s="6" t="s">
        <v>8130</v>
      </c>
      <c r="G2037" s="6" t="s">
        <v>8131</v>
      </c>
      <c r="H2037" s="6" t="s">
        <v>104</v>
      </c>
      <c r="I2037" s="6" t="s">
        <v>8132</v>
      </c>
      <c r="J2037" s="6" t="s">
        <v>8133</v>
      </c>
      <c r="K2037" s="7">
        <v>19</v>
      </c>
      <c r="L2037" s="4">
        <v>2002</v>
      </c>
      <c r="M2037" s="9">
        <v>9802.8700000000008</v>
      </c>
      <c r="N2037" s="9" t="str">
        <f t="shared" si="126"/>
        <v>Normal</v>
      </c>
      <c r="O2037" s="11">
        <v>142180.4</v>
      </c>
      <c r="P2037" s="11">
        <v>8492.6299999999992</v>
      </c>
      <c r="Q2037" s="11">
        <v>1310.24</v>
      </c>
      <c r="R2037" s="8">
        <v>44470</v>
      </c>
      <c r="S2037" s="5" t="str">
        <f t="shared" si="127"/>
        <v>Friday</v>
      </c>
      <c r="T2037" s="5" t="str">
        <f t="shared" si="128"/>
        <v>Q4</v>
      </c>
      <c r="U2037" s="14" t="str">
        <f t="shared" si="129"/>
        <v>Oct</v>
      </c>
    </row>
    <row r="2038" spans="1:21" x14ac:dyDescent="0.25">
      <c r="A2038" s="12" t="s">
        <v>56</v>
      </c>
      <c r="B2038" s="2" t="s">
        <v>78</v>
      </c>
      <c r="C2038" s="2" t="s">
        <v>23</v>
      </c>
      <c r="D2038" s="2" t="s">
        <v>25</v>
      </c>
      <c r="E2038" s="2" t="s">
        <v>45</v>
      </c>
      <c r="F2038" s="2" t="s">
        <v>8134</v>
      </c>
      <c r="G2038" s="2" t="s">
        <v>8135</v>
      </c>
      <c r="H2038" s="2" t="s">
        <v>136</v>
      </c>
      <c r="I2038" s="2" t="s">
        <v>8136</v>
      </c>
      <c r="J2038" s="2" t="s">
        <v>8137</v>
      </c>
      <c r="K2038" s="3">
        <v>9</v>
      </c>
      <c r="L2038" s="4">
        <v>2011</v>
      </c>
      <c r="M2038" s="9">
        <v>36068.629999999997</v>
      </c>
      <c r="N2038" s="9" t="str">
        <f t="shared" si="126"/>
        <v>Normal</v>
      </c>
      <c r="O2038" s="11">
        <v>26838.5</v>
      </c>
      <c r="P2038" s="11">
        <v>31421.42</v>
      </c>
      <c r="Q2038" s="11">
        <v>4647.21</v>
      </c>
      <c r="R2038" s="5">
        <v>44061</v>
      </c>
      <c r="S2038" s="5" t="str">
        <f t="shared" si="127"/>
        <v>Tuesday</v>
      </c>
      <c r="T2038" s="5" t="str">
        <f t="shared" si="128"/>
        <v>Q3</v>
      </c>
      <c r="U2038" s="14" t="str">
        <f t="shared" si="129"/>
        <v>Aug</v>
      </c>
    </row>
    <row r="2039" spans="1:21" x14ac:dyDescent="0.25">
      <c r="A2039" s="13" t="s">
        <v>74</v>
      </c>
      <c r="B2039" s="6" t="s">
        <v>153</v>
      </c>
      <c r="C2039" s="6" t="s">
        <v>23</v>
      </c>
      <c r="D2039" s="6" t="s">
        <v>25</v>
      </c>
      <c r="E2039" s="6" t="s">
        <v>45</v>
      </c>
      <c r="F2039" s="6" t="s">
        <v>8138</v>
      </c>
      <c r="G2039" s="6" t="s">
        <v>8139</v>
      </c>
      <c r="H2039" s="6" t="s">
        <v>58</v>
      </c>
      <c r="I2039" s="6" t="s">
        <v>8140</v>
      </c>
      <c r="J2039" s="6" t="s">
        <v>8141</v>
      </c>
      <c r="K2039" s="7">
        <v>4</v>
      </c>
      <c r="L2039" s="4">
        <v>2021</v>
      </c>
      <c r="M2039" s="9">
        <v>13790.16</v>
      </c>
      <c r="N2039" s="9" t="str">
        <f t="shared" si="126"/>
        <v>Normal</v>
      </c>
      <c r="O2039" s="11">
        <v>180717.8</v>
      </c>
      <c r="P2039" s="11">
        <v>10988.87</v>
      </c>
      <c r="Q2039" s="11">
        <v>2801.29</v>
      </c>
      <c r="R2039" s="8">
        <v>45706</v>
      </c>
      <c r="S2039" s="5" t="str">
        <f t="shared" si="127"/>
        <v>Tuesday</v>
      </c>
      <c r="T2039" s="5" t="str">
        <f t="shared" si="128"/>
        <v>Q1</v>
      </c>
      <c r="U2039" s="14" t="str">
        <f t="shared" si="129"/>
        <v>Feb</v>
      </c>
    </row>
    <row r="2040" spans="1:21" x14ac:dyDescent="0.25">
      <c r="A2040" s="12" t="s">
        <v>71</v>
      </c>
      <c r="B2040" s="2" t="s">
        <v>86</v>
      </c>
      <c r="C2040" s="2" t="s">
        <v>23</v>
      </c>
      <c r="D2040" s="2" t="s">
        <v>25</v>
      </c>
      <c r="E2040" s="2" t="s">
        <v>45</v>
      </c>
      <c r="F2040" s="2" t="s">
        <v>8142</v>
      </c>
      <c r="G2040" s="2" t="s">
        <v>8143</v>
      </c>
      <c r="H2040" s="2" t="s">
        <v>135</v>
      </c>
      <c r="I2040" s="2" t="s">
        <v>8144</v>
      </c>
      <c r="J2040" s="2" t="s">
        <v>8145</v>
      </c>
      <c r="K2040" s="3">
        <v>18</v>
      </c>
      <c r="L2040" s="4">
        <v>2005</v>
      </c>
      <c r="M2040" s="9">
        <v>30847.21</v>
      </c>
      <c r="N2040" s="9" t="str">
        <f t="shared" si="126"/>
        <v>Normal</v>
      </c>
      <c r="O2040" s="11">
        <v>53327.3</v>
      </c>
      <c r="P2040" s="11">
        <v>26049.14</v>
      </c>
      <c r="Q2040" s="11">
        <v>4798.07</v>
      </c>
      <c r="R2040" s="5">
        <v>45038</v>
      </c>
      <c r="S2040" s="5" t="str">
        <f t="shared" si="127"/>
        <v>Saturday</v>
      </c>
      <c r="T2040" s="5" t="str">
        <f t="shared" si="128"/>
        <v>Q2</v>
      </c>
      <c r="U2040" s="14" t="str">
        <f t="shared" si="129"/>
        <v>Apr</v>
      </c>
    </row>
    <row r="2041" spans="1:21" x14ac:dyDescent="0.25">
      <c r="A2041" s="13" t="s">
        <v>30</v>
      </c>
      <c r="B2041" s="6" t="s">
        <v>31</v>
      </c>
      <c r="C2041" s="6" t="s">
        <v>23</v>
      </c>
      <c r="D2041" s="6" t="s">
        <v>25</v>
      </c>
      <c r="E2041" s="6" t="s">
        <v>45</v>
      </c>
      <c r="F2041" s="6" t="s">
        <v>8146</v>
      </c>
      <c r="G2041" s="6" t="s">
        <v>8147</v>
      </c>
      <c r="H2041" s="6" t="s">
        <v>68</v>
      </c>
      <c r="I2041" s="6" t="s">
        <v>8148</v>
      </c>
      <c r="J2041" s="6" t="s">
        <v>8149</v>
      </c>
      <c r="K2041" s="7">
        <v>13</v>
      </c>
      <c r="L2041" s="4">
        <v>2009</v>
      </c>
      <c r="M2041" s="9">
        <v>19195.259999999998</v>
      </c>
      <c r="N2041" s="9" t="str">
        <f t="shared" si="126"/>
        <v>Normal</v>
      </c>
      <c r="O2041" s="11">
        <v>144079.5</v>
      </c>
      <c r="P2041" s="11">
        <v>13505.69</v>
      </c>
      <c r="Q2041" s="11">
        <v>5689.57</v>
      </c>
      <c r="R2041" s="8">
        <v>44597</v>
      </c>
      <c r="S2041" s="5" t="str">
        <f t="shared" si="127"/>
        <v>Saturday</v>
      </c>
      <c r="T2041" s="5" t="str">
        <f t="shared" si="128"/>
        <v>Q1</v>
      </c>
      <c r="U2041" s="14" t="str">
        <f t="shared" si="129"/>
        <v>Feb</v>
      </c>
    </row>
    <row r="2042" spans="1:21" x14ac:dyDescent="0.25">
      <c r="A2042" s="12" t="s">
        <v>56</v>
      </c>
      <c r="B2042" s="2" t="s">
        <v>78</v>
      </c>
      <c r="C2042" s="2" t="s">
        <v>23</v>
      </c>
      <c r="D2042" s="2" t="s">
        <v>25</v>
      </c>
      <c r="E2042" s="2" t="s">
        <v>45</v>
      </c>
      <c r="F2042" s="2" t="s">
        <v>8150</v>
      </c>
      <c r="G2042" s="2" t="s">
        <v>8151</v>
      </c>
      <c r="H2042" s="2" t="s">
        <v>50</v>
      </c>
      <c r="I2042" s="2" t="s">
        <v>8152</v>
      </c>
      <c r="J2042" s="2" t="s">
        <v>8153</v>
      </c>
      <c r="K2042" s="3">
        <v>18</v>
      </c>
      <c r="L2042" s="4">
        <v>2006</v>
      </c>
      <c r="M2042" s="9">
        <v>36340.519999999997</v>
      </c>
      <c r="N2042" s="9" t="str">
        <f t="shared" si="126"/>
        <v>Normal</v>
      </c>
      <c r="O2042" s="11">
        <v>66571</v>
      </c>
      <c r="P2042" s="11">
        <v>30542.97</v>
      </c>
      <c r="Q2042" s="11">
        <v>5797.55</v>
      </c>
      <c r="R2042" s="5">
        <v>45526</v>
      </c>
      <c r="S2042" s="5" t="str">
        <f t="shared" si="127"/>
        <v>Thursday</v>
      </c>
      <c r="T2042" s="5" t="str">
        <f t="shared" si="128"/>
        <v>Q3</v>
      </c>
      <c r="U2042" s="14" t="str">
        <f t="shared" si="129"/>
        <v>Aug</v>
      </c>
    </row>
    <row r="2043" spans="1:21" x14ac:dyDescent="0.25">
      <c r="A2043" s="13" t="s">
        <v>74</v>
      </c>
      <c r="B2043" s="6" t="s">
        <v>113</v>
      </c>
      <c r="C2043" s="6" t="s">
        <v>23</v>
      </c>
      <c r="D2043" s="6" t="s">
        <v>25</v>
      </c>
      <c r="E2043" s="6" t="s">
        <v>45</v>
      </c>
      <c r="F2043" s="6" t="s">
        <v>8154</v>
      </c>
      <c r="G2043" s="6" t="s">
        <v>8155</v>
      </c>
      <c r="H2043" s="6" t="s">
        <v>142</v>
      </c>
      <c r="I2043" s="6" t="s">
        <v>8156</v>
      </c>
      <c r="J2043" s="6" t="s">
        <v>8157</v>
      </c>
      <c r="K2043" s="7">
        <v>21</v>
      </c>
      <c r="L2043" s="4">
        <v>2003</v>
      </c>
      <c r="M2043" s="9">
        <v>64651.67</v>
      </c>
      <c r="N2043" s="9" t="str">
        <f t="shared" si="126"/>
        <v>High Value</v>
      </c>
      <c r="O2043" s="11">
        <v>79576.800000000003</v>
      </c>
      <c r="P2043" s="11">
        <v>51707.21</v>
      </c>
      <c r="Q2043" s="11">
        <v>12944.46</v>
      </c>
      <c r="R2043" s="8">
        <v>45421</v>
      </c>
      <c r="S2043" s="5" t="str">
        <f t="shared" si="127"/>
        <v>Thursday</v>
      </c>
      <c r="T2043" s="5" t="str">
        <f t="shared" si="128"/>
        <v>Q2</v>
      </c>
      <c r="U2043" s="14" t="str">
        <f t="shared" si="129"/>
        <v>May</v>
      </c>
    </row>
    <row r="2044" spans="1:21" x14ac:dyDescent="0.25">
      <c r="A2044" s="12" t="s">
        <v>62</v>
      </c>
      <c r="B2044" s="2" t="s">
        <v>91</v>
      </c>
      <c r="C2044" s="2" t="s">
        <v>23</v>
      </c>
      <c r="D2044" s="2" t="s">
        <v>25</v>
      </c>
      <c r="E2044" s="2" t="s">
        <v>45</v>
      </c>
      <c r="F2044" s="2" t="s">
        <v>8158</v>
      </c>
      <c r="G2044" s="2" t="s">
        <v>8159</v>
      </c>
      <c r="H2044" s="2" t="s">
        <v>61</v>
      </c>
      <c r="I2044" s="2" t="s">
        <v>8160</v>
      </c>
      <c r="J2044" s="2" t="s">
        <v>8161</v>
      </c>
      <c r="K2044" s="3">
        <v>11</v>
      </c>
      <c r="L2044" s="4">
        <v>2010</v>
      </c>
      <c r="M2044" s="9">
        <v>10939.34</v>
      </c>
      <c r="N2044" s="9" t="str">
        <f t="shared" si="126"/>
        <v>Normal</v>
      </c>
      <c r="O2044" s="11">
        <v>8799.4</v>
      </c>
      <c r="P2044" s="11">
        <v>9062.8799999999992</v>
      </c>
      <c r="Q2044" s="11">
        <v>1876.46</v>
      </c>
      <c r="R2044" s="5">
        <v>44373</v>
      </c>
      <c r="S2044" s="5" t="str">
        <f t="shared" si="127"/>
        <v>Saturday</v>
      </c>
      <c r="T2044" s="5" t="str">
        <f t="shared" si="128"/>
        <v>Q2</v>
      </c>
      <c r="U2044" s="14" t="str">
        <f t="shared" si="129"/>
        <v>Jun</v>
      </c>
    </row>
    <row r="2045" spans="1:21" x14ac:dyDescent="0.25">
      <c r="A2045" s="13" t="s">
        <v>30</v>
      </c>
      <c r="B2045" s="6" t="s">
        <v>31</v>
      </c>
      <c r="C2045" s="6" t="s">
        <v>23</v>
      </c>
      <c r="D2045" s="6" t="s">
        <v>25</v>
      </c>
      <c r="E2045" s="6" t="s">
        <v>45</v>
      </c>
      <c r="F2045" s="6" t="s">
        <v>8162</v>
      </c>
      <c r="G2045" s="6" t="s">
        <v>8163</v>
      </c>
      <c r="H2045" s="6" t="s">
        <v>82</v>
      </c>
      <c r="I2045" s="6" t="s">
        <v>8164</v>
      </c>
      <c r="J2045" s="6" t="s">
        <v>8165</v>
      </c>
      <c r="K2045" s="7">
        <v>8</v>
      </c>
      <c r="L2045" s="4">
        <v>2017</v>
      </c>
      <c r="M2045" s="9">
        <v>44148.7</v>
      </c>
      <c r="N2045" s="9" t="str">
        <f t="shared" si="126"/>
        <v>High Value</v>
      </c>
      <c r="O2045" s="11">
        <v>109258.5</v>
      </c>
      <c r="P2045" s="11">
        <v>35808.959999999999</v>
      </c>
      <c r="Q2045" s="11">
        <v>8339.74</v>
      </c>
      <c r="R2045" s="8">
        <v>45779</v>
      </c>
      <c r="S2045" s="5" t="str">
        <f t="shared" si="127"/>
        <v>Friday</v>
      </c>
      <c r="T2045" s="5" t="str">
        <f t="shared" si="128"/>
        <v>Q2</v>
      </c>
      <c r="U2045" s="14" t="str">
        <f t="shared" si="129"/>
        <v>May</v>
      </c>
    </row>
    <row r="2046" spans="1:21" x14ac:dyDescent="0.25">
      <c r="A2046" s="12" t="s">
        <v>74</v>
      </c>
      <c r="B2046" s="2" t="s">
        <v>75</v>
      </c>
      <c r="C2046" s="2" t="s">
        <v>23</v>
      </c>
      <c r="D2046" s="2" t="s">
        <v>25</v>
      </c>
      <c r="E2046" s="2" t="s">
        <v>45</v>
      </c>
      <c r="F2046" s="2" t="s">
        <v>8166</v>
      </c>
      <c r="G2046" s="2" t="s">
        <v>6472</v>
      </c>
      <c r="H2046" s="2" t="s">
        <v>37</v>
      </c>
      <c r="I2046" s="2" t="s">
        <v>8167</v>
      </c>
      <c r="J2046" s="2" t="s">
        <v>8168</v>
      </c>
      <c r="K2046" s="3">
        <v>14</v>
      </c>
      <c r="L2046" s="4">
        <v>2006</v>
      </c>
      <c r="M2046" s="9">
        <v>37217.17</v>
      </c>
      <c r="N2046" s="9" t="str">
        <f t="shared" si="126"/>
        <v>Normal</v>
      </c>
      <c r="O2046" s="11">
        <v>62064</v>
      </c>
      <c r="P2046" s="11">
        <v>28537.61</v>
      </c>
      <c r="Q2046" s="11">
        <v>8679.56</v>
      </c>
      <c r="R2046" s="5">
        <v>44088</v>
      </c>
      <c r="S2046" s="5" t="str">
        <f t="shared" si="127"/>
        <v>Monday</v>
      </c>
      <c r="T2046" s="5" t="str">
        <f t="shared" si="128"/>
        <v>Q3</v>
      </c>
      <c r="U2046" s="14" t="str">
        <f t="shared" si="129"/>
        <v>Sep</v>
      </c>
    </row>
    <row r="2047" spans="1:21" x14ac:dyDescent="0.25">
      <c r="A2047" s="13" t="s">
        <v>47</v>
      </c>
      <c r="B2047" s="6" t="s">
        <v>51</v>
      </c>
      <c r="C2047" s="6" t="s">
        <v>23</v>
      </c>
      <c r="D2047" s="6" t="s">
        <v>25</v>
      </c>
      <c r="E2047" s="6" t="s">
        <v>45</v>
      </c>
      <c r="F2047" s="6" t="s">
        <v>1626</v>
      </c>
      <c r="G2047" s="6" t="s">
        <v>8169</v>
      </c>
      <c r="H2047" s="6" t="s">
        <v>122</v>
      </c>
      <c r="I2047" s="6" t="s">
        <v>8170</v>
      </c>
      <c r="J2047" s="6" t="s">
        <v>8171</v>
      </c>
      <c r="K2047" s="7">
        <v>6</v>
      </c>
      <c r="L2047" s="4">
        <v>2016</v>
      </c>
      <c r="M2047" s="9">
        <v>27121.56</v>
      </c>
      <c r="N2047" s="9" t="str">
        <f t="shared" si="126"/>
        <v>Normal</v>
      </c>
      <c r="O2047" s="11">
        <v>112605.8</v>
      </c>
      <c r="P2047" s="11">
        <v>19065.900000000001</v>
      </c>
      <c r="Q2047" s="11">
        <v>8055.66</v>
      </c>
      <c r="R2047" s="8">
        <v>44796</v>
      </c>
      <c r="S2047" s="5" t="str">
        <f t="shared" si="127"/>
        <v>Tuesday</v>
      </c>
      <c r="T2047" s="5" t="str">
        <f t="shared" si="128"/>
        <v>Q3</v>
      </c>
      <c r="U2047" s="14" t="str">
        <f t="shared" si="129"/>
        <v>Aug</v>
      </c>
    </row>
    <row r="2048" spans="1:21" x14ac:dyDescent="0.25">
      <c r="A2048" s="12" t="s">
        <v>34</v>
      </c>
      <c r="B2048" s="2" t="s">
        <v>43</v>
      </c>
      <c r="C2048" s="2" t="s">
        <v>23</v>
      </c>
      <c r="D2048" s="2" t="s">
        <v>25</v>
      </c>
      <c r="E2048" s="2" t="s">
        <v>45</v>
      </c>
      <c r="F2048" s="2" t="s">
        <v>8172</v>
      </c>
      <c r="G2048" s="2" t="s">
        <v>8173</v>
      </c>
      <c r="H2048" s="2" t="s">
        <v>157</v>
      </c>
      <c r="I2048" s="2" t="s">
        <v>8174</v>
      </c>
      <c r="J2048" s="2" t="s">
        <v>8175</v>
      </c>
      <c r="K2048" s="3">
        <v>13</v>
      </c>
      <c r="L2048" s="4">
        <v>2009</v>
      </c>
      <c r="M2048" s="9">
        <v>52882.95</v>
      </c>
      <c r="N2048" s="9" t="str">
        <f t="shared" si="126"/>
        <v>High Value</v>
      </c>
      <c r="O2048" s="11">
        <v>99092.9</v>
      </c>
      <c r="P2048" s="11">
        <v>38668.94</v>
      </c>
      <c r="Q2048" s="11">
        <v>14214.01</v>
      </c>
      <c r="R2048" s="5">
        <v>44850</v>
      </c>
      <c r="S2048" s="5" t="str">
        <f t="shared" si="127"/>
        <v>Sunday</v>
      </c>
      <c r="T2048" s="5" t="str">
        <f t="shared" si="128"/>
        <v>Q4</v>
      </c>
      <c r="U2048" s="14" t="str">
        <f t="shared" si="129"/>
        <v>Oct</v>
      </c>
    </row>
    <row r="2049" spans="1:21" x14ac:dyDescent="0.25">
      <c r="A2049" s="13" t="s">
        <v>34</v>
      </c>
      <c r="B2049" s="6" t="s">
        <v>35</v>
      </c>
      <c r="C2049" s="6" t="s">
        <v>23</v>
      </c>
      <c r="D2049" s="6" t="s">
        <v>25</v>
      </c>
      <c r="E2049" s="6" t="s">
        <v>45</v>
      </c>
      <c r="F2049" s="6" t="s">
        <v>8176</v>
      </c>
      <c r="G2049" s="6" t="s">
        <v>8177</v>
      </c>
      <c r="H2049" s="6" t="s">
        <v>82</v>
      </c>
      <c r="I2049" s="6" t="s">
        <v>8178</v>
      </c>
      <c r="J2049" s="6" t="s">
        <v>8179</v>
      </c>
      <c r="K2049" s="7">
        <v>1</v>
      </c>
      <c r="L2049" s="4">
        <v>2023</v>
      </c>
      <c r="M2049" s="9">
        <v>39492.04</v>
      </c>
      <c r="N2049" s="9" t="str">
        <f t="shared" si="126"/>
        <v>Normal</v>
      </c>
      <c r="O2049" s="11">
        <v>123913.2</v>
      </c>
      <c r="P2049" s="11">
        <v>35085.910000000003</v>
      </c>
      <c r="Q2049" s="11">
        <v>4406.13</v>
      </c>
      <c r="R2049" s="8">
        <v>45654</v>
      </c>
      <c r="S2049" s="5" t="str">
        <f t="shared" si="127"/>
        <v>Saturday</v>
      </c>
      <c r="T2049" s="5" t="str">
        <f t="shared" si="128"/>
        <v>Q4</v>
      </c>
      <c r="U2049" s="14" t="str">
        <f t="shared" si="129"/>
        <v>Dec</v>
      </c>
    </row>
    <row r="2050" spans="1:21" x14ac:dyDescent="0.25">
      <c r="A2050" s="12" t="s">
        <v>34</v>
      </c>
      <c r="B2050" s="2" t="s">
        <v>35</v>
      </c>
      <c r="C2050" s="2" t="s">
        <v>23</v>
      </c>
      <c r="D2050" s="2" t="s">
        <v>25</v>
      </c>
      <c r="E2050" s="2" t="s">
        <v>45</v>
      </c>
      <c r="F2050" s="2" t="s">
        <v>8180</v>
      </c>
      <c r="G2050" s="2" t="s">
        <v>8181</v>
      </c>
      <c r="H2050" s="2" t="s">
        <v>93</v>
      </c>
      <c r="I2050" s="2" t="s">
        <v>8182</v>
      </c>
      <c r="J2050" s="2" t="s">
        <v>8183</v>
      </c>
      <c r="K2050" s="3">
        <v>16</v>
      </c>
      <c r="L2050" s="4">
        <v>2004</v>
      </c>
      <c r="M2050" s="9">
        <v>11029.13</v>
      </c>
      <c r="N2050" s="9" t="str">
        <f t="shared" si="126"/>
        <v>Normal</v>
      </c>
      <c r="O2050" s="11">
        <v>91818.3</v>
      </c>
      <c r="P2050" s="11">
        <v>9201.2800000000007</v>
      </c>
      <c r="Q2050" s="11">
        <v>1827.85</v>
      </c>
      <c r="R2050" s="5">
        <v>44141</v>
      </c>
      <c r="S2050" s="5" t="str">
        <f t="shared" si="127"/>
        <v>Friday</v>
      </c>
      <c r="T2050" s="5" t="str">
        <f t="shared" si="128"/>
        <v>Q4</v>
      </c>
      <c r="U2050" s="14" t="str">
        <f t="shared" si="129"/>
        <v>Nov</v>
      </c>
    </row>
    <row r="2051" spans="1:21" x14ac:dyDescent="0.25">
      <c r="A2051" s="13" t="s">
        <v>40</v>
      </c>
      <c r="B2051" s="6" t="s">
        <v>41</v>
      </c>
      <c r="C2051" s="6" t="s">
        <v>23</v>
      </c>
      <c r="D2051" s="6" t="s">
        <v>25</v>
      </c>
      <c r="E2051" s="6" t="s">
        <v>45</v>
      </c>
      <c r="F2051" s="6" t="s">
        <v>8184</v>
      </c>
      <c r="G2051" s="6" t="s">
        <v>8185</v>
      </c>
      <c r="H2051" s="6" t="s">
        <v>142</v>
      </c>
      <c r="I2051" s="6" t="s">
        <v>8186</v>
      </c>
      <c r="J2051" s="6" t="s">
        <v>8187</v>
      </c>
      <c r="K2051" s="7">
        <v>4</v>
      </c>
      <c r="L2051" s="4">
        <v>2018</v>
      </c>
      <c r="M2051" s="9">
        <v>55564.19</v>
      </c>
      <c r="N2051" s="9" t="str">
        <f t="shared" ref="N2051:N2114" si="130">IF(M2051&gt;40000,"High Value","Normal")</f>
        <v>High Value</v>
      </c>
      <c r="O2051" s="11">
        <v>108325.6</v>
      </c>
      <c r="P2051" s="11">
        <v>45865.74</v>
      </c>
      <c r="Q2051" s="11">
        <v>9698.4500000000007</v>
      </c>
      <c r="R2051" s="8">
        <v>44810</v>
      </c>
      <c r="S2051" s="5" t="str">
        <f t="shared" ref="S2051:S2114" si="131">TEXT(R2051,"dddd")</f>
        <v>Tuesday</v>
      </c>
      <c r="T2051" s="5" t="str">
        <f t="shared" ref="T2051:T2114" si="132">"Q" &amp; ROUNDUP(MONTH(R2051)/3,0)</f>
        <v>Q3</v>
      </c>
      <c r="U2051" s="14" t="str">
        <f t="shared" si="129"/>
        <v>Sep</v>
      </c>
    </row>
    <row r="2052" spans="1:21" x14ac:dyDescent="0.25">
      <c r="A2052" s="12" t="s">
        <v>74</v>
      </c>
      <c r="B2052" s="2" t="s">
        <v>113</v>
      </c>
      <c r="C2052" s="2" t="s">
        <v>23</v>
      </c>
      <c r="D2052" s="2" t="s">
        <v>25</v>
      </c>
      <c r="E2052" s="2" t="s">
        <v>45</v>
      </c>
      <c r="F2052" s="2" t="s">
        <v>8188</v>
      </c>
      <c r="G2052" s="2" t="s">
        <v>8189</v>
      </c>
      <c r="H2052" s="2" t="s">
        <v>82</v>
      </c>
      <c r="I2052" s="2" t="s">
        <v>8190</v>
      </c>
      <c r="J2052" s="2" t="s">
        <v>8191</v>
      </c>
      <c r="K2052" s="3">
        <v>7</v>
      </c>
      <c r="L2052" s="4">
        <v>2016</v>
      </c>
      <c r="M2052" s="9">
        <v>32807.199999999997</v>
      </c>
      <c r="N2052" s="9" t="str">
        <f t="shared" si="130"/>
        <v>Normal</v>
      </c>
      <c r="O2052" s="11">
        <v>174096.9</v>
      </c>
      <c r="P2052" s="11">
        <v>24193.48</v>
      </c>
      <c r="Q2052" s="11">
        <v>8613.7199999999993</v>
      </c>
      <c r="R2052" s="5">
        <v>45201</v>
      </c>
      <c r="S2052" s="5" t="str">
        <f t="shared" si="131"/>
        <v>Monday</v>
      </c>
      <c r="T2052" s="5" t="str">
        <f t="shared" si="132"/>
        <v>Q4</v>
      </c>
      <c r="U2052" s="14" t="str">
        <f t="shared" si="129"/>
        <v>Oct</v>
      </c>
    </row>
    <row r="2053" spans="1:21" x14ac:dyDescent="0.25">
      <c r="A2053" s="13" t="s">
        <v>30</v>
      </c>
      <c r="B2053" s="6" t="s">
        <v>65</v>
      </c>
      <c r="C2053" s="6" t="s">
        <v>23</v>
      </c>
      <c r="D2053" s="6" t="s">
        <v>25</v>
      </c>
      <c r="E2053" s="6" t="s">
        <v>45</v>
      </c>
      <c r="F2053" s="6" t="s">
        <v>8192</v>
      </c>
      <c r="G2053" s="6" t="s">
        <v>8193</v>
      </c>
      <c r="H2053" s="6" t="s">
        <v>132</v>
      </c>
      <c r="I2053" s="6" t="s">
        <v>8194</v>
      </c>
      <c r="J2053" s="6" t="s">
        <v>8195</v>
      </c>
      <c r="K2053" s="7">
        <v>15</v>
      </c>
      <c r="L2053" s="4">
        <v>2005</v>
      </c>
      <c r="M2053" s="9">
        <v>28777.279999999999</v>
      </c>
      <c r="N2053" s="9" t="str">
        <f t="shared" si="130"/>
        <v>Normal</v>
      </c>
      <c r="O2053" s="11">
        <v>163180</v>
      </c>
      <c r="P2053" s="11">
        <v>21827.01</v>
      </c>
      <c r="Q2053" s="11">
        <v>6950.27</v>
      </c>
      <c r="R2053" s="8">
        <v>44168</v>
      </c>
      <c r="S2053" s="5" t="str">
        <f t="shared" si="131"/>
        <v>Thursday</v>
      </c>
      <c r="T2053" s="5" t="str">
        <f t="shared" si="132"/>
        <v>Q4</v>
      </c>
      <c r="U2053" s="14" t="str">
        <f t="shared" si="129"/>
        <v>Dec</v>
      </c>
    </row>
    <row r="2054" spans="1:21" x14ac:dyDescent="0.25">
      <c r="A2054" s="12" t="s">
        <v>54</v>
      </c>
      <c r="B2054" s="2" t="s">
        <v>99</v>
      </c>
      <c r="C2054" s="2" t="s">
        <v>23</v>
      </c>
      <c r="D2054" s="2" t="s">
        <v>25</v>
      </c>
      <c r="E2054" s="2" t="s">
        <v>45</v>
      </c>
      <c r="F2054" s="2" t="s">
        <v>8196</v>
      </c>
      <c r="G2054" s="2" t="s">
        <v>8197</v>
      </c>
      <c r="H2054" s="2" t="s">
        <v>29</v>
      </c>
      <c r="I2054" s="2" t="s">
        <v>8198</v>
      </c>
      <c r="J2054" s="2" t="s">
        <v>8199</v>
      </c>
      <c r="K2054" s="3">
        <v>2</v>
      </c>
      <c r="L2054" s="4">
        <v>2019</v>
      </c>
      <c r="M2054" s="9">
        <v>47758.080000000002</v>
      </c>
      <c r="N2054" s="9" t="str">
        <f t="shared" si="130"/>
        <v>High Value</v>
      </c>
      <c r="O2054" s="11">
        <v>54244.7</v>
      </c>
      <c r="P2054" s="11">
        <v>44206.58</v>
      </c>
      <c r="Q2054" s="11">
        <v>3551.5</v>
      </c>
      <c r="R2054" s="5">
        <v>44408</v>
      </c>
      <c r="S2054" s="5" t="str">
        <f t="shared" si="131"/>
        <v>Saturday</v>
      </c>
      <c r="T2054" s="5" t="str">
        <f t="shared" si="132"/>
        <v>Q3</v>
      </c>
      <c r="U2054" s="14" t="str">
        <f t="shared" si="129"/>
        <v>Jul</v>
      </c>
    </row>
    <row r="2055" spans="1:21" x14ac:dyDescent="0.25">
      <c r="A2055" s="13" t="s">
        <v>47</v>
      </c>
      <c r="B2055" s="6" t="s">
        <v>48</v>
      </c>
      <c r="C2055" s="6" t="s">
        <v>23</v>
      </c>
      <c r="D2055" s="6" t="s">
        <v>25</v>
      </c>
      <c r="E2055" s="6" t="s">
        <v>45</v>
      </c>
      <c r="F2055" s="6" t="s">
        <v>8200</v>
      </c>
      <c r="G2055" s="6" t="s">
        <v>8201</v>
      </c>
      <c r="H2055" s="6" t="s">
        <v>159</v>
      </c>
      <c r="I2055" s="6" t="s">
        <v>8202</v>
      </c>
      <c r="J2055" s="6" t="s">
        <v>8203</v>
      </c>
      <c r="K2055" s="7">
        <v>6</v>
      </c>
      <c r="L2055" s="4">
        <v>2018</v>
      </c>
      <c r="M2055" s="9">
        <v>58716.05</v>
      </c>
      <c r="N2055" s="9" t="str">
        <f t="shared" si="130"/>
        <v>High Value</v>
      </c>
      <c r="O2055" s="11">
        <v>115194.6</v>
      </c>
      <c r="P2055" s="11">
        <v>48321.37</v>
      </c>
      <c r="Q2055" s="11">
        <v>10394.68</v>
      </c>
      <c r="R2055" s="8">
        <v>45314</v>
      </c>
      <c r="S2055" s="5" t="str">
        <f t="shared" si="131"/>
        <v>Tuesday</v>
      </c>
      <c r="T2055" s="5" t="str">
        <f t="shared" si="132"/>
        <v>Q1</v>
      </c>
      <c r="U2055" s="14" t="str">
        <f t="shared" si="129"/>
        <v>Jan</v>
      </c>
    </row>
    <row r="2056" spans="1:21" x14ac:dyDescent="0.25">
      <c r="A2056" s="12" t="s">
        <v>56</v>
      </c>
      <c r="B2056" s="2" t="s">
        <v>78</v>
      </c>
      <c r="C2056" s="2" t="s">
        <v>23</v>
      </c>
      <c r="D2056" s="2" t="s">
        <v>25</v>
      </c>
      <c r="E2056" s="2" t="s">
        <v>45</v>
      </c>
      <c r="F2056" s="2" t="s">
        <v>8204</v>
      </c>
      <c r="G2056" s="2" t="s">
        <v>8205</v>
      </c>
      <c r="H2056" s="2" t="s">
        <v>98</v>
      </c>
      <c r="I2056" s="2" t="s">
        <v>8206</v>
      </c>
      <c r="J2056" s="2" t="s">
        <v>8207</v>
      </c>
      <c r="K2056" s="3">
        <v>13</v>
      </c>
      <c r="L2056" s="4">
        <v>2012</v>
      </c>
      <c r="M2056" s="9">
        <v>48499</v>
      </c>
      <c r="N2056" s="9" t="str">
        <f t="shared" si="130"/>
        <v>High Value</v>
      </c>
      <c r="O2056" s="11">
        <v>199267.7</v>
      </c>
      <c r="P2056" s="11">
        <v>44431.65</v>
      </c>
      <c r="Q2056" s="11">
        <v>4067.35</v>
      </c>
      <c r="R2056" s="5">
        <v>45818</v>
      </c>
      <c r="S2056" s="5" t="str">
        <f t="shared" si="131"/>
        <v>Tuesday</v>
      </c>
      <c r="T2056" s="5" t="str">
        <f t="shared" si="132"/>
        <v>Q2</v>
      </c>
      <c r="U2056" s="14" t="str">
        <f t="shared" si="129"/>
        <v>Jun</v>
      </c>
    </row>
    <row r="2057" spans="1:21" x14ac:dyDescent="0.25">
      <c r="A2057" s="13" t="s">
        <v>17</v>
      </c>
      <c r="B2057" s="6" t="s">
        <v>38</v>
      </c>
      <c r="C2057" s="6" t="s">
        <v>23</v>
      </c>
      <c r="D2057" s="6" t="s">
        <v>25</v>
      </c>
      <c r="E2057" s="6" t="s">
        <v>45</v>
      </c>
      <c r="F2057" s="6" t="s">
        <v>8208</v>
      </c>
      <c r="G2057" s="6" t="s">
        <v>8209</v>
      </c>
      <c r="H2057" s="6" t="s">
        <v>101</v>
      </c>
      <c r="I2057" s="6" t="s">
        <v>8210</v>
      </c>
      <c r="J2057" s="6" t="s">
        <v>8211</v>
      </c>
      <c r="K2057" s="7">
        <v>5</v>
      </c>
      <c r="L2057" s="4">
        <v>2019</v>
      </c>
      <c r="M2057" s="9">
        <v>60699.63</v>
      </c>
      <c r="N2057" s="9" t="str">
        <f t="shared" si="130"/>
        <v>High Value</v>
      </c>
      <c r="O2057" s="11">
        <v>59220.3</v>
      </c>
      <c r="P2057" s="11">
        <v>57383.12</v>
      </c>
      <c r="Q2057" s="11">
        <v>3316.51</v>
      </c>
      <c r="R2057" s="8">
        <v>45316</v>
      </c>
      <c r="S2057" s="5" t="str">
        <f t="shared" si="131"/>
        <v>Thursday</v>
      </c>
      <c r="T2057" s="5" t="str">
        <f t="shared" si="132"/>
        <v>Q1</v>
      </c>
      <c r="U2057" s="14" t="str">
        <f t="shared" si="129"/>
        <v>Jan</v>
      </c>
    </row>
    <row r="2058" spans="1:21" x14ac:dyDescent="0.25">
      <c r="A2058" s="12" t="s">
        <v>54</v>
      </c>
      <c r="B2058" s="2" t="s">
        <v>55</v>
      </c>
      <c r="C2058" s="2" t="s">
        <v>23</v>
      </c>
      <c r="D2058" s="2" t="s">
        <v>25</v>
      </c>
      <c r="E2058" s="2" t="s">
        <v>45</v>
      </c>
      <c r="F2058" s="2" t="s">
        <v>8212</v>
      </c>
      <c r="G2058" s="2" t="s">
        <v>8213</v>
      </c>
      <c r="H2058" s="2" t="s">
        <v>88</v>
      </c>
      <c r="I2058" s="2" t="s">
        <v>8214</v>
      </c>
      <c r="J2058" s="2" t="s">
        <v>8215</v>
      </c>
      <c r="K2058" s="3">
        <v>18</v>
      </c>
      <c r="L2058" s="4">
        <v>2003</v>
      </c>
      <c r="M2058" s="9">
        <v>55677.96</v>
      </c>
      <c r="N2058" s="9" t="str">
        <f t="shared" si="130"/>
        <v>High Value</v>
      </c>
      <c r="O2058" s="11">
        <v>33232.5</v>
      </c>
      <c r="P2058" s="11">
        <v>50924.04</v>
      </c>
      <c r="Q2058" s="11">
        <v>4753.92</v>
      </c>
      <c r="R2058" s="5">
        <v>44238</v>
      </c>
      <c r="S2058" s="5" t="str">
        <f t="shared" si="131"/>
        <v>Thursday</v>
      </c>
      <c r="T2058" s="5" t="str">
        <f t="shared" si="132"/>
        <v>Q1</v>
      </c>
      <c r="U2058" s="14" t="str">
        <f t="shared" si="129"/>
        <v>Feb</v>
      </c>
    </row>
    <row r="2059" spans="1:21" x14ac:dyDescent="0.25">
      <c r="A2059" s="13" t="s">
        <v>47</v>
      </c>
      <c r="B2059" s="6" t="s">
        <v>51</v>
      </c>
      <c r="C2059" s="6" t="s">
        <v>23</v>
      </c>
      <c r="D2059" s="6" t="s">
        <v>25</v>
      </c>
      <c r="E2059" s="6" t="s">
        <v>45</v>
      </c>
      <c r="F2059" s="6" t="s">
        <v>8216</v>
      </c>
      <c r="G2059" s="6" t="s">
        <v>8217</v>
      </c>
      <c r="H2059" s="6" t="s">
        <v>29</v>
      </c>
      <c r="I2059" s="6" t="s">
        <v>8218</v>
      </c>
      <c r="J2059" s="6" t="s">
        <v>8219</v>
      </c>
      <c r="K2059" s="7">
        <v>10</v>
      </c>
      <c r="L2059" s="4">
        <v>2015</v>
      </c>
      <c r="M2059" s="9">
        <v>10311.879999999999</v>
      </c>
      <c r="N2059" s="9" t="str">
        <f t="shared" si="130"/>
        <v>Normal</v>
      </c>
      <c r="O2059" s="11">
        <v>63893.8</v>
      </c>
      <c r="P2059" s="11">
        <v>9366.31</v>
      </c>
      <c r="Q2059" s="11">
        <v>945.57</v>
      </c>
      <c r="R2059" s="8">
        <v>45824</v>
      </c>
      <c r="S2059" s="5" t="str">
        <f t="shared" si="131"/>
        <v>Monday</v>
      </c>
      <c r="T2059" s="5" t="str">
        <f t="shared" si="132"/>
        <v>Q2</v>
      </c>
      <c r="U2059" s="14" t="str">
        <f t="shared" si="129"/>
        <v>Jun</v>
      </c>
    </row>
    <row r="2060" spans="1:21" x14ac:dyDescent="0.25">
      <c r="A2060" s="12" t="s">
        <v>17</v>
      </c>
      <c r="B2060" s="2" t="s">
        <v>80</v>
      </c>
      <c r="C2060" s="2" t="s">
        <v>23</v>
      </c>
      <c r="D2060" s="2" t="s">
        <v>25</v>
      </c>
      <c r="E2060" s="2" t="s">
        <v>45</v>
      </c>
      <c r="F2060" s="2" t="s">
        <v>8220</v>
      </c>
      <c r="G2060" s="2" t="s">
        <v>8221</v>
      </c>
      <c r="H2060" s="2" t="s">
        <v>50</v>
      </c>
      <c r="I2060" s="2" t="s">
        <v>8222</v>
      </c>
      <c r="J2060" s="2" t="s">
        <v>8223</v>
      </c>
      <c r="K2060" s="3">
        <v>-2</v>
      </c>
      <c r="L2060" s="4">
        <v>2023</v>
      </c>
      <c r="M2060" s="9">
        <v>34472.839999999997</v>
      </c>
      <c r="N2060" s="9" t="str">
        <f t="shared" si="130"/>
        <v>Normal</v>
      </c>
      <c r="O2060" s="11">
        <v>186158.3</v>
      </c>
      <c r="P2060" s="11">
        <v>30959.98</v>
      </c>
      <c r="Q2060" s="11">
        <v>3512.86</v>
      </c>
      <c r="R2060" s="5">
        <v>44317</v>
      </c>
      <c r="S2060" s="5" t="str">
        <f t="shared" si="131"/>
        <v>Saturday</v>
      </c>
      <c r="T2060" s="5" t="str">
        <f t="shared" si="132"/>
        <v>Q2</v>
      </c>
      <c r="U2060" s="14" t="str">
        <f t="shared" si="129"/>
        <v>May</v>
      </c>
    </row>
    <row r="2061" spans="1:21" x14ac:dyDescent="0.25">
      <c r="A2061" s="13" t="s">
        <v>30</v>
      </c>
      <c r="B2061" s="6" t="s">
        <v>65</v>
      </c>
      <c r="C2061" s="6" t="s">
        <v>23</v>
      </c>
      <c r="D2061" s="6" t="s">
        <v>25</v>
      </c>
      <c r="E2061" s="6" t="s">
        <v>45</v>
      </c>
      <c r="F2061" s="6" t="s">
        <v>8224</v>
      </c>
      <c r="G2061" s="6" t="s">
        <v>8225</v>
      </c>
      <c r="H2061" s="6" t="s">
        <v>120</v>
      </c>
      <c r="I2061" s="6" t="s">
        <v>8226</v>
      </c>
      <c r="J2061" s="6" t="s">
        <v>8227</v>
      </c>
      <c r="K2061" s="7">
        <v>24</v>
      </c>
      <c r="L2061" s="4">
        <v>2000</v>
      </c>
      <c r="M2061" s="9">
        <v>63196.12</v>
      </c>
      <c r="N2061" s="9" t="str">
        <f t="shared" si="130"/>
        <v>High Value</v>
      </c>
      <c r="O2061" s="11">
        <v>96991.4</v>
      </c>
      <c r="P2061" s="11">
        <v>56969.05</v>
      </c>
      <c r="Q2061" s="11">
        <v>6227.07</v>
      </c>
      <c r="R2061" s="8">
        <v>45392</v>
      </c>
      <c r="S2061" s="5" t="str">
        <f t="shared" si="131"/>
        <v>Wednesday</v>
      </c>
      <c r="T2061" s="5" t="str">
        <f t="shared" si="132"/>
        <v>Q2</v>
      </c>
      <c r="U2061" s="14" t="str">
        <f t="shared" si="129"/>
        <v>Apr</v>
      </c>
    </row>
    <row r="2062" spans="1:21" x14ac:dyDescent="0.25">
      <c r="A2062" s="12" t="s">
        <v>62</v>
      </c>
      <c r="B2062" s="2" t="s">
        <v>91</v>
      </c>
      <c r="C2062" s="2" t="s">
        <v>23</v>
      </c>
      <c r="D2062" s="2" t="s">
        <v>25</v>
      </c>
      <c r="E2062" s="2" t="s">
        <v>45</v>
      </c>
      <c r="F2062" s="2" t="s">
        <v>8228</v>
      </c>
      <c r="G2062" s="2" t="s">
        <v>8229</v>
      </c>
      <c r="H2062" s="2" t="s">
        <v>101</v>
      </c>
      <c r="I2062" s="2" t="s">
        <v>8230</v>
      </c>
      <c r="J2062" s="2" t="s">
        <v>8231</v>
      </c>
      <c r="K2062" s="3">
        <v>17</v>
      </c>
      <c r="L2062" s="4">
        <v>2007</v>
      </c>
      <c r="M2062" s="9">
        <v>35422.47</v>
      </c>
      <c r="N2062" s="9" t="str">
        <f t="shared" si="130"/>
        <v>Normal</v>
      </c>
      <c r="O2062" s="11">
        <v>76662.100000000006</v>
      </c>
      <c r="P2062" s="11">
        <v>32879.019999999997</v>
      </c>
      <c r="Q2062" s="11">
        <v>2543.4499999999998</v>
      </c>
      <c r="R2062" s="5">
        <v>45575</v>
      </c>
      <c r="S2062" s="5" t="str">
        <f t="shared" si="131"/>
        <v>Thursday</v>
      </c>
      <c r="T2062" s="5" t="str">
        <f t="shared" si="132"/>
        <v>Q4</v>
      </c>
      <c r="U2062" s="14" t="str">
        <f t="shared" si="129"/>
        <v>Oct</v>
      </c>
    </row>
    <row r="2063" spans="1:21" x14ac:dyDescent="0.25">
      <c r="A2063" s="13" t="s">
        <v>56</v>
      </c>
      <c r="B2063" s="6" t="s">
        <v>78</v>
      </c>
      <c r="C2063" s="6" t="s">
        <v>23</v>
      </c>
      <c r="D2063" s="6" t="s">
        <v>25</v>
      </c>
      <c r="E2063" s="6" t="s">
        <v>45</v>
      </c>
      <c r="F2063" s="6" t="s">
        <v>8232</v>
      </c>
      <c r="G2063" s="6" t="s">
        <v>8233</v>
      </c>
      <c r="H2063" s="6" t="s">
        <v>89</v>
      </c>
      <c r="I2063" s="6" t="s">
        <v>8234</v>
      </c>
      <c r="J2063" s="6" t="s">
        <v>8235</v>
      </c>
      <c r="K2063" s="7">
        <v>6</v>
      </c>
      <c r="L2063" s="4">
        <v>2015</v>
      </c>
      <c r="M2063" s="9">
        <v>63523.77</v>
      </c>
      <c r="N2063" s="9" t="str">
        <f t="shared" si="130"/>
        <v>High Value</v>
      </c>
      <c r="O2063" s="11">
        <v>93251.7</v>
      </c>
      <c r="P2063" s="11">
        <v>58726.11</v>
      </c>
      <c r="Q2063" s="11">
        <v>4797.66</v>
      </c>
      <c r="R2063" s="8">
        <v>44214</v>
      </c>
      <c r="S2063" s="5" t="str">
        <f t="shared" si="131"/>
        <v>Monday</v>
      </c>
      <c r="T2063" s="5" t="str">
        <f t="shared" si="132"/>
        <v>Q1</v>
      </c>
      <c r="U2063" s="14" t="str">
        <f t="shared" si="129"/>
        <v>Jan</v>
      </c>
    </row>
    <row r="2064" spans="1:21" x14ac:dyDescent="0.25">
      <c r="A2064" s="12" t="s">
        <v>47</v>
      </c>
      <c r="B2064" s="2" t="s">
        <v>51</v>
      </c>
      <c r="C2064" s="2" t="s">
        <v>23</v>
      </c>
      <c r="D2064" s="2" t="s">
        <v>25</v>
      </c>
      <c r="E2064" s="2" t="s">
        <v>45</v>
      </c>
      <c r="F2064" s="2" t="s">
        <v>8236</v>
      </c>
      <c r="G2064" s="2" t="s">
        <v>8237</v>
      </c>
      <c r="H2064" s="2" t="s">
        <v>73</v>
      </c>
      <c r="I2064" s="2" t="s">
        <v>8238</v>
      </c>
      <c r="J2064" s="2" t="s">
        <v>8239</v>
      </c>
      <c r="K2064" s="3">
        <v>7</v>
      </c>
      <c r="L2064" s="4">
        <v>2015</v>
      </c>
      <c r="M2064" s="9">
        <v>53805.75</v>
      </c>
      <c r="N2064" s="9" t="str">
        <f t="shared" si="130"/>
        <v>High Value</v>
      </c>
      <c r="O2064" s="11">
        <v>44725.7</v>
      </c>
      <c r="P2064" s="11">
        <v>46103.41</v>
      </c>
      <c r="Q2064" s="11">
        <v>7702.34</v>
      </c>
      <c r="R2064" s="5">
        <v>44869</v>
      </c>
      <c r="S2064" s="5" t="str">
        <f t="shared" si="131"/>
        <v>Friday</v>
      </c>
      <c r="T2064" s="5" t="str">
        <f t="shared" si="132"/>
        <v>Q4</v>
      </c>
      <c r="U2064" s="14" t="str">
        <f t="shared" si="129"/>
        <v>Nov</v>
      </c>
    </row>
    <row r="2065" spans="1:21" x14ac:dyDescent="0.25">
      <c r="A2065" s="13" t="s">
        <v>40</v>
      </c>
      <c r="B2065" s="6" t="s">
        <v>41</v>
      </c>
      <c r="C2065" s="6" t="s">
        <v>23</v>
      </c>
      <c r="D2065" s="6" t="s">
        <v>25</v>
      </c>
      <c r="E2065" s="6" t="s">
        <v>45</v>
      </c>
      <c r="F2065" s="6" t="s">
        <v>8240</v>
      </c>
      <c r="G2065" s="6" t="s">
        <v>8241</v>
      </c>
      <c r="H2065" s="6" t="s">
        <v>109</v>
      </c>
      <c r="I2065" s="6" t="s">
        <v>8242</v>
      </c>
      <c r="J2065" s="6" t="s">
        <v>8243</v>
      </c>
      <c r="K2065" s="7">
        <v>10</v>
      </c>
      <c r="L2065" s="4">
        <v>2012</v>
      </c>
      <c r="M2065" s="9">
        <v>39380.57</v>
      </c>
      <c r="N2065" s="9" t="str">
        <f t="shared" si="130"/>
        <v>Normal</v>
      </c>
      <c r="O2065" s="11">
        <v>17771.900000000001</v>
      </c>
      <c r="P2065" s="11">
        <v>29669</v>
      </c>
      <c r="Q2065" s="11">
        <v>9711.57</v>
      </c>
      <c r="R2065" s="8">
        <v>44667</v>
      </c>
      <c r="S2065" s="5" t="str">
        <f t="shared" si="131"/>
        <v>Saturday</v>
      </c>
      <c r="T2065" s="5" t="str">
        <f t="shared" si="132"/>
        <v>Q2</v>
      </c>
      <c r="U2065" s="14" t="str">
        <f t="shared" si="129"/>
        <v>Apr</v>
      </c>
    </row>
    <row r="2066" spans="1:21" x14ac:dyDescent="0.25">
      <c r="A2066" s="12" t="s">
        <v>62</v>
      </c>
      <c r="B2066" s="2" t="s">
        <v>138</v>
      </c>
      <c r="C2066" s="2" t="s">
        <v>23</v>
      </c>
      <c r="D2066" s="2" t="s">
        <v>25</v>
      </c>
      <c r="E2066" s="2" t="s">
        <v>45</v>
      </c>
      <c r="F2066" s="2" t="s">
        <v>8114</v>
      </c>
      <c r="G2066" s="2" t="s">
        <v>8115</v>
      </c>
      <c r="H2066" s="2" t="s">
        <v>128</v>
      </c>
      <c r="I2066" s="2" t="s">
        <v>8244</v>
      </c>
      <c r="J2066" s="2" t="s">
        <v>8245</v>
      </c>
      <c r="K2066" s="3">
        <v>16</v>
      </c>
      <c r="L2066" s="4">
        <v>2006</v>
      </c>
      <c r="M2066" s="9">
        <v>57418.95</v>
      </c>
      <c r="N2066" s="9" t="str">
        <f t="shared" si="130"/>
        <v>High Value</v>
      </c>
      <c r="O2066" s="11">
        <v>144802.79999999999</v>
      </c>
      <c r="P2066" s="11">
        <v>54195.6</v>
      </c>
      <c r="Q2066" s="11">
        <v>3223.35</v>
      </c>
      <c r="R2066" s="5">
        <v>44846</v>
      </c>
      <c r="S2066" s="5" t="str">
        <f t="shared" si="131"/>
        <v>Wednesday</v>
      </c>
      <c r="T2066" s="5" t="str">
        <f t="shared" si="132"/>
        <v>Q4</v>
      </c>
      <c r="U2066" s="14" t="str">
        <f t="shared" si="129"/>
        <v>Oct</v>
      </c>
    </row>
    <row r="2067" spans="1:21" x14ac:dyDescent="0.25">
      <c r="A2067" s="13" t="s">
        <v>47</v>
      </c>
      <c r="B2067" s="6" t="s">
        <v>48</v>
      </c>
      <c r="C2067" s="6" t="s">
        <v>23</v>
      </c>
      <c r="D2067" s="6" t="s">
        <v>25</v>
      </c>
      <c r="E2067" s="6" t="s">
        <v>45</v>
      </c>
      <c r="F2067" s="6" t="s">
        <v>8200</v>
      </c>
      <c r="G2067" s="6" t="s">
        <v>8201</v>
      </c>
      <c r="H2067" s="6" t="s">
        <v>159</v>
      </c>
      <c r="I2067" s="6" t="s">
        <v>8246</v>
      </c>
      <c r="J2067" s="6" t="s">
        <v>8247</v>
      </c>
      <c r="K2067" s="7">
        <v>6</v>
      </c>
      <c r="L2067" s="4">
        <v>2018</v>
      </c>
      <c r="M2067" s="9">
        <v>58716.05</v>
      </c>
      <c r="N2067" s="9" t="str">
        <f t="shared" si="130"/>
        <v>High Value</v>
      </c>
      <c r="O2067" s="11">
        <v>115194.6</v>
      </c>
      <c r="P2067" s="11">
        <v>48406.8</v>
      </c>
      <c r="Q2067" s="11">
        <v>10309.25</v>
      </c>
      <c r="R2067" s="8">
        <v>45314</v>
      </c>
      <c r="S2067" s="5" t="str">
        <f t="shared" si="131"/>
        <v>Tuesday</v>
      </c>
      <c r="T2067" s="5" t="str">
        <f t="shared" si="132"/>
        <v>Q1</v>
      </c>
      <c r="U2067" s="14" t="str">
        <f t="shared" si="129"/>
        <v>Jan</v>
      </c>
    </row>
    <row r="2068" spans="1:21" x14ac:dyDescent="0.25">
      <c r="A2068" s="12" t="s">
        <v>62</v>
      </c>
      <c r="B2068" s="2" t="s">
        <v>63</v>
      </c>
      <c r="C2068" s="2" t="s">
        <v>24</v>
      </c>
      <c r="D2068" s="2" t="s">
        <v>25</v>
      </c>
      <c r="E2068" s="2" t="s">
        <v>45</v>
      </c>
      <c r="F2068" s="2" t="s">
        <v>8248</v>
      </c>
      <c r="G2068" s="2" t="s">
        <v>240</v>
      </c>
      <c r="H2068" s="2" t="s">
        <v>42</v>
      </c>
      <c r="I2068" s="2" t="s">
        <v>8249</v>
      </c>
      <c r="J2068" s="2" t="s">
        <v>8250</v>
      </c>
      <c r="K2068" s="3">
        <v>9</v>
      </c>
      <c r="L2068" s="4">
        <v>2015</v>
      </c>
      <c r="M2068" s="9">
        <v>18787.79</v>
      </c>
      <c r="N2068" s="9" t="str">
        <f t="shared" si="130"/>
        <v>Normal</v>
      </c>
      <c r="O2068" s="11">
        <v>71366.100000000006</v>
      </c>
      <c r="P2068" s="11">
        <v>17620.330000000002</v>
      </c>
      <c r="Q2068" s="11">
        <v>1167.46</v>
      </c>
      <c r="R2068" s="5">
        <v>45578</v>
      </c>
      <c r="S2068" s="5" t="str">
        <f t="shared" si="131"/>
        <v>Sunday</v>
      </c>
      <c r="T2068" s="5" t="str">
        <f t="shared" si="132"/>
        <v>Q4</v>
      </c>
      <c r="U2068" s="14" t="str">
        <f t="shared" si="129"/>
        <v>Oct</v>
      </c>
    </row>
    <row r="2069" spans="1:21" x14ac:dyDescent="0.25">
      <c r="A2069" s="13" t="s">
        <v>62</v>
      </c>
      <c r="B2069" s="6" t="s">
        <v>91</v>
      </c>
      <c r="C2069" s="6" t="s">
        <v>24</v>
      </c>
      <c r="D2069" s="6" t="s">
        <v>25</v>
      </c>
      <c r="E2069" s="6" t="s">
        <v>45</v>
      </c>
      <c r="F2069" s="6" t="s">
        <v>8251</v>
      </c>
      <c r="G2069" s="6" t="s">
        <v>8252</v>
      </c>
      <c r="H2069" s="6" t="s">
        <v>135</v>
      </c>
      <c r="I2069" s="6" t="s">
        <v>8253</v>
      </c>
      <c r="J2069" s="6" t="s">
        <v>8254</v>
      </c>
      <c r="K2069" s="7">
        <v>12</v>
      </c>
      <c r="L2069" s="4">
        <v>2010</v>
      </c>
      <c r="M2069" s="9">
        <v>48232.01</v>
      </c>
      <c r="N2069" s="9" t="str">
        <f t="shared" si="130"/>
        <v>High Value</v>
      </c>
      <c r="O2069" s="11">
        <v>190950.5</v>
      </c>
      <c r="P2069" s="11">
        <v>45690.400000000001</v>
      </c>
      <c r="Q2069" s="11">
        <v>2541.61</v>
      </c>
      <c r="R2069" s="8">
        <v>44833</v>
      </c>
      <c r="S2069" s="5" t="str">
        <f t="shared" si="131"/>
        <v>Thursday</v>
      </c>
      <c r="T2069" s="5" t="str">
        <f t="shared" si="132"/>
        <v>Q3</v>
      </c>
      <c r="U2069" s="14" t="str">
        <f t="shared" si="129"/>
        <v>Sep</v>
      </c>
    </row>
    <row r="2070" spans="1:21" x14ac:dyDescent="0.25">
      <c r="A2070" s="12" t="s">
        <v>62</v>
      </c>
      <c r="B2070" s="2" t="s">
        <v>91</v>
      </c>
      <c r="C2070" s="2" t="s">
        <v>24</v>
      </c>
      <c r="D2070" s="2" t="s">
        <v>25</v>
      </c>
      <c r="E2070" s="2" t="s">
        <v>45</v>
      </c>
      <c r="F2070" s="2" t="s">
        <v>8255</v>
      </c>
      <c r="G2070" s="2" t="s">
        <v>8256</v>
      </c>
      <c r="H2070" s="2" t="s">
        <v>102</v>
      </c>
      <c r="I2070" s="2" t="s">
        <v>8257</v>
      </c>
      <c r="J2070" s="2" t="s">
        <v>8258</v>
      </c>
      <c r="K2070" s="3">
        <v>17</v>
      </c>
      <c r="L2070" s="4">
        <v>2003</v>
      </c>
      <c r="M2070" s="9">
        <v>10948.83</v>
      </c>
      <c r="N2070" s="9" t="str">
        <f t="shared" si="130"/>
        <v>Normal</v>
      </c>
      <c r="O2070" s="11">
        <v>91723.5</v>
      </c>
      <c r="P2070" s="11">
        <v>10013.030000000001</v>
      </c>
      <c r="Q2070" s="11">
        <v>935.8</v>
      </c>
      <c r="R2070" s="5">
        <v>44142</v>
      </c>
      <c r="S2070" s="5" t="str">
        <f t="shared" si="131"/>
        <v>Saturday</v>
      </c>
      <c r="T2070" s="5" t="str">
        <f t="shared" si="132"/>
        <v>Q4</v>
      </c>
      <c r="U2070" s="14" t="str">
        <f t="shared" si="129"/>
        <v>Nov</v>
      </c>
    </row>
    <row r="2071" spans="1:21" x14ac:dyDescent="0.25">
      <c r="A2071" s="13" t="s">
        <v>47</v>
      </c>
      <c r="B2071" s="6" t="s">
        <v>110</v>
      </c>
      <c r="C2071" s="6" t="s">
        <v>24</v>
      </c>
      <c r="D2071" s="6" t="s">
        <v>25</v>
      </c>
      <c r="E2071" s="6" t="s">
        <v>45</v>
      </c>
      <c r="F2071" s="6" t="s">
        <v>8259</v>
      </c>
      <c r="G2071" s="6" t="s">
        <v>8260</v>
      </c>
      <c r="H2071" s="6" t="s">
        <v>104</v>
      </c>
      <c r="I2071" s="6" t="s">
        <v>8261</v>
      </c>
      <c r="J2071" s="6" t="s">
        <v>8262</v>
      </c>
      <c r="K2071" s="7">
        <v>8</v>
      </c>
      <c r="L2071" s="4">
        <v>2015</v>
      </c>
      <c r="M2071" s="9">
        <v>12729.94</v>
      </c>
      <c r="N2071" s="9" t="str">
        <f t="shared" si="130"/>
        <v>Normal</v>
      </c>
      <c r="O2071" s="11">
        <v>13439.9</v>
      </c>
      <c r="P2071" s="11">
        <v>10243.09</v>
      </c>
      <c r="Q2071" s="11">
        <v>2486.85</v>
      </c>
      <c r="R2071" s="8">
        <v>44981</v>
      </c>
      <c r="S2071" s="5" t="str">
        <f t="shared" si="131"/>
        <v>Friday</v>
      </c>
      <c r="T2071" s="5" t="str">
        <f t="shared" si="132"/>
        <v>Q1</v>
      </c>
      <c r="U2071" s="14" t="str">
        <f t="shared" si="129"/>
        <v>Feb</v>
      </c>
    </row>
    <row r="2072" spans="1:21" x14ac:dyDescent="0.25">
      <c r="A2072" s="12" t="s">
        <v>30</v>
      </c>
      <c r="B2072" s="2" t="s">
        <v>94</v>
      </c>
      <c r="C2072" s="2" t="s">
        <v>24</v>
      </c>
      <c r="D2072" s="2" t="s">
        <v>25</v>
      </c>
      <c r="E2072" s="2" t="s">
        <v>45</v>
      </c>
      <c r="F2072" s="2" t="s">
        <v>8263</v>
      </c>
      <c r="G2072" s="2" t="s">
        <v>1547</v>
      </c>
      <c r="H2072" s="2" t="s">
        <v>98</v>
      </c>
      <c r="I2072" s="2" t="s">
        <v>8264</v>
      </c>
      <c r="J2072" s="2" t="s">
        <v>8265</v>
      </c>
      <c r="K2072" s="3">
        <v>7</v>
      </c>
      <c r="L2072" s="4">
        <v>2017</v>
      </c>
      <c r="M2072" s="9">
        <v>19042.599999999999</v>
      </c>
      <c r="N2072" s="9" t="str">
        <f t="shared" si="130"/>
        <v>Normal</v>
      </c>
      <c r="O2072" s="11">
        <v>59092.2</v>
      </c>
      <c r="P2072" s="11">
        <v>15978.3</v>
      </c>
      <c r="Q2072" s="11">
        <v>3064.3</v>
      </c>
      <c r="R2072" s="5">
        <v>45551</v>
      </c>
      <c r="S2072" s="5" t="str">
        <f t="shared" si="131"/>
        <v>Monday</v>
      </c>
      <c r="T2072" s="5" t="str">
        <f t="shared" si="132"/>
        <v>Q3</v>
      </c>
      <c r="U2072" s="14" t="str">
        <f t="shared" si="129"/>
        <v>Sep</v>
      </c>
    </row>
    <row r="2073" spans="1:21" x14ac:dyDescent="0.25">
      <c r="A2073" s="13" t="s">
        <v>40</v>
      </c>
      <c r="B2073" s="6" t="s">
        <v>125</v>
      </c>
      <c r="C2073" s="6" t="s">
        <v>24</v>
      </c>
      <c r="D2073" s="6" t="s">
        <v>25</v>
      </c>
      <c r="E2073" s="6" t="s">
        <v>45</v>
      </c>
      <c r="F2073" s="6" t="s">
        <v>8266</v>
      </c>
      <c r="G2073" s="6" t="s">
        <v>252</v>
      </c>
      <c r="H2073" s="6" t="s">
        <v>46</v>
      </c>
      <c r="I2073" s="6" t="s">
        <v>8267</v>
      </c>
      <c r="J2073" s="6" t="s">
        <v>8268</v>
      </c>
      <c r="K2073" s="7">
        <v>2</v>
      </c>
      <c r="L2073" s="4">
        <v>2020</v>
      </c>
      <c r="M2073" s="9">
        <v>60764.9</v>
      </c>
      <c r="N2073" s="9" t="str">
        <f t="shared" si="130"/>
        <v>High Value</v>
      </c>
      <c r="O2073" s="11">
        <v>84270.399999999994</v>
      </c>
      <c r="P2073" s="11">
        <v>43989.67</v>
      </c>
      <c r="Q2073" s="11">
        <v>16775.23</v>
      </c>
      <c r="R2073" s="8">
        <v>44592</v>
      </c>
      <c r="S2073" s="5" t="str">
        <f t="shared" si="131"/>
        <v>Monday</v>
      </c>
      <c r="T2073" s="5" t="str">
        <f t="shared" si="132"/>
        <v>Q1</v>
      </c>
      <c r="U2073" s="14" t="str">
        <f t="shared" si="129"/>
        <v>Jan</v>
      </c>
    </row>
    <row r="2074" spans="1:21" x14ac:dyDescent="0.25">
      <c r="A2074" s="12" t="s">
        <v>56</v>
      </c>
      <c r="B2074" s="2" t="s">
        <v>69</v>
      </c>
      <c r="C2074" s="2" t="s">
        <v>24</v>
      </c>
      <c r="D2074" s="2" t="s">
        <v>25</v>
      </c>
      <c r="E2074" s="2" t="s">
        <v>45</v>
      </c>
      <c r="F2074" s="2" t="s">
        <v>8269</v>
      </c>
      <c r="G2074" s="2" t="s">
        <v>2005</v>
      </c>
      <c r="H2074" s="2" t="s">
        <v>95</v>
      </c>
      <c r="I2074" s="2" t="s">
        <v>8270</v>
      </c>
      <c r="J2074" s="2" t="s">
        <v>8271</v>
      </c>
      <c r="K2074" s="3">
        <v>18</v>
      </c>
      <c r="L2074" s="4">
        <v>2003</v>
      </c>
      <c r="M2074" s="9">
        <v>67170.320000000007</v>
      </c>
      <c r="N2074" s="9" t="str">
        <f t="shared" si="130"/>
        <v>High Value</v>
      </c>
      <c r="O2074" s="11">
        <v>74675</v>
      </c>
      <c r="P2074" s="11">
        <v>61869.83</v>
      </c>
      <c r="Q2074" s="11">
        <v>5300.49</v>
      </c>
      <c r="R2074" s="5">
        <v>44505</v>
      </c>
      <c r="S2074" s="5" t="str">
        <f t="shared" si="131"/>
        <v>Friday</v>
      </c>
      <c r="T2074" s="5" t="str">
        <f t="shared" si="132"/>
        <v>Q4</v>
      </c>
      <c r="U2074" s="14" t="str">
        <f t="shared" si="129"/>
        <v>Nov</v>
      </c>
    </row>
    <row r="2075" spans="1:21" x14ac:dyDescent="0.25">
      <c r="A2075" s="13" t="s">
        <v>30</v>
      </c>
      <c r="B2075" s="6" t="s">
        <v>31</v>
      </c>
      <c r="C2075" s="6" t="s">
        <v>24</v>
      </c>
      <c r="D2075" s="6" t="s">
        <v>25</v>
      </c>
      <c r="E2075" s="6" t="s">
        <v>45</v>
      </c>
      <c r="F2075" s="6" t="s">
        <v>8272</v>
      </c>
      <c r="G2075" s="6" t="s">
        <v>8273</v>
      </c>
      <c r="H2075" s="6" t="s">
        <v>152</v>
      </c>
      <c r="I2075" s="6" t="s">
        <v>8274</v>
      </c>
      <c r="J2075" s="6" t="s">
        <v>8275</v>
      </c>
      <c r="K2075" s="7">
        <v>19</v>
      </c>
      <c r="L2075" s="4">
        <v>2004</v>
      </c>
      <c r="M2075" s="9">
        <v>35371.050000000003</v>
      </c>
      <c r="N2075" s="9" t="str">
        <f t="shared" si="130"/>
        <v>Normal</v>
      </c>
      <c r="O2075" s="11">
        <v>77595.100000000006</v>
      </c>
      <c r="P2075" s="11">
        <v>31531.78</v>
      </c>
      <c r="Q2075" s="11">
        <v>3839.27</v>
      </c>
      <c r="R2075" s="8">
        <v>45207</v>
      </c>
      <c r="S2075" s="5" t="str">
        <f t="shared" si="131"/>
        <v>Sunday</v>
      </c>
      <c r="T2075" s="5" t="str">
        <f t="shared" si="132"/>
        <v>Q4</v>
      </c>
      <c r="U2075" s="14" t="str">
        <f t="shared" si="129"/>
        <v>Oct</v>
      </c>
    </row>
    <row r="2076" spans="1:21" x14ac:dyDescent="0.25">
      <c r="A2076" s="12" t="s">
        <v>74</v>
      </c>
      <c r="B2076" s="2" t="s">
        <v>113</v>
      </c>
      <c r="C2076" s="2" t="s">
        <v>24</v>
      </c>
      <c r="D2076" s="2" t="s">
        <v>25</v>
      </c>
      <c r="E2076" s="2" t="s">
        <v>45</v>
      </c>
      <c r="F2076" s="2" t="s">
        <v>7617</v>
      </c>
      <c r="G2076" s="2" t="s">
        <v>8276</v>
      </c>
      <c r="H2076" s="2" t="s">
        <v>119</v>
      </c>
      <c r="I2076" s="2" t="s">
        <v>8277</v>
      </c>
      <c r="J2076" s="2" t="s">
        <v>8278</v>
      </c>
      <c r="K2076" s="3">
        <v>7</v>
      </c>
      <c r="L2076" s="4">
        <v>2015</v>
      </c>
      <c r="M2076" s="9">
        <v>35516.65</v>
      </c>
      <c r="N2076" s="9" t="str">
        <f t="shared" si="130"/>
        <v>Normal</v>
      </c>
      <c r="O2076" s="11">
        <v>29998.7</v>
      </c>
      <c r="P2076" s="11">
        <v>33068.26</v>
      </c>
      <c r="Q2076" s="11">
        <v>2448.39</v>
      </c>
      <c r="R2076" s="5">
        <v>44876</v>
      </c>
      <c r="S2076" s="5" t="str">
        <f t="shared" si="131"/>
        <v>Friday</v>
      </c>
      <c r="T2076" s="5" t="str">
        <f t="shared" si="132"/>
        <v>Q4</v>
      </c>
      <c r="U2076" s="14" t="str">
        <f t="shared" si="129"/>
        <v>Nov</v>
      </c>
    </row>
    <row r="2077" spans="1:21" x14ac:dyDescent="0.25">
      <c r="A2077" s="13" t="s">
        <v>47</v>
      </c>
      <c r="B2077" s="6" t="s">
        <v>48</v>
      </c>
      <c r="C2077" s="6" t="s">
        <v>24</v>
      </c>
      <c r="D2077" s="6" t="s">
        <v>25</v>
      </c>
      <c r="E2077" s="6" t="s">
        <v>45</v>
      </c>
      <c r="F2077" s="6" t="s">
        <v>8279</v>
      </c>
      <c r="G2077" s="6" t="s">
        <v>6042</v>
      </c>
      <c r="H2077" s="6" t="s">
        <v>81</v>
      </c>
      <c r="I2077" s="6" t="s">
        <v>8280</v>
      </c>
      <c r="J2077" s="6" t="s">
        <v>8281</v>
      </c>
      <c r="K2077" s="7">
        <v>23</v>
      </c>
      <c r="L2077" s="4">
        <v>2000</v>
      </c>
      <c r="M2077" s="9">
        <v>33476.32</v>
      </c>
      <c r="N2077" s="9" t="str">
        <f t="shared" si="130"/>
        <v>Normal</v>
      </c>
      <c r="O2077" s="11">
        <v>159895.79999999999</v>
      </c>
      <c r="P2077" s="11">
        <v>28592.36</v>
      </c>
      <c r="Q2077" s="11">
        <v>4883.96</v>
      </c>
      <c r="R2077" s="8">
        <v>45150</v>
      </c>
      <c r="S2077" s="5" t="str">
        <f t="shared" si="131"/>
        <v>Saturday</v>
      </c>
      <c r="T2077" s="5" t="str">
        <f t="shared" si="132"/>
        <v>Q3</v>
      </c>
      <c r="U2077" s="14" t="str">
        <f t="shared" si="129"/>
        <v>Aug</v>
      </c>
    </row>
    <row r="2078" spans="1:21" x14ac:dyDescent="0.25">
      <c r="A2078" s="12" t="s">
        <v>47</v>
      </c>
      <c r="B2078" s="2" t="s">
        <v>51</v>
      </c>
      <c r="C2078" s="2" t="s">
        <v>24</v>
      </c>
      <c r="D2078" s="2" t="s">
        <v>25</v>
      </c>
      <c r="E2078" s="2" t="s">
        <v>45</v>
      </c>
      <c r="F2078" s="2" t="s">
        <v>8282</v>
      </c>
      <c r="G2078" s="2" t="s">
        <v>8283</v>
      </c>
      <c r="H2078" s="2" t="s">
        <v>109</v>
      </c>
      <c r="I2078" s="2" t="s">
        <v>8284</v>
      </c>
      <c r="J2078" s="2" t="s">
        <v>8285</v>
      </c>
      <c r="K2078" s="3">
        <v>5</v>
      </c>
      <c r="L2078" s="4">
        <v>2017</v>
      </c>
      <c r="M2078" s="9">
        <v>27190.959999999999</v>
      </c>
      <c r="N2078" s="9" t="str">
        <f t="shared" si="130"/>
        <v>Normal</v>
      </c>
      <c r="O2078" s="11">
        <v>123166.8</v>
      </c>
      <c r="P2078" s="11">
        <v>21055.06</v>
      </c>
      <c r="Q2078" s="11">
        <v>6135.9</v>
      </c>
      <c r="R2078" s="5">
        <v>44610</v>
      </c>
      <c r="S2078" s="5" t="str">
        <f t="shared" si="131"/>
        <v>Friday</v>
      </c>
      <c r="T2078" s="5" t="str">
        <f t="shared" si="132"/>
        <v>Q1</v>
      </c>
      <c r="U2078" s="14" t="str">
        <f t="shared" si="129"/>
        <v>Feb</v>
      </c>
    </row>
    <row r="2079" spans="1:21" x14ac:dyDescent="0.25">
      <c r="A2079" s="13" t="s">
        <v>74</v>
      </c>
      <c r="B2079" s="6" t="s">
        <v>113</v>
      </c>
      <c r="C2079" s="6" t="s">
        <v>24</v>
      </c>
      <c r="D2079" s="6" t="s">
        <v>25</v>
      </c>
      <c r="E2079" s="6" t="s">
        <v>45</v>
      </c>
      <c r="F2079" s="6" t="s">
        <v>8286</v>
      </c>
      <c r="G2079" s="6" t="s">
        <v>895</v>
      </c>
      <c r="H2079" s="6" t="s">
        <v>79</v>
      </c>
      <c r="I2079" s="6" t="s">
        <v>8287</v>
      </c>
      <c r="J2079" s="6" t="s">
        <v>8288</v>
      </c>
      <c r="K2079" s="7">
        <v>23</v>
      </c>
      <c r="L2079" s="4">
        <v>2001</v>
      </c>
      <c r="M2079" s="9">
        <v>67311.429999999993</v>
      </c>
      <c r="N2079" s="9" t="str">
        <f t="shared" si="130"/>
        <v>High Value</v>
      </c>
      <c r="O2079" s="11">
        <v>109375.2</v>
      </c>
      <c r="P2079" s="11">
        <v>62180.03</v>
      </c>
      <c r="Q2079" s="11">
        <v>5131.3999999999996</v>
      </c>
      <c r="R2079" s="8">
        <v>45492</v>
      </c>
      <c r="S2079" s="5" t="str">
        <f t="shared" si="131"/>
        <v>Friday</v>
      </c>
      <c r="T2079" s="5" t="str">
        <f t="shared" si="132"/>
        <v>Q3</v>
      </c>
      <c r="U2079" s="14" t="str">
        <f t="shared" si="129"/>
        <v>Jul</v>
      </c>
    </row>
    <row r="2080" spans="1:21" x14ac:dyDescent="0.25">
      <c r="A2080" s="12" t="s">
        <v>17</v>
      </c>
      <c r="B2080" s="2" t="s">
        <v>80</v>
      </c>
      <c r="C2080" s="2" t="s">
        <v>24</v>
      </c>
      <c r="D2080" s="2" t="s">
        <v>25</v>
      </c>
      <c r="E2080" s="2" t="s">
        <v>45</v>
      </c>
      <c r="F2080" s="2" t="s">
        <v>8289</v>
      </c>
      <c r="G2080" s="2" t="s">
        <v>8290</v>
      </c>
      <c r="H2080" s="2" t="s">
        <v>37</v>
      </c>
      <c r="I2080" s="2" t="s">
        <v>8291</v>
      </c>
      <c r="J2080" s="2" t="s">
        <v>8292</v>
      </c>
      <c r="K2080" s="3">
        <v>19</v>
      </c>
      <c r="L2080" s="4">
        <v>2003</v>
      </c>
      <c r="M2080" s="9">
        <v>54718.52</v>
      </c>
      <c r="N2080" s="9" t="str">
        <f t="shared" si="130"/>
        <v>High Value</v>
      </c>
      <c r="O2080" s="11">
        <v>28680.6</v>
      </c>
      <c r="P2080" s="11">
        <v>42979.31</v>
      </c>
      <c r="Q2080" s="11">
        <v>11739.21</v>
      </c>
      <c r="R2080" s="5">
        <v>44838</v>
      </c>
      <c r="S2080" s="5" t="str">
        <f t="shared" si="131"/>
        <v>Tuesday</v>
      </c>
      <c r="T2080" s="5" t="str">
        <f t="shared" si="132"/>
        <v>Q4</v>
      </c>
      <c r="U2080" s="14" t="str">
        <f t="shared" si="129"/>
        <v>Oct</v>
      </c>
    </row>
    <row r="2081" spans="1:21" x14ac:dyDescent="0.25">
      <c r="A2081" s="13" t="s">
        <v>62</v>
      </c>
      <c r="B2081" s="6" t="s">
        <v>91</v>
      </c>
      <c r="C2081" s="6" t="s">
        <v>24</v>
      </c>
      <c r="D2081" s="6" t="s">
        <v>25</v>
      </c>
      <c r="E2081" s="6" t="s">
        <v>45</v>
      </c>
      <c r="F2081" s="6" t="s">
        <v>8293</v>
      </c>
      <c r="G2081" s="6" t="s">
        <v>3175</v>
      </c>
      <c r="H2081" s="6" t="s">
        <v>162</v>
      </c>
      <c r="I2081" s="6" t="s">
        <v>8294</v>
      </c>
      <c r="J2081" s="6" t="s">
        <v>8295</v>
      </c>
      <c r="K2081" s="7">
        <v>1</v>
      </c>
      <c r="L2081" s="4">
        <v>2021</v>
      </c>
      <c r="M2081" s="9">
        <v>8184.86</v>
      </c>
      <c r="N2081" s="9" t="str">
        <f t="shared" si="130"/>
        <v>Normal</v>
      </c>
      <c r="O2081" s="11">
        <v>165207.79999999999</v>
      </c>
      <c r="P2081" s="11">
        <v>5754.65</v>
      </c>
      <c r="Q2081" s="11">
        <v>2430.21</v>
      </c>
      <c r="R2081" s="8">
        <v>44907</v>
      </c>
      <c r="S2081" s="5" t="str">
        <f t="shared" si="131"/>
        <v>Monday</v>
      </c>
      <c r="T2081" s="5" t="str">
        <f t="shared" si="132"/>
        <v>Q4</v>
      </c>
      <c r="U2081" s="14" t="str">
        <f t="shared" si="129"/>
        <v>Dec</v>
      </c>
    </row>
    <row r="2082" spans="1:21" x14ac:dyDescent="0.25">
      <c r="A2082" s="12" t="s">
        <v>34</v>
      </c>
      <c r="B2082" s="2" t="s">
        <v>43</v>
      </c>
      <c r="C2082" s="2" t="s">
        <v>24</v>
      </c>
      <c r="D2082" s="2" t="s">
        <v>25</v>
      </c>
      <c r="E2082" s="2" t="s">
        <v>45</v>
      </c>
      <c r="F2082" s="2" t="s">
        <v>8296</v>
      </c>
      <c r="G2082" s="2" t="s">
        <v>525</v>
      </c>
      <c r="H2082" s="2" t="s">
        <v>121</v>
      </c>
      <c r="I2082" s="2" t="s">
        <v>8297</v>
      </c>
      <c r="J2082" s="2" t="s">
        <v>8298</v>
      </c>
      <c r="K2082" s="3">
        <v>22</v>
      </c>
      <c r="L2082" s="4">
        <v>2001</v>
      </c>
      <c r="M2082" s="9">
        <v>8742.76</v>
      </c>
      <c r="N2082" s="9" t="str">
        <f t="shared" si="130"/>
        <v>Normal</v>
      </c>
      <c r="O2082" s="11">
        <v>83581.899999999994</v>
      </c>
      <c r="P2082" s="11">
        <v>7068.64</v>
      </c>
      <c r="Q2082" s="11">
        <v>1674.12</v>
      </c>
      <c r="R2082" s="5">
        <v>45240</v>
      </c>
      <c r="S2082" s="5" t="str">
        <f t="shared" si="131"/>
        <v>Friday</v>
      </c>
      <c r="T2082" s="5" t="str">
        <f t="shared" si="132"/>
        <v>Q4</v>
      </c>
      <c r="U2082" s="14" t="str">
        <f t="shared" si="129"/>
        <v>Nov</v>
      </c>
    </row>
    <row r="2083" spans="1:21" x14ac:dyDescent="0.25">
      <c r="A2083" s="13" t="s">
        <v>62</v>
      </c>
      <c r="B2083" s="6" t="s">
        <v>63</v>
      </c>
      <c r="C2083" s="6" t="s">
        <v>24</v>
      </c>
      <c r="D2083" s="6" t="s">
        <v>25</v>
      </c>
      <c r="E2083" s="6" t="s">
        <v>45</v>
      </c>
      <c r="F2083" s="6" t="s">
        <v>8299</v>
      </c>
      <c r="G2083" s="6" t="s">
        <v>8300</v>
      </c>
      <c r="H2083" s="6" t="s">
        <v>58</v>
      </c>
      <c r="I2083" s="6" t="s">
        <v>8301</v>
      </c>
      <c r="J2083" s="6" t="s">
        <v>8302</v>
      </c>
      <c r="K2083" s="7">
        <v>20</v>
      </c>
      <c r="L2083" s="4">
        <v>2002</v>
      </c>
      <c r="M2083" s="9">
        <v>55957.73</v>
      </c>
      <c r="N2083" s="9" t="str">
        <f t="shared" si="130"/>
        <v>High Value</v>
      </c>
      <c r="O2083" s="11">
        <v>70444.800000000003</v>
      </c>
      <c r="P2083" s="11">
        <v>42748.12</v>
      </c>
      <c r="Q2083" s="11">
        <v>13209.61</v>
      </c>
      <c r="R2083" s="8">
        <v>44604</v>
      </c>
      <c r="S2083" s="5" t="str">
        <f t="shared" si="131"/>
        <v>Saturday</v>
      </c>
      <c r="T2083" s="5" t="str">
        <f t="shared" si="132"/>
        <v>Q1</v>
      </c>
      <c r="U2083" s="14" t="str">
        <f t="shared" si="129"/>
        <v>Feb</v>
      </c>
    </row>
    <row r="2084" spans="1:21" x14ac:dyDescent="0.25">
      <c r="A2084" s="12" t="s">
        <v>17</v>
      </c>
      <c r="B2084" s="2" t="s">
        <v>18</v>
      </c>
      <c r="C2084" s="2" t="s">
        <v>24</v>
      </c>
      <c r="D2084" s="2" t="s">
        <v>25</v>
      </c>
      <c r="E2084" s="2" t="s">
        <v>45</v>
      </c>
      <c r="F2084" s="2" t="s">
        <v>8303</v>
      </c>
      <c r="G2084" s="2" t="s">
        <v>8304</v>
      </c>
      <c r="H2084" s="2" t="s">
        <v>109</v>
      </c>
      <c r="I2084" s="2" t="s">
        <v>8305</v>
      </c>
      <c r="J2084" s="2" t="s">
        <v>8306</v>
      </c>
      <c r="K2084" s="3">
        <v>14</v>
      </c>
      <c r="L2084" s="4">
        <v>2007</v>
      </c>
      <c r="M2084" s="9">
        <v>24980.45</v>
      </c>
      <c r="N2084" s="9" t="str">
        <f t="shared" si="130"/>
        <v>Normal</v>
      </c>
      <c r="O2084" s="11">
        <v>158185.1</v>
      </c>
      <c r="P2084" s="11">
        <v>20519.23</v>
      </c>
      <c r="Q2084" s="11">
        <v>4461.22</v>
      </c>
      <c r="R2084" s="5">
        <v>44368</v>
      </c>
      <c r="S2084" s="5" t="str">
        <f t="shared" si="131"/>
        <v>Monday</v>
      </c>
      <c r="T2084" s="5" t="str">
        <f t="shared" si="132"/>
        <v>Q2</v>
      </c>
      <c r="U2084" s="14" t="str">
        <f t="shared" si="129"/>
        <v>Jun</v>
      </c>
    </row>
    <row r="2085" spans="1:21" x14ac:dyDescent="0.25">
      <c r="A2085" s="13" t="s">
        <v>34</v>
      </c>
      <c r="B2085" s="6" t="s">
        <v>43</v>
      </c>
      <c r="C2085" s="6" t="s">
        <v>24</v>
      </c>
      <c r="D2085" s="6" t="s">
        <v>25</v>
      </c>
      <c r="E2085" s="6" t="s">
        <v>45</v>
      </c>
      <c r="F2085" s="6" t="s">
        <v>8307</v>
      </c>
      <c r="G2085" s="6" t="s">
        <v>8308</v>
      </c>
      <c r="H2085" s="6" t="s">
        <v>66</v>
      </c>
      <c r="I2085" s="6" t="s">
        <v>8309</v>
      </c>
      <c r="J2085" s="6" t="s">
        <v>8310</v>
      </c>
      <c r="K2085" s="7">
        <v>12</v>
      </c>
      <c r="L2085" s="4">
        <v>2013</v>
      </c>
      <c r="M2085" s="9">
        <v>15684.81</v>
      </c>
      <c r="N2085" s="9" t="str">
        <f t="shared" si="130"/>
        <v>Normal</v>
      </c>
      <c r="O2085" s="11">
        <v>35734.9</v>
      </c>
      <c r="P2085" s="11">
        <v>12699.39</v>
      </c>
      <c r="Q2085" s="11">
        <v>2985.42</v>
      </c>
      <c r="R2085" s="8">
        <v>45669</v>
      </c>
      <c r="S2085" s="5" t="str">
        <f t="shared" si="131"/>
        <v>Sunday</v>
      </c>
      <c r="T2085" s="5" t="str">
        <f t="shared" si="132"/>
        <v>Q1</v>
      </c>
      <c r="U2085" s="14" t="str">
        <f t="shared" si="129"/>
        <v>Jan</v>
      </c>
    </row>
    <row r="2086" spans="1:21" x14ac:dyDescent="0.25">
      <c r="A2086" s="12" t="s">
        <v>40</v>
      </c>
      <c r="B2086" s="2" t="s">
        <v>59</v>
      </c>
      <c r="C2086" s="2" t="s">
        <v>24</v>
      </c>
      <c r="D2086" s="2" t="s">
        <v>25</v>
      </c>
      <c r="E2086" s="2" t="s">
        <v>45</v>
      </c>
      <c r="F2086" s="2" t="s">
        <v>8311</v>
      </c>
      <c r="G2086" s="2" t="s">
        <v>8312</v>
      </c>
      <c r="H2086" s="2" t="s">
        <v>118</v>
      </c>
      <c r="I2086" s="2" t="s">
        <v>8313</v>
      </c>
      <c r="J2086" s="2" t="s">
        <v>8314</v>
      </c>
      <c r="K2086" s="3">
        <v>19</v>
      </c>
      <c r="L2086" s="4">
        <v>2005</v>
      </c>
      <c r="M2086" s="9">
        <v>40835.78</v>
      </c>
      <c r="N2086" s="9" t="str">
        <f t="shared" si="130"/>
        <v>High Value</v>
      </c>
      <c r="O2086" s="11">
        <v>116125.9</v>
      </c>
      <c r="P2086" s="11">
        <v>37049.800000000003</v>
      </c>
      <c r="Q2086" s="11">
        <v>3785.98</v>
      </c>
      <c r="R2086" s="5">
        <v>45385</v>
      </c>
      <c r="S2086" s="5" t="str">
        <f t="shared" si="131"/>
        <v>Wednesday</v>
      </c>
      <c r="T2086" s="5" t="str">
        <f t="shared" si="132"/>
        <v>Q2</v>
      </c>
      <c r="U2086" s="14" t="str">
        <f t="shared" si="129"/>
        <v>Apr</v>
      </c>
    </row>
    <row r="2087" spans="1:21" x14ac:dyDescent="0.25">
      <c r="A2087" s="13" t="s">
        <v>74</v>
      </c>
      <c r="B2087" s="6" t="s">
        <v>153</v>
      </c>
      <c r="C2087" s="6" t="s">
        <v>24</v>
      </c>
      <c r="D2087" s="6" t="s">
        <v>25</v>
      </c>
      <c r="E2087" s="6" t="s">
        <v>45</v>
      </c>
      <c r="F2087" s="6" t="s">
        <v>8315</v>
      </c>
      <c r="G2087" s="6" t="s">
        <v>4877</v>
      </c>
      <c r="H2087" s="6" t="s">
        <v>102</v>
      </c>
      <c r="I2087" s="6" t="s">
        <v>8316</v>
      </c>
      <c r="J2087" s="6" t="s">
        <v>8317</v>
      </c>
      <c r="K2087" s="7">
        <v>6</v>
      </c>
      <c r="L2087" s="4">
        <v>2016</v>
      </c>
      <c r="M2087" s="9">
        <v>33062.92</v>
      </c>
      <c r="N2087" s="9" t="str">
        <f t="shared" si="130"/>
        <v>Normal</v>
      </c>
      <c r="O2087" s="11">
        <v>195477.3</v>
      </c>
      <c r="P2087" s="11">
        <v>27536.1</v>
      </c>
      <c r="Q2087" s="11">
        <v>5526.82</v>
      </c>
      <c r="R2087" s="8">
        <v>44690</v>
      </c>
      <c r="S2087" s="5" t="str">
        <f t="shared" si="131"/>
        <v>Monday</v>
      </c>
      <c r="T2087" s="5" t="str">
        <f t="shared" si="132"/>
        <v>Q2</v>
      </c>
      <c r="U2087" s="14" t="str">
        <f t="shared" si="129"/>
        <v>May</v>
      </c>
    </row>
    <row r="2088" spans="1:21" x14ac:dyDescent="0.25">
      <c r="A2088" s="12" t="s">
        <v>17</v>
      </c>
      <c r="B2088" s="2" t="s">
        <v>80</v>
      </c>
      <c r="C2088" s="2" t="s">
        <v>24</v>
      </c>
      <c r="D2088" s="2" t="s">
        <v>25</v>
      </c>
      <c r="E2088" s="2" t="s">
        <v>45</v>
      </c>
      <c r="F2088" s="2" t="s">
        <v>8318</v>
      </c>
      <c r="G2088" s="2" t="s">
        <v>8319</v>
      </c>
      <c r="H2088" s="2" t="s">
        <v>58</v>
      </c>
      <c r="I2088" s="2" t="s">
        <v>8320</v>
      </c>
      <c r="J2088" s="2" t="s">
        <v>8321</v>
      </c>
      <c r="K2088" s="3">
        <v>5</v>
      </c>
      <c r="L2088" s="4">
        <v>2016</v>
      </c>
      <c r="M2088" s="9">
        <v>30982.31</v>
      </c>
      <c r="N2088" s="9" t="str">
        <f t="shared" si="130"/>
        <v>Normal</v>
      </c>
      <c r="O2088" s="11">
        <v>123835.3</v>
      </c>
      <c r="P2088" s="11">
        <v>29139.65</v>
      </c>
      <c r="Q2088" s="11">
        <v>1842.66</v>
      </c>
      <c r="R2088" s="5">
        <v>44413</v>
      </c>
      <c r="S2088" s="5" t="str">
        <f t="shared" si="131"/>
        <v>Thursday</v>
      </c>
      <c r="T2088" s="5" t="str">
        <f t="shared" si="132"/>
        <v>Q3</v>
      </c>
      <c r="U2088" s="14" t="str">
        <f t="shared" si="129"/>
        <v>Aug</v>
      </c>
    </row>
    <row r="2089" spans="1:21" x14ac:dyDescent="0.25">
      <c r="A2089" s="13" t="s">
        <v>71</v>
      </c>
      <c r="B2089" s="6" t="s">
        <v>83</v>
      </c>
      <c r="C2089" s="6" t="s">
        <v>24</v>
      </c>
      <c r="D2089" s="6" t="s">
        <v>25</v>
      </c>
      <c r="E2089" s="6" t="s">
        <v>45</v>
      </c>
      <c r="F2089" s="6" t="s">
        <v>8322</v>
      </c>
      <c r="G2089" s="6" t="s">
        <v>8323</v>
      </c>
      <c r="H2089" s="6" t="s">
        <v>93</v>
      </c>
      <c r="I2089" s="6" t="s">
        <v>8324</v>
      </c>
      <c r="J2089" s="6" t="s">
        <v>8325</v>
      </c>
      <c r="K2089" s="7">
        <v>4</v>
      </c>
      <c r="L2089" s="4">
        <v>2016</v>
      </c>
      <c r="M2089" s="9">
        <v>57452.44</v>
      </c>
      <c r="N2089" s="9" t="str">
        <f t="shared" si="130"/>
        <v>High Value</v>
      </c>
      <c r="O2089" s="11">
        <v>123711.8</v>
      </c>
      <c r="P2089" s="11">
        <v>43219.13</v>
      </c>
      <c r="Q2089" s="11">
        <v>14233.31</v>
      </c>
      <c r="R2089" s="8">
        <v>44061</v>
      </c>
      <c r="S2089" s="5" t="str">
        <f t="shared" si="131"/>
        <v>Tuesday</v>
      </c>
      <c r="T2089" s="5" t="str">
        <f t="shared" si="132"/>
        <v>Q3</v>
      </c>
      <c r="U2089" s="14" t="str">
        <f t="shared" si="129"/>
        <v>Aug</v>
      </c>
    </row>
    <row r="2090" spans="1:21" x14ac:dyDescent="0.25">
      <c r="A2090" s="12" t="s">
        <v>62</v>
      </c>
      <c r="B2090" s="2" t="s">
        <v>91</v>
      </c>
      <c r="C2090" s="2" t="s">
        <v>24</v>
      </c>
      <c r="D2090" s="2" t="s">
        <v>25</v>
      </c>
      <c r="E2090" s="2" t="s">
        <v>45</v>
      </c>
      <c r="F2090" s="2" t="s">
        <v>8326</v>
      </c>
      <c r="G2090" s="2" t="s">
        <v>8327</v>
      </c>
      <c r="H2090" s="2" t="s">
        <v>61</v>
      </c>
      <c r="I2090" s="2" t="s">
        <v>8328</v>
      </c>
      <c r="J2090" s="2" t="s">
        <v>8329</v>
      </c>
      <c r="K2090" s="3">
        <v>10</v>
      </c>
      <c r="L2090" s="4">
        <v>2015</v>
      </c>
      <c r="M2090" s="9">
        <v>46687.6</v>
      </c>
      <c r="N2090" s="9" t="str">
        <f t="shared" si="130"/>
        <v>High Value</v>
      </c>
      <c r="O2090" s="11">
        <v>61271.4</v>
      </c>
      <c r="P2090" s="11">
        <v>42784.18</v>
      </c>
      <c r="Q2090" s="11">
        <v>3903.42</v>
      </c>
      <c r="R2090" s="5">
        <v>45664</v>
      </c>
      <c r="S2090" s="5" t="str">
        <f t="shared" si="131"/>
        <v>Tuesday</v>
      </c>
      <c r="T2090" s="5" t="str">
        <f t="shared" si="132"/>
        <v>Q1</v>
      </c>
      <c r="U2090" s="14" t="str">
        <f t="shared" si="129"/>
        <v>Jan</v>
      </c>
    </row>
    <row r="2091" spans="1:21" x14ac:dyDescent="0.25">
      <c r="A2091" s="13" t="s">
        <v>74</v>
      </c>
      <c r="B2091" s="6" t="s">
        <v>153</v>
      </c>
      <c r="C2091" s="6" t="s">
        <v>24</v>
      </c>
      <c r="D2091" s="6" t="s">
        <v>25</v>
      </c>
      <c r="E2091" s="6" t="s">
        <v>45</v>
      </c>
      <c r="F2091" s="6" t="s">
        <v>8330</v>
      </c>
      <c r="G2091" s="6" t="s">
        <v>8331</v>
      </c>
      <c r="H2091" s="6" t="s">
        <v>124</v>
      </c>
      <c r="I2091" s="6" t="s">
        <v>8332</v>
      </c>
      <c r="J2091" s="6" t="s">
        <v>8333</v>
      </c>
      <c r="K2091" s="7">
        <v>19</v>
      </c>
      <c r="L2091" s="4">
        <v>2006</v>
      </c>
      <c r="M2091" s="9">
        <v>60778.32</v>
      </c>
      <c r="N2091" s="9" t="str">
        <f t="shared" si="130"/>
        <v>High Value</v>
      </c>
      <c r="O2091" s="11">
        <v>77894.2</v>
      </c>
      <c r="P2091" s="11">
        <v>45393.88</v>
      </c>
      <c r="Q2091" s="11">
        <v>15384.44</v>
      </c>
      <c r="R2091" s="8">
        <v>45777</v>
      </c>
      <c r="S2091" s="5" t="str">
        <f t="shared" si="131"/>
        <v>Wednesday</v>
      </c>
      <c r="T2091" s="5" t="str">
        <f t="shared" si="132"/>
        <v>Q2</v>
      </c>
      <c r="U2091" s="14" t="str">
        <f t="shared" ref="U2091:U2152" si="133">TEXT(R2091,"MMM")</f>
        <v>Apr</v>
      </c>
    </row>
    <row r="2092" spans="1:21" x14ac:dyDescent="0.25">
      <c r="A2092" s="12" t="s">
        <v>17</v>
      </c>
      <c r="B2092" s="2" t="s">
        <v>18</v>
      </c>
      <c r="C2092" s="2" t="s">
        <v>24</v>
      </c>
      <c r="D2092" s="2" t="s">
        <v>25</v>
      </c>
      <c r="E2092" s="2" t="s">
        <v>45</v>
      </c>
      <c r="F2092" s="2" t="s">
        <v>8334</v>
      </c>
      <c r="G2092" s="2" t="s">
        <v>8335</v>
      </c>
      <c r="H2092" s="2" t="s">
        <v>81</v>
      </c>
      <c r="I2092" s="2" t="s">
        <v>8336</v>
      </c>
      <c r="J2092" s="2" t="s">
        <v>8337</v>
      </c>
      <c r="K2092" s="3">
        <v>2</v>
      </c>
      <c r="L2092" s="4">
        <v>2020</v>
      </c>
      <c r="M2092" s="9">
        <v>15774.63</v>
      </c>
      <c r="N2092" s="9" t="str">
        <f t="shared" si="130"/>
        <v>Normal</v>
      </c>
      <c r="O2092" s="11">
        <v>21259.200000000001</v>
      </c>
      <c r="P2092" s="11">
        <v>14394.14</v>
      </c>
      <c r="Q2092" s="11">
        <v>1380.49</v>
      </c>
      <c r="R2092" s="5">
        <v>44853</v>
      </c>
      <c r="S2092" s="5" t="str">
        <f t="shared" si="131"/>
        <v>Wednesday</v>
      </c>
      <c r="T2092" s="5" t="str">
        <f t="shared" si="132"/>
        <v>Q4</v>
      </c>
      <c r="U2092" s="14" t="str">
        <f t="shared" si="133"/>
        <v>Oct</v>
      </c>
    </row>
    <row r="2093" spans="1:21" x14ac:dyDescent="0.25">
      <c r="A2093" s="13" t="s">
        <v>54</v>
      </c>
      <c r="B2093" s="6" t="s">
        <v>123</v>
      </c>
      <c r="C2093" s="6" t="s">
        <v>24</v>
      </c>
      <c r="D2093" s="6" t="s">
        <v>25</v>
      </c>
      <c r="E2093" s="6" t="s">
        <v>45</v>
      </c>
      <c r="F2093" s="6" t="s">
        <v>8338</v>
      </c>
      <c r="G2093" s="6" t="s">
        <v>133</v>
      </c>
      <c r="H2093" s="6" t="s">
        <v>135</v>
      </c>
      <c r="I2093" s="6" t="s">
        <v>8339</v>
      </c>
      <c r="J2093" s="6" t="s">
        <v>8340</v>
      </c>
      <c r="K2093" s="7">
        <v>11</v>
      </c>
      <c r="L2093" s="4">
        <v>2014</v>
      </c>
      <c r="M2093" s="9">
        <v>19505.009999999998</v>
      </c>
      <c r="N2093" s="9" t="str">
        <f t="shared" si="130"/>
        <v>Normal</v>
      </c>
      <c r="O2093" s="11">
        <v>101371.4</v>
      </c>
      <c r="P2093" s="11">
        <v>15760.1</v>
      </c>
      <c r="Q2093" s="11">
        <v>3744.91</v>
      </c>
      <c r="R2093" s="8">
        <v>45729</v>
      </c>
      <c r="S2093" s="5" t="str">
        <f t="shared" si="131"/>
        <v>Thursday</v>
      </c>
      <c r="T2093" s="5" t="str">
        <f t="shared" si="132"/>
        <v>Q1</v>
      </c>
      <c r="U2093" s="14" t="str">
        <f t="shared" si="133"/>
        <v>Mar</v>
      </c>
    </row>
    <row r="2094" spans="1:21" x14ac:dyDescent="0.25">
      <c r="A2094" s="12" t="s">
        <v>54</v>
      </c>
      <c r="B2094" s="2" t="s">
        <v>99</v>
      </c>
      <c r="C2094" s="2" t="s">
        <v>24</v>
      </c>
      <c r="D2094" s="2" t="s">
        <v>25</v>
      </c>
      <c r="E2094" s="2" t="s">
        <v>45</v>
      </c>
      <c r="F2094" s="2" t="s">
        <v>8341</v>
      </c>
      <c r="G2094" s="2" t="s">
        <v>8342</v>
      </c>
      <c r="H2094" s="2" t="s">
        <v>93</v>
      </c>
      <c r="I2094" s="2" t="s">
        <v>8343</v>
      </c>
      <c r="J2094" s="2" t="s">
        <v>8344</v>
      </c>
      <c r="K2094" s="3">
        <v>19</v>
      </c>
      <c r="L2094" s="4">
        <v>2006</v>
      </c>
      <c r="M2094" s="9">
        <v>59174.19</v>
      </c>
      <c r="N2094" s="9" t="str">
        <f t="shared" si="130"/>
        <v>High Value</v>
      </c>
      <c r="O2094" s="11">
        <v>22413.3</v>
      </c>
      <c r="P2094" s="11">
        <v>53506.64</v>
      </c>
      <c r="Q2094" s="11">
        <v>5667.55</v>
      </c>
      <c r="R2094" s="5">
        <v>45801</v>
      </c>
      <c r="S2094" s="5" t="str">
        <f t="shared" si="131"/>
        <v>Saturday</v>
      </c>
      <c r="T2094" s="5" t="str">
        <f t="shared" si="132"/>
        <v>Q2</v>
      </c>
      <c r="U2094" s="14" t="str">
        <f t="shared" si="133"/>
        <v>May</v>
      </c>
    </row>
    <row r="2095" spans="1:21" x14ac:dyDescent="0.25">
      <c r="A2095" s="13" t="s">
        <v>30</v>
      </c>
      <c r="B2095" s="6" t="s">
        <v>65</v>
      </c>
      <c r="C2095" s="6" t="s">
        <v>24</v>
      </c>
      <c r="D2095" s="6" t="s">
        <v>25</v>
      </c>
      <c r="E2095" s="6" t="s">
        <v>45</v>
      </c>
      <c r="F2095" s="6" t="s">
        <v>8345</v>
      </c>
      <c r="G2095" s="6" t="s">
        <v>4717</v>
      </c>
      <c r="H2095" s="6" t="s">
        <v>89</v>
      </c>
      <c r="I2095" s="6" t="s">
        <v>8346</v>
      </c>
      <c r="J2095" s="6" t="s">
        <v>8347</v>
      </c>
      <c r="K2095" s="7">
        <v>9</v>
      </c>
      <c r="L2095" s="4">
        <v>2015</v>
      </c>
      <c r="M2095" s="9">
        <v>35011.85</v>
      </c>
      <c r="N2095" s="9" t="str">
        <f t="shared" si="130"/>
        <v>Normal</v>
      </c>
      <c r="O2095" s="11">
        <v>121653.2</v>
      </c>
      <c r="P2095" s="11">
        <v>27430.93</v>
      </c>
      <c r="Q2095" s="11">
        <v>7580.92</v>
      </c>
      <c r="R2095" s="8">
        <v>45512</v>
      </c>
      <c r="S2095" s="5" t="str">
        <f t="shared" si="131"/>
        <v>Thursday</v>
      </c>
      <c r="T2095" s="5" t="str">
        <f t="shared" si="132"/>
        <v>Q3</v>
      </c>
      <c r="U2095" s="14" t="str">
        <f t="shared" si="133"/>
        <v>Aug</v>
      </c>
    </row>
    <row r="2096" spans="1:21" x14ac:dyDescent="0.25">
      <c r="A2096" s="12" t="s">
        <v>17</v>
      </c>
      <c r="B2096" s="2" t="s">
        <v>38</v>
      </c>
      <c r="C2096" s="2" t="s">
        <v>24</v>
      </c>
      <c r="D2096" s="2" t="s">
        <v>25</v>
      </c>
      <c r="E2096" s="2" t="s">
        <v>45</v>
      </c>
      <c r="F2096" s="2" t="s">
        <v>8348</v>
      </c>
      <c r="G2096" s="2" t="s">
        <v>6979</v>
      </c>
      <c r="H2096" s="2" t="s">
        <v>115</v>
      </c>
      <c r="I2096" s="2" t="s">
        <v>8349</v>
      </c>
      <c r="J2096" s="2" t="s">
        <v>8350</v>
      </c>
      <c r="K2096" s="3">
        <v>1</v>
      </c>
      <c r="L2096" s="4">
        <v>2023</v>
      </c>
      <c r="M2096" s="9">
        <v>39340.839999999997</v>
      </c>
      <c r="N2096" s="9" t="str">
        <f t="shared" si="130"/>
        <v>Normal</v>
      </c>
      <c r="O2096" s="11">
        <v>127475.6</v>
      </c>
      <c r="P2096" s="11">
        <v>31787.29</v>
      </c>
      <c r="Q2096" s="11">
        <v>7553.55</v>
      </c>
      <c r="R2096" s="5">
        <v>45332</v>
      </c>
      <c r="S2096" s="5" t="str">
        <f t="shared" si="131"/>
        <v>Saturday</v>
      </c>
      <c r="T2096" s="5" t="str">
        <f t="shared" si="132"/>
        <v>Q1</v>
      </c>
      <c r="U2096" s="14" t="str">
        <f t="shared" si="133"/>
        <v>Feb</v>
      </c>
    </row>
    <row r="2097" spans="1:21" x14ac:dyDescent="0.25">
      <c r="A2097" s="13" t="s">
        <v>62</v>
      </c>
      <c r="B2097" s="6" t="s">
        <v>91</v>
      </c>
      <c r="C2097" s="6" t="s">
        <v>24</v>
      </c>
      <c r="D2097" s="6" t="s">
        <v>25</v>
      </c>
      <c r="E2097" s="6" t="s">
        <v>45</v>
      </c>
      <c r="F2097" s="6" t="s">
        <v>8351</v>
      </c>
      <c r="G2097" s="6" t="s">
        <v>8352</v>
      </c>
      <c r="H2097" s="6" t="s">
        <v>157</v>
      </c>
      <c r="I2097" s="6" t="s">
        <v>8353</v>
      </c>
      <c r="J2097" s="6" t="s">
        <v>8354</v>
      </c>
      <c r="K2097" s="7">
        <v>-2</v>
      </c>
      <c r="L2097" s="4">
        <v>2022</v>
      </c>
      <c r="M2097" s="9">
        <v>54336.160000000003</v>
      </c>
      <c r="N2097" s="9" t="str">
        <f t="shared" si="130"/>
        <v>High Value</v>
      </c>
      <c r="O2097" s="11">
        <v>112625.4</v>
      </c>
      <c r="P2097" s="11">
        <v>46371.61</v>
      </c>
      <c r="Q2097" s="11">
        <v>7964.55</v>
      </c>
      <c r="R2097" s="8">
        <v>44024</v>
      </c>
      <c r="S2097" s="5" t="str">
        <f t="shared" si="131"/>
        <v>Sunday</v>
      </c>
      <c r="T2097" s="5" t="str">
        <f t="shared" si="132"/>
        <v>Q3</v>
      </c>
      <c r="U2097" s="14" t="str">
        <f t="shared" si="133"/>
        <v>Jul</v>
      </c>
    </row>
    <row r="2098" spans="1:21" x14ac:dyDescent="0.25">
      <c r="A2098" s="12" t="s">
        <v>17</v>
      </c>
      <c r="B2098" s="2" t="s">
        <v>38</v>
      </c>
      <c r="C2098" s="2" t="s">
        <v>24</v>
      </c>
      <c r="D2098" s="2" t="s">
        <v>25</v>
      </c>
      <c r="E2098" s="2" t="s">
        <v>45</v>
      </c>
      <c r="F2098" s="2" t="s">
        <v>8355</v>
      </c>
      <c r="G2098" s="2" t="s">
        <v>8356</v>
      </c>
      <c r="H2098" s="2" t="s">
        <v>77</v>
      </c>
      <c r="I2098" s="2" t="s">
        <v>8357</v>
      </c>
      <c r="J2098" s="2" t="s">
        <v>8358</v>
      </c>
      <c r="K2098" s="3">
        <v>19</v>
      </c>
      <c r="L2098" s="4">
        <v>2003</v>
      </c>
      <c r="M2098" s="9">
        <v>43150.36</v>
      </c>
      <c r="N2098" s="9" t="str">
        <f t="shared" si="130"/>
        <v>High Value</v>
      </c>
      <c r="O2098" s="11">
        <v>71608.600000000006</v>
      </c>
      <c r="P2098" s="11">
        <v>34787.64</v>
      </c>
      <c r="Q2098" s="11">
        <v>8362.7199999999993</v>
      </c>
      <c r="R2098" s="5">
        <v>44699</v>
      </c>
      <c r="S2098" s="5" t="str">
        <f t="shared" si="131"/>
        <v>Wednesday</v>
      </c>
      <c r="T2098" s="5" t="str">
        <f t="shared" si="132"/>
        <v>Q2</v>
      </c>
      <c r="U2098" s="14" t="str">
        <f t="shared" si="133"/>
        <v>May</v>
      </c>
    </row>
    <row r="2099" spans="1:21" x14ac:dyDescent="0.25">
      <c r="A2099" s="13" t="s">
        <v>34</v>
      </c>
      <c r="B2099" s="6" t="s">
        <v>35</v>
      </c>
      <c r="C2099" s="6" t="s">
        <v>24</v>
      </c>
      <c r="D2099" s="6" t="s">
        <v>25</v>
      </c>
      <c r="E2099" s="6" t="s">
        <v>45</v>
      </c>
      <c r="F2099" s="6" t="s">
        <v>8359</v>
      </c>
      <c r="G2099" s="6" t="s">
        <v>8360</v>
      </c>
      <c r="H2099" s="6" t="s">
        <v>88</v>
      </c>
      <c r="I2099" s="6" t="s">
        <v>8361</v>
      </c>
      <c r="J2099" s="6" t="s">
        <v>8362</v>
      </c>
      <c r="K2099" s="7">
        <v>20</v>
      </c>
      <c r="L2099" s="4">
        <v>2003</v>
      </c>
      <c r="M2099" s="9">
        <v>35008.53</v>
      </c>
      <c r="N2099" s="9" t="str">
        <f t="shared" si="130"/>
        <v>Normal</v>
      </c>
      <c r="O2099" s="11">
        <v>143546</v>
      </c>
      <c r="P2099" s="11">
        <v>30462.33</v>
      </c>
      <c r="Q2099" s="11">
        <v>4546.2</v>
      </c>
      <c r="R2099" s="8">
        <v>44934</v>
      </c>
      <c r="S2099" s="5" t="str">
        <f t="shared" si="131"/>
        <v>Sunday</v>
      </c>
      <c r="T2099" s="5" t="str">
        <f t="shared" si="132"/>
        <v>Q1</v>
      </c>
      <c r="U2099" s="14" t="str">
        <f t="shared" si="133"/>
        <v>Jan</v>
      </c>
    </row>
    <row r="2100" spans="1:21" x14ac:dyDescent="0.25">
      <c r="A2100" s="13" t="s">
        <v>34</v>
      </c>
      <c r="B2100" s="6" t="s">
        <v>97</v>
      </c>
      <c r="C2100" s="6" t="s">
        <v>24</v>
      </c>
      <c r="D2100" s="6" t="s">
        <v>25</v>
      </c>
      <c r="E2100" s="6" t="s">
        <v>45</v>
      </c>
      <c r="F2100" s="6" t="s">
        <v>8363</v>
      </c>
      <c r="G2100" s="6" t="s">
        <v>8364</v>
      </c>
      <c r="H2100" s="6" t="s">
        <v>90</v>
      </c>
      <c r="I2100" s="6" t="s">
        <v>8365</v>
      </c>
      <c r="J2100" s="6" t="s">
        <v>8366</v>
      </c>
      <c r="K2100" s="7">
        <v>17</v>
      </c>
      <c r="L2100" s="4">
        <v>2005</v>
      </c>
      <c r="M2100" s="9">
        <v>22669.54</v>
      </c>
      <c r="N2100" s="9" t="str">
        <f t="shared" si="130"/>
        <v>Normal</v>
      </c>
      <c r="O2100" s="11">
        <v>122793.8</v>
      </c>
      <c r="P2100" s="11">
        <v>21304.18</v>
      </c>
      <c r="Q2100" s="11">
        <v>1365.36</v>
      </c>
      <c r="R2100" s="8">
        <v>44658</v>
      </c>
      <c r="S2100" s="5" t="str">
        <f t="shared" si="131"/>
        <v>Thursday</v>
      </c>
      <c r="T2100" s="5" t="str">
        <f t="shared" si="132"/>
        <v>Q2</v>
      </c>
      <c r="U2100" s="14" t="str">
        <f t="shared" si="133"/>
        <v>Apr</v>
      </c>
    </row>
    <row r="2101" spans="1:21" x14ac:dyDescent="0.25">
      <c r="A2101" s="12" t="s">
        <v>56</v>
      </c>
      <c r="B2101" s="2" t="s">
        <v>78</v>
      </c>
      <c r="C2101" s="2" t="s">
        <v>24</v>
      </c>
      <c r="D2101" s="2" t="s">
        <v>25</v>
      </c>
      <c r="E2101" s="2" t="s">
        <v>45</v>
      </c>
      <c r="F2101" s="2" t="s">
        <v>8367</v>
      </c>
      <c r="G2101" s="2" t="s">
        <v>1209</v>
      </c>
      <c r="H2101" s="2" t="s">
        <v>122</v>
      </c>
      <c r="I2101" s="2" t="s">
        <v>8368</v>
      </c>
      <c r="J2101" s="2" t="s">
        <v>8369</v>
      </c>
      <c r="K2101" s="3">
        <v>10</v>
      </c>
      <c r="L2101" s="4">
        <v>2015</v>
      </c>
      <c r="M2101" s="9">
        <v>46472.39</v>
      </c>
      <c r="N2101" s="9" t="str">
        <f t="shared" si="130"/>
        <v>High Value</v>
      </c>
      <c r="O2101" s="11">
        <v>171892.9</v>
      </c>
      <c r="P2101" s="11">
        <v>37644.730000000003</v>
      </c>
      <c r="Q2101" s="11">
        <v>8827.66</v>
      </c>
      <c r="R2101" s="5">
        <v>45671</v>
      </c>
      <c r="S2101" s="5" t="str">
        <f t="shared" si="131"/>
        <v>Tuesday</v>
      </c>
      <c r="T2101" s="5" t="str">
        <f t="shared" si="132"/>
        <v>Q1</v>
      </c>
      <c r="U2101" s="14" t="str">
        <f t="shared" si="133"/>
        <v>Jan</v>
      </c>
    </row>
    <row r="2102" spans="1:21" x14ac:dyDescent="0.25">
      <c r="A2102" s="13" t="s">
        <v>40</v>
      </c>
      <c r="B2102" s="6" t="s">
        <v>41</v>
      </c>
      <c r="C2102" s="6" t="s">
        <v>24</v>
      </c>
      <c r="D2102" s="6" t="s">
        <v>25</v>
      </c>
      <c r="E2102" s="6" t="s">
        <v>45</v>
      </c>
      <c r="F2102" s="6" t="s">
        <v>8370</v>
      </c>
      <c r="G2102" s="6" t="s">
        <v>8371</v>
      </c>
      <c r="H2102" s="6" t="s">
        <v>135</v>
      </c>
      <c r="I2102" s="6" t="s">
        <v>8372</v>
      </c>
      <c r="J2102" s="6" t="s">
        <v>8373</v>
      </c>
      <c r="K2102" s="7">
        <v>23</v>
      </c>
      <c r="L2102" s="4">
        <v>2001</v>
      </c>
      <c r="M2102" s="9">
        <v>68390.649999999994</v>
      </c>
      <c r="N2102" s="9" t="str">
        <f t="shared" si="130"/>
        <v>High Value</v>
      </c>
      <c r="O2102" s="11">
        <v>194751.5</v>
      </c>
      <c r="P2102" s="11">
        <v>63857.94</v>
      </c>
      <c r="Q2102" s="11">
        <v>4532.71</v>
      </c>
      <c r="R2102" s="8">
        <v>45327</v>
      </c>
      <c r="S2102" s="5" t="str">
        <f t="shared" si="131"/>
        <v>Monday</v>
      </c>
      <c r="T2102" s="5" t="str">
        <f t="shared" si="132"/>
        <v>Q1</v>
      </c>
      <c r="U2102" s="14" t="str">
        <f t="shared" si="133"/>
        <v>Feb</v>
      </c>
    </row>
    <row r="2103" spans="1:21" x14ac:dyDescent="0.25">
      <c r="A2103" s="12" t="s">
        <v>34</v>
      </c>
      <c r="B2103" s="2" t="s">
        <v>97</v>
      </c>
      <c r="C2103" s="2" t="s">
        <v>24</v>
      </c>
      <c r="D2103" s="2" t="s">
        <v>25</v>
      </c>
      <c r="E2103" s="2" t="s">
        <v>45</v>
      </c>
      <c r="F2103" s="2" t="s">
        <v>8374</v>
      </c>
      <c r="G2103" s="2" t="s">
        <v>228</v>
      </c>
      <c r="H2103" s="2" t="s">
        <v>68</v>
      </c>
      <c r="I2103" s="2" t="s">
        <v>8375</v>
      </c>
      <c r="J2103" s="2" t="s">
        <v>8376</v>
      </c>
      <c r="K2103" s="3">
        <v>18</v>
      </c>
      <c r="L2103" s="4">
        <v>2005</v>
      </c>
      <c r="M2103" s="9">
        <v>29570.33</v>
      </c>
      <c r="N2103" s="9" t="str">
        <f t="shared" si="130"/>
        <v>Normal</v>
      </c>
      <c r="O2103" s="11">
        <v>151376.6</v>
      </c>
      <c r="P2103" s="11">
        <v>22293.14</v>
      </c>
      <c r="Q2103" s="11">
        <v>7277.19</v>
      </c>
      <c r="R2103" s="5">
        <v>45226</v>
      </c>
      <c r="S2103" s="5" t="str">
        <f t="shared" si="131"/>
        <v>Friday</v>
      </c>
      <c r="T2103" s="5" t="str">
        <f t="shared" si="132"/>
        <v>Q4</v>
      </c>
      <c r="U2103" s="14" t="str">
        <f t="shared" si="133"/>
        <v>Oct</v>
      </c>
    </row>
    <row r="2104" spans="1:21" x14ac:dyDescent="0.25">
      <c r="A2104" s="13" t="s">
        <v>47</v>
      </c>
      <c r="B2104" s="6" t="s">
        <v>48</v>
      </c>
      <c r="C2104" s="6" t="s">
        <v>24</v>
      </c>
      <c r="D2104" s="6" t="s">
        <v>25</v>
      </c>
      <c r="E2104" s="6" t="s">
        <v>45</v>
      </c>
      <c r="F2104" s="6" t="s">
        <v>8377</v>
      </c>
      <c r="G2104" s="6" t="s">
        <v>8378</v>
      </c>
      <c r="H2104" s="6" t="s">
        <v>152</v>
      </c>
      <c r="I2104" s="6" t="s">
        <v>8379</v>
      </c>
      <c r="J2104" s="6" t="s">
        <v>8380</v>
      </c>
      <c r="K2104" s="7">
        <v>3</v>
      </c>
      <c r="L2104" s="4">
        <v>2017</v>
      </c>
      <c r="M2104" s="9">
        <v>55922.38</v>
      </c>
      <c r="N2104" s="9" t="str">
        <f t="shared" si="130"/>
        <v>High Value</v>
      </c>
      <c r="O2104" s="11">
        <v>119033.60000000001</v>
      </c>
      <c r="P2104" s="11">
        <v>40249.15</v>
      </c>
      <c r="Q2104" s="11">
        <v>15673.23</v>
      </c>
      <c r="R2104" s="8">
        <v>44170</v>
      </c>
      <c r="S2104" s="5" t="str">
        <f t="shared" si="131"/>
        <v>Saturday</v>
      </c>
      <c r="T2104" s="5" t="str">
        <f t="shared" si="132"/>
        <v>Q4</v>
      </c>
      <c r="U2104" s="14" t="str">
        <f t="shared" si="133"/>
        <v>Dec</v>
      </c>
    </row>
    <row r="2105" spans="1:21" x14ac:dyDescent="0.25">
      <c r="A2105" s="12" t="s">
        <v>47</v>
      </c>
      <c r="B2105" s="2" t="s">
        <v>51</v>
      </c>
      <c r="C2105" s="2" t="s">
        <v>24</v>
      </c>
      <c r="D2105" s="2" t="s">
        <v>25</v>
      </c>
      <c r="E2105" s="2" t="s">
        <v>45</v>
      </c>
      <c r="F2105" s="2" t="s">
        <v>8381</v>
      </c>
      <c r="G2105" s="2" t="s">
        <v>1607</v>
      </c>
      <c r="H2105" s="2" t="s">
        <v>39</v>
      </c>
      <c r="I2105" s="2" t="s">
        <v>8382</v>
      </c>
      <c r="J2105" s="2" t="s">
        <v>8383</v>
      </c>
      <c r="K2105" s="3">
        <v>15</v>
      </c>
      <c r="L2105" s="4">
        <v>2008</v>
      </c>
      <c r="M2105" s="9">
        <v>34564.04</v>
      </c>
      <c r="N2105" s="9" t="str">
        <f t="shared" si="130"/>
        <v>Normal</v>
      </c>
      <c r="O2105" s="11">
        <v>135054.5</v>
      </c>
      <c r="P2105" s="11">
        <v>27120.77</v>
      </c>
      <c r="Q2105" s="11">
        <v>7443.27</v>
      </c>
      <c r="R2105" s="5">
        <v>44991</v>
      </c>
      <c r="S2105" s="5" t="str">
        <f t="shared" si="131"/>
        <v>Monday</v>
      </c>
      <c r="T2105" s="5" t="str">
        <f t="shared" si="132"/>
        <v>Q1</v>
      </c>
      <c r="U2105" s="14" t="str">
        <f t="shared" si="133"/>
        <v>Mar</v>
      </c>
    </row>
    <row r="2106" spans="1:21" x14ac:dyDescent="0.25">
      <c r="A2106" s="13" t="s">
        <v>74</v>
      </c>
      <c r="B2106" s="6" t="s">
        <v>75</v>
      </c>
      <c r="C2106" s="6" t="s">
        <v>24</v>
      </c>
      <c r="D2106" s="6" t="s">
        <v>25</v>
      </c>
      <c r="E2106" s="6" t="s">
        <v>45</v>
      </c>
      <c r="F2106" s="6" t="s">
        <v>8384</v>
      </c>
      <c r="G2106" s="6" t="s">
        <v>8385</v>
      </c>
      <c r="H2106" s="6" t="s">
        <v>98</v>
      </c>
      <c r="I2106" s="6" t="s">
        <v>8386</v>
      </c>
      <c r="J2106" s="6" t="s">
        <v>8387</v>
      </c>
      <c r="K2106" s="7">
        <v>12</v>
      </c>
      <c r="L2106" s="4">
        <v>2013</v>
      </c>
      <c r="M2106" s="9">
        <v>31148.67</v>
      </c>
      <c r="N2106" s="9" t="str">
        <f t="shared" si="130"/>
        <v>Normal</v>
      </c>
      <c r="O2106" s="11">
        <v>65501.7</v>
      </c>
      <c r="P2106" s="11">
        <v>23046.43</v>
      </c>
      <c r="Q2106" s="11">
        <v>8102.24</v>
      </c>
      <c r="R2106" s="8">
        <v>45834</v>
      </c>
      <c r="S2106" s="5" t="str">
        <f t="shared" si="131"/>
        <v>Thursday</v>
      </c>
      <c r="T2106" s="5" t="str">
        <f t="shared" si="132"/>
        <v>Q2</v>
      </c>
      <c r="U2106" s="14" t="str">
        <f t="shared" si="133"/>
        <v>Jun</v>
      </c>
    </row>
    <row r="2107" spans="1:21" x14ac:dyDescent="0.25">
      <c r="A2107" s="12" t="s">
        <v>62</v>
      </c>
      <c r="B2107" s="2" t="s">
        <v>63</v>
      </c>
      <c r="C2107" s="2" t="s">
        <v>24</v>
      </c>
      <c r="D2107" s="2" t="s">
        <v>25</v>
      </c>
      <c r="E2107" s="2" t="s">
        <v>45</v>
      </c>
      <c r="F2107" s="2" t="s">
        <v>8388</v>
      </c>
      <c r="G2107" s="2" t="s">
        <v>8389</v>
      </c>
      <c r="H2107" s="2" t="s">
        <v>37</v>
      </c>
      <c r="I2107" s="2" t="s">
        <v>8390</v>
      </c>
      <c r="J2107" s="2" t="s">
        <v>8391</v>
      </c>
      <c r="K2107" s="3">
        <v>7</v>
      </c>
      <c r="L2107" s="4">
        <v>2013</v>
      </c>
      <c r="M2107" s="9">
        <v>7192.63</v>
      </c>
      <c r="N2107" s="9" t="str">
        <f t="shared" si="130"/>
        <v>Normal</v>
      </c>
      <c r="O2107" s="11">
        <v>130887</v>
      </c>
      <c r="P2107" s="11">
        <v>5932.32</v>
      </c>
      <c r="Q2107" s="11">
        <v>1260.31</v>
      </c>
      <c r="R2107" s="5">
        <v>44158</v>
      </c>
      <c r="S2107" s="5" t="str">
        <f t="shared" si="131"/>
        <v>Monday</v>
      </c>
      <c r="T2107" s="5" t="str">
        <f t="shared" si="132"/>
        <v>Q4</v>
      </c>
      <c r="U2107" s="14" t="str">
        <f t="shared" si="133"/>
        <v>Nov</v>
      </c>
    </row>
    <row r="2108" spans="1:21" x14ac:dyDescent="0.25">
      <c r="A2108" s="13" t="s">
        <v>62</v>
      </c>
      <c r="B2108" s="6" t="s">
        <v>138</v>
      </c>
      <c r="C2108" s="6" t="s">
        <v>24</v>
      </c>
      <c r="D2108" s="6" t="s">
        <v>25</v>
      </c>
      <c r="E2108" s="6" t="s">
        <v>45</v>
      </c>
      <c r="F2108" s="6" t="s">
        <v>8392</v>
      </c>
      <c r="G2108" s="6" t="s">
        <v>8393</v>
      </c>
      <c r="H2108" s="6" t="s">
        <v>109</v>
      </c>
      <c r="I2108" s="6" t="s">
        <v>8394</v>
      </c>
      <c r="J2108" s="6" t="s">
        <v>8395</v>
      </c>
      <c r="K2108" s="7">
        <v>5</v>
      </c>
      <c r="L2108" s="4">
        <v>2018</v>
      </c>
      <c r="M2108" s="9">
        <v>57546.559999999998</v>
      </c>
      <c r="N2108" s="9" t="str">
        <f t="shared" si="130"/>
        <v>High Value</v>
      </c>
      <c r="O2108" s="11">
        <v>139174.39999999999</v>
      </c>
      <c r="P2108" s="11">
        <v>52303.21</v>
      </c>
      <c r="Q2108" s="11">
        <v>5243.35</v>
      </c>
      <c r="R2108" s="8">
        <v>45094</v>
      </c>
      <c r="S2108" s="5" t="str">
        <f t="shared" si="131"/>
        <v>Saturday</v>
      </c>
      <c r="T2108" s="5" t="str">
        <f t="shared" si="132"/>
        <v>Q2</v>
      </c>
      <c r="U2108" s="14" t="str">
        <f t="shared" si="133"/>
        <v>Jun</v>
      </c>
    </row>
    <row r="2109" spans="1:21" x14ac:dyDescent="0.25">
      <c r="A2109" s="12" t="s">
        <v>34</v>
      </c>
      <c r="B2109" s="2" t="s">
        <v>43</v>
      </c>
      <c r="C2109" s="2" t="s">
        <v>24</v>
      </c>
      <c r="D2109" s="2" t="s">
        <v>25</v>
      </c>
      <c r="E2109" s="2" t="s">
        <v>45</v>
      </c>
      <c r="F2109" s="2" t="s">
        <v>8396</v>
      </c>
      <c r="G2109" s="2" t="s">
        <v>8397</v>
      </c>
      <c r="H2109" s="2" t="s">
        <v>102</v>
      </c>
      <c r="I2109" s="2" t="s">
        <v>8398</v>
      </c>
      <c r="J2109" s="2" t="s">
        <v>8399</v>
      </c>
      <c r="K2109" s="3">
        <v>21</v>
      </c>
      <c r="L2109" s="4">
        <v>2001</v>
      </c>
      <c r="M2109" s="9">
        <v>62101.59</v>
      </c>
      <c r="N2109" s="9" t="str">
        <f t="shared" si="130"/>
        <v>High Value</v>
      </c>
      <c r="O2109" s="11">
        <v>134780.79999999999</v>
      </c>
      <c r="P2109" s="11">
        <v>55833.760000000002</v>
      </c>
      <c r="Q2109" s="11">
        <v>6267.83</v>
      </c>
      <c r="R2109" s="5">
        <v>44791</v>
      </c>
      <c r="S2109" s="5" t="str">
        <f t="shared" si="131"/>
        <v>Thursday</v>
      </c>
      <c r="T2109" s="5" t="str">
        <f t="shared" si="132"/>
        <v>Q3</v>
      </c>
      <c r="U2109" s="14" t="str">
        <f t="shared" si="133"/>
        <v>Aug</v>
      </c>
    </row>
    <row r="2110" spans="1:21" x14ac:dyDescent="0.25">
      <c r="A2110" s="13" t="s">
        <v>62</v>
      </c>
      <c r="B2110" s="6" t="s">
        <v>91</v>
      </c>
      <c r="C2110" s="6" t="s">
        <v>24</v>
      </c>
      <c r="D2110" s="6" t="s">
        <v>25</v>
      </c>
      <c r="E2110" s="6" t="s">
        <v>45</v>
      </c>
      <c r="F2110" s="6" t="s">
        <v>2265</v>
      </c>
      <c r="G2110" s="6" t="s">
        <v>6772</v>
      </c>
      <c r="H2110" s="6" t="s">
        <v>29</v>
      </c>
      <c r="I2110" s="6" t="s">
        <v>8400</v>
      </c>
      <c r="J2110" s="6" t="s">
        <v>8401</v>
      </c>
      <c r="K2110" s="7">
        <v>13</v>
      </c>
      <c r="L2110" s="4">
        <v>2009</v>
      </c>
      <c r="M2110" s="9">
        <v>68151.16</v>
      </c>
      <c r="N2110" s="9" t="str">
        <f t="shared" si="130"/>
        <v>High Value</v>
      </c>
      <c r="O2110" s="11">
        <v>72928.2</v>
      </c>
      <c r="P2110" s="11">
        <v>49459.09</v>
      </c>
      <c r="Q2110" s="11">
        <v>18692.07</v>
      </c>
      <c r="R2110" s="8">
        <v>44821</v>
      </c>
      <c r="S2110" s="5" t="str">
        <f t="shared" si="131"/>
        <v>Saturday</v>
      </c>
      <c r="T2110" s="5" t="str">
        <f t="shared" si="132"/>
        <v>Q3</v>
      </c>
      <c r="U2110" s="14" t="str">
        <f t="shared" si="133"/>
        <v>Sep</v>
      </c>
    </row>
    <row r="2111" spans="1:21" x14ac:dyDescent="0.25">
      <c r="A2111" s="12" t="s">
        <v>56</v>
      </c>
      <c r="B2111" s="2" t="s">
        <v>78</v>
      </c>
      <c r="C2111" s="2" t="s">
        <v>24</v>
      </c>
      <c r="D2111" s="2" t="s">
        <v>25</v>
      </c>
      <c r="E2111" s="2" t="s">
        <v>45</v>
      </c>
      <c r="F2111" s="2" t="s">
        <v>8402</v>
      </c>
      <c r="G2111" s="2" t="s">
        <v>3406</v>
      </c>
      <c r="H2111" s="2" t="s">
        <v>98</v>
      </c>
      <c r="I2111" s="2" t="s">
        <v>8403</v>
      </c>
      <c r="J2111" s="2" t="s">
        <v>8404</v>
      </c>
      <c r="K2111" s="3">
        <v>13</v>
      </c>
      <c r="L2111" s="4">
        <v>2008</v>
      </c>
      <c r="M2111" s="9">
        <v>21672.35</v>
      </c>
      <c r="N2111" s="9" t="str">
        <f t="shared" si="130"/>
        <v>Normal</v>
      </c>
      <c r="O2111" s="11">
        <v>92310.8</v>
      </c>
      <c r="P2111" s="11">
        <v>15779.56</v>
      </c>
      <c r="Q2111" s="11">
        <v>5892.79</v>
      </c>
      <c r="R2111" s="5">
        <v>44240</v>
      </c>
      <c r="S2111" s="5" t="str">
        <f t="shared" si="131"/>
        <v>Saturday</v>
      </c>
      <c r="T2111" s="5" t="str">
        <f t="shared" si="132"/>
        <v>Q1</v>
      </c>
      <c r="U2111" s="14" t="str">
        <f t="shared" si="133"/>
        <v>Feb</v>
      </c>
    </row>
    <row r="2112" spans="1:21" x14ac:dyDescent="0.25">
      <c r="A2112" s="13" t="s">
        <v>30</v>
      </c>
      <c r="B2112" s="6" t="s">
        <v>31</v>
      </c>
      <c r="C2112" s="6" t="s">
        <v>24</v>
      </c>
      <c r="D2112" s="6" t="s">
        <v>25</v>
      </c>
      <c r="E2112" s="6" t="s">
        <v>45</v>
      </c>
      <c r="F2112" s="6" t="s">
        <v>8405</v>
      </c>
      <c r="G2112" s="6" t="s">
        <v>8406</v>
      </c>
      <c r="H2112" s="6" t="s">
        <v>88</v>
      </c>
      <c r="I2112" s="6" t="s">
        <v>8407</v>
      </c>
      <c r="J2112" s="6" t="s">
        <v>8408</v>
      </c>
      <c r="K2112" s="7">
        <v>12</v>
      </c>
      <c r="L2112" s="4">
        <v>2012</v>
      </c>
      <c r="M2112" s="9">
        <v>48390.63</v>
      </c>
      <c r="N2112" s="9" t="str">
        <f t="shared" si="130"/>
        <v>High Value</v>
      </c>
      <c r="O2112" s="11">
        <v>196521.60000000001</v>
      </c>
      <c r="P2112" s="11">
        <v>45968.09</v>
      </c>
      <c r="Q2112" s="11">
        <v>2422.54</v>
      </c>
      <c r="R2112" s="8">
        <v>45502</v>
      </c>
      <c r="S2112" s="5" t="str">
        <f t="shared" si="131"/>
        <v>Monday</v>
      </c>
      <c r="T2112" s="5" t="str">
        <f t="shared" si="132"/>
        <v>Q3</v>
      </c>
      <c r="U2112" s="14" t="str">
        <f t="shared" si="133"/>
        <v>Jul</v>
      </c>
    </row>
    <row r="2113" spans="1:21" x14ac:dyDescent="0.25">
      <c r="A2113" s="12" t="s">
        <v>62</v>
      </c>
      <c r="B2113" s="2" t="s">
        <v>91</v>
      </c>
      <c r="C2113" s="2" t="s">
        <v>24</v>
      </c>
      <c r="D2113" s="2" t="s">
        <v>25</v>
      </c>
      <c r="E2113" s="2" t="s">
        <v>45</v>
      </c>
      <c r="F2113" s="2" t="s">
        <v>8409</v>
      </c>
      <c r="G2113" s="2" t="s">
        <v>8410</v>
      </c>
      <c r="H2113" s="2" t="s">
        <v>22</v>
      </c>
      <c r="I2113" s="2" t="s">
        <v>8411</v>
      </c>
      <c r="J2113" s="2" t="s">
        <v>8412</v>
      </c>
      <c r="K2113" s="3">
        <v>3</v>
      </c>
      <c r="L2113" s="4">
        <v>2018</v>
      </c>
      <c r="M2113" s="9">
        <v>48733.31</v>
      </c>
      <c r="N2113" s="9" t="str">
        <f t="shared" si="130"/>
        <v>High Value</v>
      </c>
      <c r="O2113" s="11">
        <v>121616.1</v>
      </c>
      <c r="P2113" s="11">
        <v>38539.79</v>
      </c>
      <c r="Q2113" s="11">
        <v>10193.52</v>
      </c>
      <c r="R2113" s="5">
        <v>44199</v>
      </c>
      <c r="S2113" s="5" t="str">
        <f t="shared" si="131"/>
        <v>Sunday</v>
      </c>
      <c r="T2113" s="5" t="str">
        <f t="shared" si="132"/>
        <v>Q1</v>
      </c>
      <c r="U2113" s="14" t="str">
        <f t="shared" si="133"/>
        <v>Jan</v>
      </c>
    </row>
    <row r="2114" spans="1:21" x14ac:dyDescent="0.25">
      <c r="A2114" s="13" t="s">
        <v>34</v>
      </c>
      <c r="B2114" s="6" t="s">
        <v>35</v>
      </c>
      <c r="C2114" s="6" t="s">
        <v>24</v>
      </c>
      <c r="D2114" s="6" t="s">
        <v>25</v>
      </c>
      <c r="E2114" s="6" t="s">
        <v>45</v>
      </c>
      <c r="F2114" s="6" t="s">
        <v>8029</v>
      </c>
      <c r="G2114" s="6" t="s">
        <v>8413</v>
      </c>
      <c r="H2114" s="6" t="s">
        <v>152</v>
      </c>
      <c r="I2114" s="6" t="s">
        <v>8414</v>
      </c>
      <c r="J2114" s="6" t="s">
        <v>8415</v>
      </c>
      <c r="K2114" s="7">
        <v>20</v>
      </c>
      <c r="L2114" s="4">
        <v>2002</v>
      </c>
      <c r="M2114" s="9">
        <v>43947.94</v>
      </c>
      <c r="N2114" s="9" t="str">
        <f t="shared" si="130"/>
        <v>High Value</v>
      </c>
      <c r="O2114" s="11">
        <v>47224.3</v>
      </c>
      <c r="P2114" s="11">
        <v>36346.800000000003</v>
      </c>
      <c r="Q2114" s="11">
        <v>7601.14</v>
      </c>
      <c r="R2114" s="8">
        <v>44905</v>
      </c>
      <c r="S2114" s="5" t="str">
        <f t="shared" si="131"/>
        <v>Saturday</v>
      </c>
      <c r="T2114" s="5" t="str">
        <f t="shared" si="132"/>
        <v>Q4</v>
      </c>
      <c r="U2114" s="14" t="str">
        <f t="shared" si="133"/>
        <v>Dec</v>
      </c>
    </row>
    <row r="2115" spans="1:21" x14ac:dyDescent="0.25">
      <c r="A2115" s="12" t="s">
        <v>30</v>
      </c>
      <c r="B2115" s="2" t="s">
        <v>65</v>
      </c>
      <c r="C2115" s="2" t="s">
        <v>24</v>
      </c>
      <c r="D2115" s="2" t="s">
        <v>25</v>
      </c>
      <c r="E2115" s="2" t="s">
        <v>45</v>
      </c>
      <c r="F2115" s="2" t="s">
        <v>8416</v>
      </c>
      <c r="G2115" s="2" t="s">
        <v>8417</v>
      </c>
      <c r="H2115" s="2" t="s">
        <v>53</v>
      </c>
      <c r="I2115" s="2" t="s">
        <v>8418</v>
      </c>
      <c r="J2115" s="2" t="s">
        <v>8419</v>
      </c>
      <c r="K2115" s="3">
        <v>25</v>
      </c>
      <c r="L2115" s="4">
        <v>2000</v>
      </c>
      <c r="M2115" s="9">
        <v>5612.56</v>
      </c>
      <c r="N2115" s="9" t="str">
        <f t="shared" ref="N2115:N2178" si="134">IF(M2115&gt;40000,"High Value","Normal")</f>
        <v>Normal</v>
      </c>
      <c r="O2115" s="11">
        <v>129054.7</v>
      </c>
      <c r="P2115" s="11">
        <v>4067.53</v>
      </c>
      <c r="Q2115" s="11">
        <v>1545.03</v>
      </c>
      <c r="R2115" s="5">
        <v>45765</v>
      </c>
      <c r="S2115" s="5" t="str">
        <f t="shared" ref="S2115:S2178" si="135">TEXT(R2115,"dddd")</f>
        <v>Friday</v>
      </c>
      <c r="T2115" s="5" t="str">
        <f t="shared" ref="T2115:T2178" si="136">"Q" &amp; ROUNDUP(MONTH(R2115)/3,0)</f>
        <v>Q2</v>
      </c>
      <c r="U2115" s="14" t="str">
        <f t="shared" si="133"/>
        <v>Apr</v>
      </c>
    </row>
    <row r="2116" spans="1:21" x14ac:dyDescent="0.25">
      <c r="A2116" s="13" t="s">
        <v>30</v>
      </c>
      <c r="B2116" s="6" t="s">
        <v>94</v>
      </c>
      <c r="C2116" s="6" t="s">
        <v>24</v>
      </c>
      <c r="D2116" s="6" t="s">
        <v>25</v>
      </c>
      <c r="E2116" s="6" t="s">
        <v>45</v>
      </c>
      <c r="F2116" s="6" t="s">
        <v>8420</v>
      </c>
      <c r="G2116" s="6" t="s">
        <v>8421</v>
      </c>
      <c r="H2116" s="6" t="s">
        <v>111</v>
      </c>
      <c r="I2116" s="6" t="s">
        <v>8422</v>
      </c>
      <c r="J2116" s="6" t="s">
        <v>8423</v>
      </c>
      <c r="K2116" s="7">
        <v>12</v>
      </c>
      <c r="L2116" s="4">
        <v>2012</v>
      </c>
      <c r="M2116" s="9">
        <v>45480.91</v>
      </c>
      <c r="N2116" s="9" t="str">
        <f t="shared" si="134"/>
        <v>High Value</v>
      </c>
      <c r="O2116" s="11">
        <v>171648.6</v>
      </c>
      <c r="P2116" s="11">
        <v>32630.27</v>
      </c>
      <c r="Q2116" s="11">
        <v>12850.64</v>
      </c>
      <c r="R2116" s="8">
        <v>45578</v>
      </c>
      <c r="S2116" s="5" t="str">
        <f t="shared" si="135"/>
        <v>Sunday</v>
      </c>
      <c r="T2116" s="5" t="str">
        <f t="shared" si="136"/>
        <v>Q4</v>
      </c>
      <c r="U2116" s="14" t="str">
        <f t="shared" si="133"/>
        <v>Oct</v>
      </c>
    </row>
    <row r="2117" spans="1:21" x14ac:dyDescent="0.25">
      <c r="A2117" s="12" t="s">
        <v>17</v>
      </c>
      <c r="B2117" s="2" t="s">
        <v>38</v>
      </c>
      <c r="C2117" s="2" t="s">
        <v>24</v>
      </c>
      <c r="D2117" s="2" t="s">
        <v>25</v>
      </c>
      <c r="E2117" s="2" t="s">
        <v>45</v>
      </c>
      <c r="F2117" s="2" t="s">
        <v>8424</v>
      </c>
      <c r="G2117" s="2" t="s">
        <v>8425</v>
      </c>
      <c r="H2117" s="2" t="s">
        <v>124</v>
      </c>
      <c r="I2117" s="2" t="s">
        <v>8426</v>
      </c>
      <c r="J2117" s="2" t="s">
        <v>8427</v>
      </c>
      <c r="K2117" s="3">
        <v>5</v>
      </c>
      <c r="L2117" s="4">
        <v>2018</v>
      </c>
      <c r="M2117" s="9">
        <v>48197.79</v>
      </c>
      <c r="N2117" s="9" t="str">
        <f t="shared" si="134"/>
        <v>High Value</v>
      </c>
      <c r="O2117" s="11">
        <v>22105.9</v>
      </c>
      <c r="P2117" s="11">
        <v>44530.47</v>
      </c>
      <c r="Q2117" s="11">
        <v>3667.32</v>
      </c>
      <c r="R2117" s="5">
        <v>45275</v>
      </c>
      <c r="S2117" s="5" t="str">
        <f t="shared" si="135"/>
        <v>Friday</v>
      </c>
      <c r="T2117" s="5" t="str">
        <f t="shared" si="136"/>
        <v>Q4</v>
      </c>
      <c r="U2117" s="14" t="str">
        <f t="shared" si="133"/>
        <v>Dec</v>
      </c>
    </row>
    <row r="2118" spans="1:21" x14ac:dyDescent="0.25">
      <c r="A2118" s="13" t="s">
        <v>17</v>
      </c>
      <c r="B2118" s="6" t="s">
        <v>18</v>
      </c>
      <c r="C2118" s="6" t="s">
        <v>24</v>
      </c>
      <c r="D2118" s="6" t="s">
        <v>25</v>
      </c>
      <c r="E2118" s="6" t="s">
        <v>45</v>
      </c>
      <c r="F2118" s="6" t="s">
        <v>8428</v>
      </c>
      <c r="G2118" s="6" t="s">
        <v>8429</v>
      </c>
      <c r="H2118" s="6" t="s">
        <v>64</v>
      </c>
      <c r="I2118" s="6" t="s">
        <v>8430</v>
      </c>
      <c r="J2118" s="6" t="s">
        <v>8431</v>
      </c>
      <c r="K2118" s="7">
        <v>12</v>
      </c>
      <c r="L2118" s="4">
        <v>2012</v>
      </c>
      <c r="M2118" s="9">
        <v>35618</v>
      </c>
      <c r="N2118" s="9" t="str">
        <f t="shared" si="134"/>
        <v>Normal</v>
      </c>
      <c r="O2118" s="11">
        <v>8329.2999999999993</v>
      </c>
      <c r="P2118" s="11">
        <v>31732.1</v>
      </c>
      <c r="Q2118" s="11">
        <v>3885.9</v>
      </c>
      <c r="R2118" s="8">
        <v>45473</v>
      </c>
      <c r="S2118" s="5" t="str">
        <f t="shared" si="135"/>
        <v>Sunday</v>
      </c>
      <c r="T2118" s="5" t="str">
        <f t="shared" si="136"/>
        <v>Q2</v>
      </c>
      <c r="U2118" s="14" t="str">
        <f t="shared" si="133"/>
        <v>Jun</v>
      </c>
    </row>
    <row r="2119" spans="1:21" x14ac:dyDescent="0.25">
      <c r="A2119" s="12" t="s">
        <v>40</v>
      </c>
      <c r="B2119" s="2" t="s">
        <v>41</v>
      </c>
      <c r="C2119" s="2" t="s">
        <v>24</v>
      </c>
      <c r="D2119" s="2" t="s">
        <v>25</v>
      </c>
      <c r="E2119" s="2" t="s">
        <v>45</v>
      </c>
      <c r="F2119" s="2" t="s">
        <v>8432</v>
      </c>
      <c r="G2119" s="2" t="s">
        <v>8433</v>
      </c>
      <c r="H2119" s="2" t="s">
        <v>39</v>
      </c>
      <c r="I2119" s="2" t="s">
        <v>8434</v>
      </c>
      <c r="J2119" s="2" t="s">
        <v>8435</v>
      </c>
      <c r="K2119" s="3">
        <v>1</v>
      </c>
      <c r="L2119" s="4">
        <v>2023</v>
      </c>
      <c r="M2119" s="9">
        <v>20017.57</v>
      </c>
      <c r="N2119" s="9" t="str">
        <f t="shared" si="134"/>
        <v>Normal</v>
      </c>
      <c r="O2119" s="11">
        <v>47728</v>
      </c>
      <c r="P2119" s="11">
        <v>16483.71</v>
      </c>
      <c r="Q2119" s="11">
        <v>3533.86</v>
      </c>
      <c r="R2119" s="5">
        <v>45631</v>
      </c>
      <c r="S2119" s="5" t="str">
        <f t="shared" si="135"/>
        <v>Thursday</v>
      </c>
      <c r="T2119" s="5" t="str">
        <f t="shared" si="136"/>
        <v>Q4</v>
      </c>
      <c r="U2119" s="14" t="str">
        <f t="shared" si="133"/>
        <v>Dec</v>
      </c>
    </row>
    <row r="2120" spans="1:21" x14ac:dyDescent="0.25">
      <c r="A2120" s="13" t="s">
        <v>34</v>
      </c>
      <c r="B2120" s="6" t="s">
        <v>43</v>
      </c>
      <c r="C2120" s="6" t="s">
        <v>24</v>
      </c>
      <c r="D2120" s="6" t="s">
        <v>25</v>
      </c>
      <c r="E2120" s="6" t="s">
        <v>45</v>
      </c>
      <c r="F2120" s="6" t="s">
        <v>8436</v>
      </c>
      <c r="G2120" s="6" t="s">
        <v>8437</v>
      </c>
      <c r="H2120" s="6" t="s">
        <v>46</v>
      </c>
      <c r="I2120" s="6" t="s">
        <v>8438</v>
      </c>
      <c r="J2120" s="6" t="s">
        <v>8439</v>
      </c>
      <c r="K2120" s="7">
        <v>15</v>
      </c>
      <c r="L2120" s="4">
        <v>2010</v>
      </c>
      <c r="M2120" s="9">
        <v>41911.97</v>
      </c>
      <c r="N2120" s="9" t="str">
        <f t="shared" si="134"/>
        <v>High Value</v>
      </c>
      <c r="O2120" s="11">
        <v>190482.2</v>
      </c>
      <c r="P2120" s="11">
        <v>39206.730000000003</v>
      </c>
      <c r="Q2120" s="11">
        <v>2705.24</v>
      </c>
      <c r="R2120" s="8">
        <v>45724</v>
      </c>
      <c r="S2120" s="5" t="str">
        <f t="shared" si="135"/>
        <v>Saturday</v>
      </c>
      <c r="T2120" s="5" t="str">
        <f t="shared" si="136"/>
        <v>Q1</v>
      </c>
      <c r="U2120" s="14" t="str">
        <f t="shared" si="133"/>
        <v>Mar</v>
      </c>
    </row>
    <row r="2121" spans="1:21" x14ac:dyDescent="0.25">
      <c r="A2121" s="12" t="s">
        <v>30</v>
      </c>
      <c r="B2121" s="2" t="s">
        <v>94</v>
      </c>
      <c r="C2121" s="2" t="s">
        <v>24</v>
      </c>
      <c r="D2121" s="2" t="s">
        <v>25</v>
      </c>
      <c r="E2121" s="2" t="s">
        <v>45</v>
      </c>
      <c r="F2121" s="2" t="s">
        <v>8440</v>
      </c>
      <c r="G2121" s="2" t="s">
        <v>8441</v>
      </c>
      <c r="H2121" s="2" t="s">
        <v>39</v>
      </c>
      <c r="I2121" s="2" t="s">
        <v>8442</v>
      </c>
      <c r="J2121" s="2" t="s">
        <v>8443</v>
      </c>
      <c r="K2121" s="3">
        <v>18</v>
      </c>
      <c r="L2121" s="4">
        <v>2004</v>
      </c>
      <c r="M2121" s="9">
        <v>40302.46</v>
      </c>
      <c r="N2121" s="9" t="str">
        <f t="shared" si="134"/>
        <v>High Value</v>
      </c>
      <c r="O2121" s="11">
        <v>61338.2</v>
      </c>
      <c r="P2121" s="11">
        <v>31156.85</v>
      </c>
      <c r="Q2121" s="11">
        <v>9145.61</v>
      </c>
      <c r="R2121" s="5">
        <v>44572</v>
      </c>
      <c r="S2121" s="5" t="str">
        <f t="shared" si="135"/>
        <v>Tuesday</v>
      </c>
      <c r="T2121" s="5" t="str">
        <f t="shared" si="136"/>
        <v>Q1</v>
      </c>
      <c r="U2121" s="14" t="str">
        <f t="shared" si="133"/>
        <v>Jan</v>
      </c>
    </row>
    <row r="2122" spans="1:21" x14ac:dyDescent="0.25">
      <c r="A2122" s="13" t="s">
        <v>54</v>
      </c>
      <c r="B2122" s="6" t="s">
        <v>123</v>
      </c>
      <c r="C2122" s="6" t="s">
        <v>24</v>
      </c>
      <c r="D2122" s="6" t="s">
        <v>25</v>
      </c>
      <c r="E2122" s="6" t="s">
        <v>45</v>
      </c>
      <c r="F2122" s="6" t="s">
        <v>8444</v>
      </c>
      <c r="G2122" s="6" t="s">
        <v>8445</v>
      </c>
      <c r="H2122" s="6" t="s">
        <v>82</v>
      </c>
      <c r="I2122" s="6" t="s">
        <v>8446</v>
      </c>
      <c r="J2122" s="6" t="s">
        <v>8447</v>
      </c>
      <c r="K2122" s="7">
        <v>21</v>
      </c>
      <c r="L2122" s="4">
        <v>2001</v>
      </c>
      <c r="M2122" s="9">
        <v>28900.05</v>
      </c>
      <c r="N2122" s="9" t="str">
        <f t="shared" si="134"/>
        <v>Normal</v>
      </c>
      <c r="O2122" s="11">
        <v>150569.70000000001</v>
      </c>
      <c r="P2122" s="11">
        <v>24806.82</v>
      </c>
      <c r="Q2122" s="11">
        <v>4093.23</v>
      </c>
      <c r="R2122" s="8">
        <v>44595</v>
      </c>
      <c r="S2122" s="5" t="str">
        <f t="shared" si="135"/>
        <v>Thursday</v>
      </c>
      <c r="T2122" s="5" t="str">
        <f t="shared" si="136"/>
        <v>Q1</v>
      </c>
      <c r="U2122" s="14" t="str">
        <f t="shared" si="133"/>
        <v>Feb</v>
      </c>
    </row>
    <row r="2123" spans="1:21" x14ac:dyDescent="0.25">
      <c r="A2123" s="12" t="s">
        <v>54</v>
      </c>
      <c r="B2123" s="2" t="s">
        <v>123</v>
      </c>
      <c r="C2123" s="2" t="s">
        <v>24</v>
      </c>
      <c r="D2123" s="2" t="s">
        <v>25</v>
      </c>
      <c r="E2123" s="2" t="s">
        <v>45</v>
      </c>
      <c r="F2123" s="2" t="s">
        <v>8448</v>
      </c>
      <c r="G2123" s="2" t="s">
        <v>8449</v>
      </c>
      <c r="H2123" s="2" t="s">
        <v>159</v>
      </c>
      <c r="I2123" s="2" t="s">
        <v>8450</v>
      </c>
      <c r="J2123" s="2" t="s">
        <v>8451</v>
      </c>
      <c r="K2123" s="3">
        <v>0</v>
      </c>
      <c r="L2123" s="4">
        <v>2023</v>
      </c>
      <c r="M2123" s="9">
        <v>41061.79</v>
      </c>
      <c r="N2123" s="9" t="str">
        <f t="shared" si="134"/>
        <v>High Value</v>
      </c>
      <c r="O2123" s="11">
        <v>149859.1</v>
      </c>
      <c r="P2123" s="11">
        <v>38540.559999999998</v>
      </c>
      <c r="Q2123" s="11">
        <v>2521.23</v>
      </c>
      <c r="R2123" s="5">
        <v>45215</v>
      </c>
      <c r="S2123" s="5" t="str">
        <f t="shared" si="135"/>
        <v>Monday</v>
      </c>
      <c r="T2123" s="5" t="str">
        <f t="shared" si="136"/>
        <v>Q4</v>
      </c>
      <c r="U2123" s="14" t="str">
        <f t="shared" si="133"/>
        <v>Oct</v>
      </c>
    </row>
    <row r="2124" spans="1:21" x14ac:dyDescent="0.25">
      <c r="A2124" s="13" t="s">
        <v>74</v>
      </c>
      <c r="B2124" s="6" t="s">
        <v>153</v>
      </c>
      <c r="C2124" s="6" t="s">
        <v>24</v>
      </c>
      <c r="D2124" s="6" t="s">
        <v>25</v>
      </c>
      <c r="E2124" s="6" t="s">
        <v>45</v>
      </c>
      <c r="F2124" s="6" t="s">
        <v>8452</v>
      </c>
      <c r="G2124" s="6" t="s">
        <v>8453</v>
      </c>
      <c r="H2124" s="6" t="s">
        <v>159</v>
      </c>
      <c r="I2124" s="6" t="s">
        <v>8454</v>
      </c>
      <c r="J2124" s="6" t="s">
        <v>8455</v>
      </c>
      <c r="K2124" s="7">
        <v>25</v>
      </c>
      <c r="L2124" s="4">
        <v>2000</v>
      </c>
      <c r="M2124" s="9">
        <v>41886.94</v>
      </c>
      <c r="N2124" s="9" t="str">
        <f t="shared" si="134"/>
        <v>High Value</v>
      </c>
      <c r="O2124" s="11">
        <v>57862.3</v>
      </c>
      <c r="P2124" s="11">
        <v>32787.17</v>
      </c>
      <c r="Q2124" s="11">
        <v>9099.77</v>
      </c>
      <c r="R2124" s="8">
        <v>45766</v>
      </c>
      <c r="S2124" s="5" t="str">
        <f t="shared" si="135"/>
        <v>Saturday</v>
      </c>
      <c r="T2124" s="5" t="str">
        <f t="shared" si="136"/>
        <v>Q2</v>
      </c>
      <c r="U2124" s="14" t="str">
        <f t="shared" si="133"/>
        <v>Apr</v>
      </c>
    </row>
    <row r="2125" spans="1:21" x14ac:dyDescent="0.25">
      <c r="A2125" s="12" t="s">
        <v>40</v>
      </c>
      <c r="B2125" s="2" t="s">
        <v>59</v>
      </c>
      <c r="C2125" s="2" t="s">
        <v>24</v>
      </c>
      <c r="D2125" s="2" t="s">
        <v>25</v>
      </c>
      <c r="E2125" s="2" t="s">
        <v>45</v>
      </c>
      <c r="F2125" s="2" t="s">
        <v>8456</v>
      </c>
      <c r="G2125" s="2" t="s">
        <v>8457</v>
      </c>
      <c r="H2125" s="2" t="s">
        <v>58</v>
      </c>
      <c r="I2125" s="2" t="s">
        <v>8458</v>
      </c>
      <c r="J2125" s="2" t="s">
        <v>8459</v>
      </c>
      <c r="K2125" s="3">
        <v>-3</v>
      </c>
      <c r="L2125" s="4">
        <v>2023</v>
      </c>
      <c r="M2125" s="9">
        <v>54381.39</v>
      </c>
      <c r="N2125" s="9" t="str">
        <f t="shared" si="134"/>
        <v>High Value</v>
      </c>
      <c r="O2125" s="11">
        <v>59085.4</v>
      </c>
      <c r="P2125" s="11">
        <v>51457.71</v>
      </c>
      <c r="Q2125" s="11">
        <v>2923.68</v>
      </c>
      <c r="R2125" s="5">
        <v>44020</v>
      </c>
      <c r="S2125" s="5" t="str">
        <f t="shared" si="135"/>
        <v>Wednesday</v>
      </c>
      <c r="T2125" s="5" t="str">
        <f t="shared" si="136"/>
        <v>Q3</v>
      </c>
      <c r="U2125" s="14" t="str">
        <f t="shared" si="133"/>
        <v>Jul</v>
      </c>
    </row>
    <row r="2126" spans="1:21" x14ac:dyDescent="0.25">
      <c r="A2126" s="13" t="s">
        <v>40</v>
      </c>
      <c r="B2126" s="6" t="s">
        <v>59</v>
      </c>
      <c r="C2126" s="6" t="s">
        <v>24</v>
      </c>
      <c r="D2126" s="6" t="s">
        <v>25</v>
      </c>
      <c r="E2126" s="6" t="s">
        <v>45</v>
      </c>
      <c r="F2126" s="6" t="s">
        <v>8460</v>
      </c>
      <c r="G2126" s="6" t="s">
        <v>8461</v>
      </c>
      <c r="H2126" s="6" t="s">
        <v>58</v>
      </c>
      <c r="I2126" s="6" t="s">
        <v>8462</v>
      </c>
      <c r="J2126" s="6" t="s">
        <v>8463</v>
      </c>
      <c r="K2126" s="7">
        <v>19</v>
      </c>
      <c r="L2126" s="4">
        <v>2002</v>
      </c>
      <c r="M2126" s="9">
        <v>28561.5</v>
      </c>
      <c r="N2126" s="9" t="str">
        <f t="shared" si="134"/>
        <v>Normal</v>
      </c>
      <c r="O2126" s="11">
        <v>99210.8</v>
      </c>
      <c r="P2126" s="11">
        <v>20946.599999999999</v>
      </c>
      <c r="Q2126" s="11">
        <v>7614.9</v>
      </c>
      <c r="R2126" s="8">
        <v>44471</v>
      </c>
      <c r="S2126" s="5" t="str">
        <f t="shared" si="135"/>
        <v>Saturday</v>
      </c>
      <c r="T2126" s="5" t="str">
        <f t="shared" si="136"/>
        <v>Q4</v>
      </c>
      <c r="U2126" s="14" t="str">
        <f t="shared" si="133"/>
        <v>Oct</v>
      </c>
    </row>
    <row r="2127" spans="1:21" x14ac:dyDescent="0.25">
      <c r="A2127" s="12" t="s">
        <v>47</v>
      </c>
      <c r="B2127" s="2" t="s">
        <v>110</v>
      </c>
      <c r="C2127" s="2" t="s">
        <v>24</v>
      </c>
      <c r="D2127" s="2" t="s">
        <v>25</v>
      </c>
      <c r="E2127" s="2" t="s">
        <v>45</v>
      </c>
      <c r="F2127" s="2" t="s">
        <v>8464</v>
      </c>
      <c r="G2127" s="2" t="s">
        <v>8465</v>
      </c>
      <c r="H2127" s="2" t="s">
        <v>77</v>
      </c>
      <c r="I2127" s="2" t="s">
        <v>8466</v>
      </c>
      <c r="J2127" s="2" t="s">
        <v>8467</v>
      </c>
      <c r="K2127" s="3">
        <v>-3</v>
      </c>
      <c r="L2127" s="4">
        <v>2023</v>
      </c>
      <c r="M2127" s="9">
        <v>23330.46</v>
      </c>
      <c r="N2127" s="9" t="str">
        <f t="shared" si="134"/>
        <v>Normal</v>
      </c>
      <c r="O2127" s="11">
        <v>94030.8</v>
      </c>
      <c r="P2127" s="11">
        <v>21060.57</v>
      </c>
      <c r="Q2127" s="11">
        <v>2269.89</v>
      </c>
      <c r="R2127" s="5">
        <v>44074</v>
      </c>
      <c r="S2127" s="5" t="str">
        <f t="shared" si="135"/>
        <v>Monday</v>
      </c>
      <c r="T2127" s="5" t="str">
        <f t="shared" si="136"/>
        <v>Q3</v>
      </c>
      <c r="U2127" s="14" t="str">
        <f t="shared" si="133"/>
        <v>Aug</v>
      </c>
    </row>
    <row r="2128" spans="1:21" x14ac:dyDescent="0.25">
      <c r="A2128" s="13" t="s">
        <v>17</v>
      </c>
      <c r="B2128" s="6" t="s">
        <v>18</v>
      </c>
      <c r="C2128" s="6" t="s">
        <v>24</v>
      </c>
      <c r="D2128" s="6" t="s">
        <v>25</v>
      </c>
      <c r="E2128" s="6" t="s">
        <v>45</v>
      </c>
      <c r="F2128" s="6" t="s">
        <v>8468</v>
      </c>
      <c r="G2128" s="6" t="s">
        <v>8469</v>
      </c>
      <c r="H2128" s="6" t="s">
        <v>46</v>
      </c>
      <c r="I2128" s="6" t="s">
        <v>8470</v>
      </c>
      <c r="J2128" s="6" t="s">
        <v>8471</v>
      </c>
      <c r="K2128" s="7">
        <v>13</v>
      </c>
      <c r="L2128" s="4">
        <v>2010</v>
      </c>
      <c r="M2128" s="9">
        <v>27833.200000000001</v>
      </c>
      <c r="N2128" s="9" t="str">
        <f t="shared" si="134"/>
        <v>Normal</v>
      </c>
      <c r="O2128" s="11">
        <v>169618</v>
      </c>
      <c r="P2128" s="11">
        <v>24573.96</v>
      </c>
      <c r="Q2128" s="11">
        <v>3259.24</v>
      </c>
      <c r="R2128" s="8">
        <v>45033</v>
      </c>
      <c r="S2128" s="5" t="str">
        <f t="shared" si="135"/>
        <v>Monday</v>
      </c>
      <c r="T2128" s="5" t="str">
        <f t="shared" si="136"/>
        <v>Q2</v>
      </c>
      <c r="U2128" s="14" t="str">
        <f t="shared" si="133"/>
        <v>Apr</v>
      </c>
    </row>
    <row r="2129" spans="1:21" x14ac:dyDescent="0.25">
      <c r="A2129" s="12" t="s">
        <v>62</v>
      </c>
      <c r="B2129" s="2" t="s">
        <v>91</v>
      </c>
      <c r="C2129" s="2" t="s">
        <v>24</v>
      </c>
      <c r="D2129" s="2" t="s">
        <v>25</v>
      </c>
      <c r="E2129" s="2" t="s">
        <v>45</v>
      </c>
      <c r="F2129" s="2" t="s">
        <v>8251</v>
      </c>
      <c r="G2129" s="2" t="s">
        <v>8252</v>
      </c>
      <c r="H2129" s="2" t="s">
        <v>135</v>
      </c>
      <c r="I2129" s="2" t="s">
        <v>8472</v>
      </c>
      <c r="J2129" s="2" t="s">
        <v>8473</v>
      </c>
      <c r="K2129" s="3">
        <v>12</v>
      </c>
      <c r="L2129" s="4">
        <v>2010</v>
      </c>
      <c r="M2129" s="9">
        <v>48232.01</v>
      </c>
      <c r="N2129" s="9" t="str">
        <f t="shared" si="134"/>
        <v>High Value</v>
      </c>
      <c r="O2129" s="11">
        <v>190950.5</v>
      </c>
      <c r="P2129" s="11">
        <v>44654.41</v>
      </c>
      <c r="Q2129" s="11">
        <v>3577.6</v>
      </c>
      <c r="R2129" s="5">
        <v>44833</v>
      </c>
      <c r="S2129" s="5" t="str">
        <f t="shared" si="135"/>
        <v>Thursday</v>
      </c>
      <c r="T2129" s="5" t="str">
        <f t="shared" si="136"/>
        <v>Q3</v>
      </c>
      <c r="U2129" s="14" t="str">
        <f t="shared" si="133"/>
        <v>Sep</v>
      </c>
    </row>
    <row r="2130" spans="1:21" x14ac:dyDescent="0.25">
      <c r="A2130" s="13" t="s">
        <v>17</v>
      </c>
      <c r="B2130" s="6" t="s">
        <v>38</v>
      </c>
      <c r="C2130" s="6" t="s">
        <v>24</v>
      </c>
      <c r="D2130" s="6" t="s">
        <v>25</v>
      </c>
      <c r="E2130" s="6" t="s">
        <v>45</v>
      </c>
      <c r="F2130" s="6" t="s">
        <v>8355</v>
      </c>
      <c r="G2130" s="6" t="s">
        <v>8356</v>
      </c>
      <c r="H2130" s="6" t="s">
        <v>77</v>
      </c>
      <c r="I2130" s="6" t="s">
        <v>8474</v>
      </c>
      <c r="J2130" s="6" t="s">
        <v>8475</v>
      </c>
      <c r="K2130" s="7">
        <v>19</v>
      </c>
      <c r="L2130" s="4">
        <v>2003</v>
      </c>
      <c r="M2130" s="9">
        <v>43150.36</v>
      </c>
      <c r="N2130" s="9" t="str">
        <f t="shared" si="134"/>
        <v>High Value</v>
      </c>
      <c r="O2130" s="11">
        <v>71608.600000000006</v>
      </c>
      <c r="P2130" s="11">
        <v>35824.230000000003</v>
      </c>
      <c r="Q2130" s="11">
        <v>7326.13</v>
      </c>
      <c r="R2130" s="8">
        <v>44699</v>
      </c>
      <c r="S2130" s="5" t="str">
        <f t="shared" si="135"/>
        <v>Wednesday</v>
      </c>
      <c r="T2130" s="5" t="str">
        <f t="shared" si="136"/>
        <v>Q2</v>
      </c>
      <c r="U2130" s="14" t="str">
        <f t="shared" si="133"/>
        <v>May</v>
      </c>
    </row>
    <row r="2131" spans="1:21" x14ac:dyDescent="0.25">
      <c r="A2131" s="12" t="s">
        <v>71</v>
      </c>
      <c r="B2131" s="2" t="s">
        <v>86</v>
      </c>
      <c r="C2131" s="2" t="s">
        <v>44</v>
      </c>
      <c r="D2131" s="2" t="s">
        <v>25</v>
      </c>
      <c r="E2131" s="2" t="s">
        <v>45</v>
      </c>
      <c r="F2131" s="2" t="s">
        <v>8476</v>
      </c>
      <c r="G2131" s="2" t="s">
        <v>8477</v>
      </c>
      <c r="H2131" s="2" t="s">
        <v>33</v>
      </c>
      <c r="I2131" s="2" t="s">
        <v>8478</v>
      </c>
      <c r="J2131" s="2" t="s">
        <v>8479</v>
      </c>
      <c r="K2131" s="3">
        <v>16</v>
      </c>
      <c r="L2131" s="4">
        <v>2008</v>
      </c>
      <c r="M2131" s="9">
        <v>7380.35</v>
      </c>
      <c r="N2131" s="9" t="str">
        <f t="shared" si="134"/>
        <v>Normal</v>
      </c>
      <c r="O2131" s="11">
        <v>42265.2</v>
      </c>
      <c r="P2131" s="11">
        <v>5548.63</v>
      </c>
      <c r="Q2131" s="11">
        <v>1831.72</v>
      </c>
      <c r="R2131" s="5">
        <v>45344</v>
      </c>
      <c r="S2131" s="5" t="str">
        <f t="shared" si="135"/>
        <v>Thursday</v>
      </c>
      <c r="T2131" s="5" t="str">
        <f t="shared" si="136"/>
        <v>Q1</v>
      </c>
      <c r="U2131" s="14" t="str">
        <f t="shared" si="133"/>
        <v>Feb</v>
      </c>
    </row>
    <row r="2132" spans="1:21" x14ac:dyDescent="0.25">
      <c r="A2132" s="13" t="s">
        <v>71</v>
      </c>
      <c r="B2132" s="6" t="s">
        <v>86</v>
      </c>
      <c r="C2132" s="6" t="s">
        <v>44</v>
      </c>
      <c r="D2132" s="6" t="s">
        <v>25</v>
      </c>
      <c r="E2132" s="6" t="s">
        <v>45</v>
      </c>
      <c r="F2132" s="6" t="s">
        <v>8480</v>
      </c>
      <c r="G2132" s="6" t="s">
        <v>8481</v>
      </c>
      <c r="H2132" s="6" t="s">
        <v>77</v>
      </c>
      <c r="I2132" s="6" t="s">
        <v>8482</v>
      </c>
      <c r="J2132" s="6" t="s">
        <v>8483</v>
      </c>
      <c r="K2132" s="7">
        <v>1</v>
      </c>
      <c r="L2132" s="4">
        <v>2021</v>
      </c>
      <c r="M2132" s="9">
        <v>57449.5</v>
      </c>
      <c r="N2132" s="9" t="str">
        <f t="shared" si="134"/>
        <v>High Value</v>
      </c>
      <c r="O2132" s="11">
        <v>9245.2000000000007</v>
      </c>
      <c r="P2132" s="11">
        <v>43446.79</v>
      </c>
      <c r="Q2132" s="11">
        <v>14002.71</v>
      </c>
      <c r="R2132" s="8">
        <v>44900</v>
      </c>
      <c r="S2132" s="5" t="str">
        <f t="shared" si="135"/>
        <v>Monday</v>
      </c>
      <c r="T2132" s="5" t="str">
        <f t="shared" si="136"/>
        <v>Q4</v>
      </c>
      <c r="U2132" s="14" t="str">
        <f t="shared" si="133"/>
        <v>Dec</v>
      </c>
    </row>
    <row r="2133" spans="1:21" x14ac:dyDescent="0.25">
      <c r="A2133" s="12" t="s">
        <v>71</v>
      </c>
      <c r="B2133" s="2" t="s">
        <v>83</v>
      </c>
      <c r="C2133" s="2" t="s">
        <v>44</v>
      </c>
      <c r="D2133" s="2" t="s">
        <v>25</v>
      </c>
      <c r="E2133" s="2" t="s">
        <v>45</v>
      </c>
      <c r="F2133" s="2" t="s">
        <v>8484</v>
      </c>
      <c r="G2133" s="2" t="s">
        <v>8485</v>
      </c>
      <c r="H2133" s="2" t="s">
        <v>142</v>
      </c>
      <c r="I2133" s="2" t="s">
        <v>8486</v>
      </c>
      <c r="J2133" s="2" t="s">
        <v>8487</v>
      </c>
      <c r="K2133" s="3">
        <v>19</v>
      </c>
      <c r="L2133" s="4">
        <v>2003</v>
      </c>
      <c r="M2133" s="9">
        <v>21465.33</v>
      </c>
      <c r="N2133" s="9" t="str">
        <f t="shared" si="134"/>
        <v>Normal</v>
      </c>
      <c r="O2133" s="11">
        <v>63268.6</v>
      </c>
      <c r="P2133" s="11">
        <v>16978.05</v>
      </c>
      <c r="Q2133" s="11">
        <v>4487.28</v>
      </c>
      <c r="R2133" s="5">
        <v>44576</v>
      </c>
      <c r="S2133" s="5" t="str">
        <f t="shared" si="135"/>
        <v>Saturday</v>
      </c>
      <c r="T2133" s="5" t="str">
        <f t="shared" si="136"/>
        <v>Q1</v>
      </c>
      <c r="U2133" s="14" t="str">
        <f t="shared" si="133"/>
        <v>Jan</v>
      </c>
    </row>
    <row r="2134" spans="1:21" x14ac:dyDescent="0.25">
      <c r="A2134" s="13" t="s">
        <v>30</v>
      </c>
      <c r="B2134" s="6" t="s">
        <v>94</v>
      </c>
      <c r="C2134" s="6" t="s">
        <v>44</v>
      </c>
      <c r="D2134" s="6" t="s">
        <v>25</v>
      </c>
      <c r="E2134" s="6" t="s">
        <v>45</v>
      </c>
      <c r="F2134" s="6" t="s">
        <v>8488</v>
      </c>
      <c r="G2134" s="6" t="s">
        <v>8489</v>
      </c>
      <c r="H2134" s="6" t="s">
        <v>152</v>
      </c>
      <c r="I2134" s="6" t="s">
        <v>8490</v>
      </c>
      <c r="J2134" s="6" t="s">
        <v>8491</v>
      </c>
      <c r="K2134" s="7">
        <v>22</v>
      </c>
      <c r="L2134" s="4">
        <v>2001</v>
      </c>
      <c r="M2134" s="9">
        <v>67888.34</v>
      </c>
      <c r="N2134" s="9" t="str">
        <f t="shared" si="134"/>
        <v>High Value</v>
      </c>
      <c r="O2134" s="11">
        <v>42245.599999999999</v>
      </c>
      <c r="P2134" s="11">
        <v>63393.66</v>
      </c>
      <c r="Q2134" s="11">
        <v>4494.68</v>
      </c>
      <c r="R2134" s="8">
        <v>45138</v>
      </c>
      <c r="S2134" s="5" t="str">
        <f t="shared" si="135"/>
        <v>Monday</v>
      </c>
      <c r="T2134" s="5" t="str">
        <f t="shared" si="136"/>
        <v>Q3</v>
      </c>
      <c r="U2134" s="14" t="str">
        <f t="shared" si="133"/>
        <v>Jul</v>
      </c>
    </row>
    <row r="2135" spans="1:21" x14ac:dyDescent="0.25">
      <c r="A2135" s="12" t="s">
        <v>71</v>
      </c>
      <c r="B2135" s="2" t="s">
        <v>83</v>
      </c>
      <c r="C2135" s="2" t="s">
        <v>44</v>
      </c>
      <c r="D2135" s="2" t="s">
        <v>25</v>
      </c>
      <c r="E2135" s="2" t="s">
        <v>45</v>
      </c>
      <c r="F2135" s="2" t="s">
        <v>8492</v>
      </c>
      <c r="G2135" s="2" t="s">
        <v>8493</v>
      </c>
      <c r="H2135" s="2" t="s">
        <v>157</v>
      </c>
      <c r="I2135" s="2" t="s">
        <v>8494</v>
      </c>
      <c r="J2135" s="2" t="s">
        <v>8495</v>
      </c>
      <c r="K2135" s="3">
        <v>18</v>
      </c>
      <c r="L2135" s="4">
        <v>2007</v>
      </c>
      <c r="M2135" s="9">
        <v>35174.04</v>
      </c>
      <c r="N2135" s="9" t="str">
        <f t="shared" si="134"/>
        <v>Normal</v>
      </c>
      <c r="O2135" s="11">
        <v>133568.79999999999</v>
      </c>
      <c r="P2135" s="11">
        <v>30513.77</v>
      </c>
      <c r="Q2135" s="11">
        <v>4660.2700000000004</v>
      </c>
      <c r="R2135" s="5">
        <v>45736</v>
      </c>
      <c r="S2135" s="5" t="str">
        <f t="shared" si="135"/>
        <v>Thursday</v>
      </c>
      <c r="T2135" s="5" t="str">
        <f t="shared" si="136"/>
        <v>Q1</v>
      </c>
      <c r="U2135" s="14" t="str">
        <f t="shared" si="133"/>
        <v>Mar</v>
      </c>
    </row>
    <row r="2136" spans="1:21" x14ac:dyDescent="0.25">
      <c r="A2136" s="13" t="s">
        <v>30</v>
      </c>
      <c r="B2136" s="6" t="s">
        <v>31</v>
      </c>
      <c r="C2136" s="6" t="s">
        <v>44</v>
      </c>
      <c r="D2136" s="6" t="s">
        <v>25</v>
      </c>
      <c r="E2136" s="6" t="s">
        <v>45</v>
      </c>
      <c r="F2136" s="6" t="s">
        <v>8496</v>
      </c>
      <c r="G2136" s="6" t="s">
        <v>8497</v>
      </c>
      <c r="H2136" s="6" t="s">
        <v>162</v>
      </c>
      <c r="I2136" s="6" t="s">
        <v>8498</v>
      </c>
      <c r="J2136" s="6" t="s">
        <v>8499</v>
      </c>
      <c r="K2136" s="7">
        <v>7</v>
      </c>
      <c r="L2136" s="4">
        <v>2017</v>
      </c>
      <c r="M2136" s="9">
        <v>63192.43</v>
      </c>
      <c r="N2136" s="9" t="str">
        <f t="shared" si="134"/>
        <v>High Value</v>
      </c>
      <c r="O2136" s="11">
        <v>100350.5</v>
      </c>
      <c r="P2136" s="11">
        <v>48246.44</v>
      </c>
      <c r="Q2136" s="11">
        <v>14945.99</v>
      </c>
      <c r="R2136" s="8">
        <v>45328</v>
      </c>
      <c r="S2136" s="5" t="str">
        <f t="shared" si="135"/>
        <v>Tuesday</v>
      </c>
      <c r="T2136" s="5" t="str">
        <f t="shared" si="136"/>
        <v>Q1</v>
      </c>
      <c r="U2136" s="14" t="str">
        <f t="shared" si="133"/>
        <v>Feb</v>
      </c>
    </row>
    <row r="2137" spans="1:21" x14ac:dyDescent="0.25">
      <c r="A2137" s="12" t="s">
        <v>56</v>
      </c>
      <c r="B2137" s="2" t="s">
        <v>69</v>
      </c>
      <c r="C2137" s="2" t="s">
        <v>44</v>
      </c>
      <c r="D2137" s="2" t="s">
        <v>25</v>
      </c>
      <c r="E2137" s="2" t="s">
        <v>45</v>
      </c>
      <c r="F2137" s="2" t="s">
        <v>8500</v>
      </c>
      <c r="G2137" s="2" t="s">
        <v>8501</v>
      </c>
      <c r="H2137" s="2" t="s">
        <v>128</v>
      </c>
      <c r="I2137" s="2" t="s">
        <v>8502</v>
      </c>
      <c r="J2137" s="2" t="s">
        <v>8503</v>
      </c>
      <c r="K2137" s="3">
        <v>11</v>
      </c>
      <c r="L2137" s="4">
        <v>2009</v>
      </c>
      <c r="M2137" s="9">
        <v>33626.53</v>
      </c>
      <c r="N2137" s="9" t="str">
        <f t="shared" si="134"/>
        <v>Normal</v>
      </c>
      <c r="O2137" s="11">
        <v>119208.8</v>
      </c>
      <c r="P2137" s="11">
        <v>28256.84</v>
      </c>
      <c r="Q2137" s="11">
        <v>5369.69</v>
      </c>
      <c r="R2137" s="5">
        <v>44100</v>
      </c>
      <c r="S2137" s="5" t="str">
        <f t="shared" si="135"/>
        <v>Saturday</v>
      </c>
      <c r="T2137" s="5" t="str">
        <f t="shared" si="136"/>
        <v>Q3</v>
      </c>
      <c r="U2137" s="14" t="str">
        <f t="shared" si="133"/>
        <v>Sep</v>
      </c>
    </row>
    <row r="2138" spans="1:21" x14ac:dyDescent="0.25">
      <c r="A2138" s="13" t="s">
        <v>34</v>
      </c>
      <c r="B2138" s="6" t="s">
        <v>43</v>
      </c>
      <c r="C2138" s="6" t="s">
        <v>44</v>
      </c>
      <c r="D2138" s="6" t="s">
        <v>25</v>
      </c>
      <c r="E2138" s="6" t="s">
        <v>45</v>
      </c>
      <c r="F2138" s="6" t="s">
        <v>8504</v>
      </c>
      <c r="G2138" s="6" t="s">
        <v>8505</v>
      </c>
      <c r="H2138" s="6" t="s">
        <v>22</v>
      </c>
      <c r="I2138" s="6" t="s">
        <v>8506</v>
      </c>
      <c r="J2138" s="6" t="s">
        <v>8507</v>
      </c>
      <c r="K2138" s="7">
        <v>10</v>
      </c>
      <c r="L2138" s="4">
        <v>2011</v>
      </c>
      <c r="M2138" s="9">
        <v>57616.71</v>
      </c>
      <c r="N2138" s="9" t="str">
        <f t="shared" si="134"/>
        <v>High Value</v>
      </c>
      <c r="O2138" s="11">
        <v>38415.199999999997</v>
      </c>
      <c r="P2138" s="11">
        <v>46432.56</v>
      </c>
      <c r="Q2138" s="11">
        <v>11184.15</v>
      </c>
      <c r="R2138" s="8">
        <v>44495</v>
      </c>
      <c r="S2138" s="5" t="str">
        <f t="shared" si="135"/>
        <v>Tuesday</v>
      </c>
      <c r="T2138" s="5" t="str">
        <f t="shared" si="136"/>
        <v>Q4</v>
      </c>
      <c r="U2138" s="14" t="str">
        <f t="shared" si="133"/>
        <v>Oct</v>
      </c>
    </row>
    <row r="2139" spans="1:21" x14ac:dyDescent="0.25">
      <c r="A2139" s="12" t="s">
        <v>74</v>
      </c>
      <c r="B2139" s="2" t="s">
        <v>75</v>
      </c>
      <c r="C2139" s="2" t="s">
        <v>44</v>
      </c>
      <c r="D2139" s="2" t="s">
        <v>25</v>
      </c>
      <c r="E2139" s="2" t="s">
        <v>45</v>
      </c>
      <c r="F2139" s="2" t="s">
        <v>8508</v>
      </c>
      <c r="G2139" s="2" t="s">
        <v>8509</v>
      </c>
      <c r="H2139" s="2" t="s">
        <v>73</v>
      </c>
      <c r="I2139" s="2" t="s">
        <v>8510</v>
      </c>
      <c r="J2139" s="2" t="s">
        <v>8511</v>
      </c>
      <c r="K2139" s="3">
        <v>9</v>
      </c>
      <c r="L2139" s="4">
        <v>2012</v>
      </c>
      <c r="M2139" s="9">
        <v>65223.72</v>
      </c>
      <c r="N2139" s="9" t="str">
        <f t="shared" si="134"/>
        <v>High Value</v>
      </c>
      <c r="O2139" s="11">
        <v>53124.4</v>
      </c>
      <c r="P2139" s="11">
        <v>55467.59</v>
      </c>
      <c r="Q2139" s="11">
        <v>9756.1299999999992</v>
      </c>
      <c r="R2139" s="5">
        <v>44244</v>
      </c>
      <c r="S2139" s="5" t="str">
        <f t="shared" si="135"/>
        <v>Wednesday</v>
      </c>
      <c r="T2139" s="5" t="str">
        <f t="shared" si="136"/>
        <v>Q1</v>
      </c>
      <c r="U2139" s="14" t="str">
        <f t="shared" si="133"/>
        <v>Feb</v>
      </c>
    </row>
    <row r="2140" spans="1:21" x14ac:dyDescent="0.25">
      <c r="A2140" s="13" t="s">
        <v>56</v>
      </c>
      <c r="B2140" s="6" t="s">
        <v>57</v>
      </c>
      <c r="C2140" s="6" t="s">
        <v>44</v>
      </c>
      <c r="D2140" s="6" t="s">
        <v>25</v>
      </c>
      <c r="E2140" s="6" t="s">
        <v>45</v>
      </c>
      <c r="F2140" s="6" t="s">
        <v>8512</v>
      </c>
      <c r="G2140" s="6" t="s">
        <v>8513</v>
      </c>
      <c r="H2140" s="6" t="s">
        <v>77</v>
      </c>
      <c r="I2140" s="6" t="s">
        <v>8514</v>
      </c>
      <c r="J2140" s="6" t="s">
        <v>8515</v>
      </c>
      <c r="K2140" s="7">
        <v>1</v>
      </c>
      <c r="L2140" s="4">
        <v>2020</v>
      </c>
      <c r="M2140" s="9">
        <v>29836.560000000001</v>
      </c>
      <c r="N2140" s="9" t="str">
        <f t="shared" si="134"/>
        <v>Normal</v>
      </c>
      <c r="O2140" s="11">
        <v>132373.1</v>
      </c>
      <c r="P2140" s="11">
        <v>26480.16</v>
      </c>
      <c r="Q2140" s="11">
        <v>3356.4</v>
      </c>
      <c r="R2140" s="8">
        <v>44534</v>
      </c>
      <c r="S2140" s="5" t="str">
        <f t="shared" si="135"/>
        <v>Saturday</v>
      </c>
      <c r="T2140" s="5" t="str">
        <f t="shared" si="136"/>
        <v>Q4</v>
      </c>
      <c r="U2140" s="14" t="str">
        <f t="shared" si="133"/>
        <v>Dec</v>
      </c>
    </row>
    <row r="2141" spans="1:21" x14ac:dyDescent="0.25">
      <c r="A2141" s="12" t="s">
        <v>71</v>
      </c>
      <c r="B2141" s="2" t="s">
        <v>86</v>
      </c>
      <c r="C2141" s="2" t="s">
        <v>44</v>
      </c>
      <c r="D2141" s="2" t="s">
        <v>25</v>
      </c>
      <c r="E2141" s="2" t="s">
        <v>45</v>
      </c>
      <c r="F2141" s="2" t="s">
        <v>8516</v>
      </c>
      <c r="G2141" s="2" t="s">
        <v>8517</v>
      </c>
      <c r="H2141" s="2" t="s">
        <v>82</v>
      </c>
      <c r="I2141" s="2" t="s">
        <v>8518</v>
      </c>
      <c r="J2141" s="2" t="s">
        <v>8519</v>
      </c>
      <c r="K2141" s="3">
        <v>10</v>
      </c>
      <c r="L2141" s="4">
        <v>2011</v>
      </c>
      <c r="M2141" s="9">
        <v>34151.339999999997</v>
      </c>
      <c r="N2141" s="9" t="str">
        <f t="shared" si="134"/>
        <v>Normal</v>
      </c>
      <c r="O2141" s="11">
        <v>27898.6</v>
      </c>
      <c r="P2141" s="11">
        <v>29524.3</v>
      </c>
      <c r="Q2141" s="11">
        <v>4627.04</v>
      </c>
      <c r="R2141" s="5">
        <v>44475</v>
      </c>
      <c r="S2141" s="5" t="str">
        <f t="shared" si="135"/>
        <v>Wednesday</v>
      </c>
      <c r="T2141" s="5" t="str">
        <f t="shared" si="136"/>
        <v>Q4</v>
      </c>
      <c r="U2141" s="14" t="str">
        <f t="shared" si="133"/>
        <v>Oct</v>
      </c>
    </row>
    <row r="2142" spans="1:21" x14ac:dyDescent="0.25">
      <c r="A2142" s="13" t="s">
        <v>47</v>
      </c>
      <c r="B2142" s="6" t="s">
        <v>48</v>
      </c>
      <c r="C2142" s="6" t="s">
        <v>44</v>
      </c>
      <c r="D2142" s="6" t="s">
        <v>25</v>
      </c>
      <c r="E2142" s="6" t="s">
        <v>45</v>
      </c>
      <c r="F2142" s="6" t="s">
        <v>8520</v>
      </c>
      <c r="G2142" s="6" t="s">
        <v>8521</v>
      </c>
      <c r="H2142" s="6" t="s">
        <v>152</v>
      </c>
      <c r="I2142" s="6" t="s">
        <v>8522</v>
      </c>
      <c r="J2142" s="6" t="s">
        <v>8523</v>
      </c>
      <c r="K2142" s="7">
        <v>20</v>
      </c>
      <c r="L2142" s="4">
        <v>2004</v>
      </c>
      <c r="M2142" s="9">
        <v>26042.62</v>
      </c>
      <c r="N2142" s="9" t="str">
        <f t="shared" si="134"/>
        <v>Normal</v>
      </c>
      <c r="O2142" s="11">
        <v>149853.1</v>
      </c>
      <c r="P2142" s="11">
        <v>23283.99</v>
      </c>
      <c r="Q2142" s="11">
        <v>2758.63</v>
      </c>
      <c r="R2142" s="8">
        <v>45401</v>
      </c>
      <c r="S2142" s="5" t="str">
        <f t="shared" si="135"/>
        <v>Friday</v>
      </c>
      <c r="T2142" s="5" t="str">
        <f t="shared" si="136"/>
        <v>Q2</v>
      </c>
      <c r="U2142" s="14" t="str">
        <f t="shared" si="133"/>
        <v>Apr</v>
      </c>
    </row>
    <row r="2143" spans="1:21" x14ac:dyDescent="0.25">
      <c r="A2143" s="12" t="s">
        <v>56</v>
      </c>
      <c r="B2143" s="2" t="s">
        <v>57</v>
      </c>
      <c r="C2143" s="2" t="s">
        <v>44</v>
      </c>
      <c r="D2143" s="2" t="s">
        <v>25</v>
      </c>
      <c r="E2143" s="2" t="s">
        <v>45</v>
      </c>
      <c r="F2143" s="2" t="s">
        <v>8524</v>
      </c>
      <c r="G2143" s="2" t="s">
        <v>8525</v>
      </c>
      <c r="H2143" s="2" t="s">
        <v>132</v>
      </c>
      <c r="I2143" s="2" t="s">
        <v>8526</v>
      </c>
      <c r="J2143" s="2" t="s">
        <v>8527</v>
      </c>
      <c r="K2143" s="3">
        <v>6</v>
      </c>
      <c r="L2143" s="4">
        <v>2014</v>
      </c>
      <c r="M2143" s="9">
        <v>31840.76</v>
      </c>
      <c r="N2143" s="9" t="str">
        <f t="shared" si="134"/>
        <v>Normal</v>
      </c>
      <c r="O2143" s="11">
        <v>142247.79999999999</v>
      </c>
      <c r="P2143" s="11">
        <v>27784.29</v>
      </c>
      <c r="Q2143" s="11">
        <v>4056.47</v>
      </c>
      <c r="R2143" s="5">
        <v>44041</v>
      </c>
      <c r="S2143" s="5" t="str">
        <f t="shared" si="135"/>
        <v>Wednesday</v>
      </c>
      <c r="T2143" s="5" t="str">
        <f t="shared" si="136"/>
        <v>Q3</v>
      </c>
      <c r="U2143" s="14" t="str">
        <f t="shared" si="133"/>
        <v>Jul</v>
      </c>
    </row>
    <row r="2144" spans="1:21" x14ac:dyDescent="0.25">
      <c r="A2144" s="13" t="s">
        <v>56</v>
      </c>
      <c r="B2144" s="6" t="s">
        <v>57</v>
      </c>
      <c r="C2144" s="6" t="s">
        <v>44</v>
      </c>
      <c r="D2144" s="6" t="s">
        <v>25</v>
      </c>
      <c r="E2144" s="6" t="s">
        <v>45</v>
      </c>
      <c r="F2144" s="6" t="s">
        <v>8528</v>
      </c>
      <c r="G2144" s="6" t="s">
        <v>8529</v>
      </c>
      <c r="H2144" s="6" t="s">
        <v>87</v>
      </c>
      <c r="I2144" s="6" t="s">
        <v>8530</v>
      </c>
      <c r="J2144" s="6" t="s">
        <v>8531</v>
      </c>
      <c r="K2144" s="7">
        <v>18</v>
      </c>
      <c r="L2144" s="4">
        <v>2003</v>
      </c>
      <c r="M2144" s="9">
        <v>8643.1200000000008</v>
      </c>
      <c r="N2144" s="9" t="str">
        <f t="shared" si="134"/>
        <v>Normal</v>
      </c>
      <c r="O2144" s="11">
        <v>143565.20000000001</v>
      </c>
      <c r="P2144" s="11">
        <v>6182.01</v>
      </c>
      <c r="Q2144" s="11">
        <v>2461.11</v>
      </c>
      <c r="R2144" s="8">
        <v>44256</v>
      </c>
      <c r="S2144" s="5" t="str">
        <f t="shared" si="135"/>
        <v>Monday</v>
      </c>
      <c r="T2144" s="5" t="str">
        <f t="shared" si="136"/>
        <v>Q1</v>
      </c>
      <c r="U2144" s="14" t="str">
        <f t="shared" si="133"/>
        <v>Mar</v>
      </c>
    </row>
    <row r="2145" spans="1:21" x14ac:dyDescent="0.25">
      <c r="A2145" s="12" t="s">
        <v>17</v>
      </c>
      <c r="B2145" s="2" t="s">
        <v>38</v>
      </c>
      <c r="C2145" s="2" t="s">
        <v>44</v>
      </c>
      <c r="D2145" s="2" t="s">
        <v>25</v>
      </c>
      <c r="E2145" s="2" t="s">
        <v>45</v>
      </c>
      <c r="F2145" s="2" t="s">
        <v>8532</v>
      </c>
      <c r="G2145" s="2" t="s">
        <v>8533</v>
      </c>
      <c r="H2145" s="2" t="s">
        <v>42</v>
      </c>
      <c r="I2145" s="2" t="s">
        <v>8534</v>
      </c>
      <c r="J2145" s="2" t="s">
        <v>8535</v>
      </c>
      <c r="K2145" s="3">
        <v>7</v>
      </c>
      <c r="L2145" s="4">
        <v>2014</v>
      </c>
      <c r="M2145" s="9">
        <v>62808.13</v>
      </c>
      <c r="N2145" s="9" t="str">
        <f t="shared" si="134"/>
        <v>High Value</v>
      </c>
      <c r="O2145" s="11">
        <v>34680</v>
      </c>
      <c r="P2145" s="11">
        <v>45248.03</v>
      </c>
      <c r="Q2145" s="11">
        <v>17560.099999999999</v>
      </c>
      <c r="R2145" s="5">
        <v>44368</v>
      </c>
      <c r="S2145" s="5" t="str">
        <f t="shared" si="135"/>
        <v>Monday</v>
      </c>
      <c r="T2145" s="5" t="str">
        <f t="shared" si="136"/>
        <v>Q2</v>
      </c>
      <c r="U2145" s="14" t="str">
        <f t="shared" si="133"/>
        <v>Jun</v>
      </c>
    </row>
    <row r="2146" spans="1:21" x14ac:dyDescent="0.25">
      <c r="A2146" s="13" t="s">
        <v>30</v>
      </c>
      <c r="B2146" s="6" t="s">
        <v>94</v>
      </c>
      <c r="C2146" s="6" t="s">
        <v>44</v>
      </c>
      <c r="D2146" s="6" t="s">
        <v>25</v>
      </c>
      <c r="E2146" s="6" t="s">
        <v>45</v>
      </c>
      <c r="F2146" s="6" t="s">
        <v>8536</v>
      </c>
      <c r="G2146" s="6" t="s">
        <v>8537</v>
      </c>
      <c r="H2146" s="6" t="s">
        <v>87</v>
      </c>
      <c r="I2146" s="6" t="s">
        <v>8538</v>
      </c>
      <c r="J2146" s="6" t="s">
        <v>8539</v>
      </c>
      <c r="K2146" s="7">
        <v>16</v>
      </c>
      <c r="L2146" s="4">
        <v>2006</v>
      </c>
      <c r="M2146" s="9">
        <v>26832.76</v>
      </c>
      <c r="N2146" s="9" t="str">
        <f t="shared" si="134"/>
        <v>Normal</v>
      </c>
      <c r="O2146" s="11">
        <v>90580</v>
      </c>
      <c r="P2146" s="11">
        <v>24017.65</v>
      </c>
      <c r="Q2146" s="11">
        <v>2815.11</v>
      </c>
      <c r="R2146" s="8">
        <v>44805</v>
      </c>
      <c r="S2146" s="5" t="str">
        <f t="shared" si="135"/>
        <v>Thursday</v>
      </c>
      <c r="T2146" s="5" t="str">
        <f t="shared" si="136"/>
        <v>Q3</v>
      </c>
      <c r="U2146" s="14" t="str">
        <f t="shared" si="133"/>
        <v>Sep</v>
      </c>
    </row>
    <row r="2147" spans="1:21" x14ac:dyDescent="0.25">
      <c r="A2147" s="12" t="s">
        <v>30</v>
      </c>
      <c r="B2147" s="2" t="s">
        <v>31</v>
      </c>
      <c r="C2147" s="2" t="s">
        <v>44</v>
      </c>
      <c r="D2147" s="2" t="s">
        <v>25</v>
      </c>
      <c r="E2147" s="2" t="s">
        <v>45</v>
      </c>
      <c r="F2147" s="2" t="s">
        <v>8540</v>
      </c>
      <c r="G2147" s="2" t="s">
        <v>8541</v>
      </c>
      <c r="H2147" s="2" t="s">
        <v>93</v>
      </c>
      <c r="I2147" s="2" t="s">
        <v>8542</v>
      </c>
      <c r="J2147" s="2" t="s">
        <v>8543</v>
      </c>
      <c r="K2147" s="3">
        <v>9</v>
      </c>
      <c r="L2147" s="4">
        <v>2012</v>
      </c>
      <c r="M2147" s="9">
        <v>69334.539999999994</v>
      </c>
      <c r="N2147" s="9" t="str">
        <f t="shared" si="134"/>
        <v>High Value</v>
      </c>
      <c r="O2147" s="11">
        <v>34129.9</v>
      </c>
      <c r="P2147" s="11">
        <v>65469.69</v>
      </c>
      <c r="Q2147" s="11">
        <v>3864.85</v>
      </c>
      <c r="R2147" s="5">
        <v>44394</v>
      </c>
      <c r="S2147" s="5" t="str">
        <f t="shared" si="135"/>
        <v>Saturday</v>
      </c>
      <c r="T2147" s="5" t="str">
        <f t="shared" si="136"/>
        <v>Q3</v>
      </c>
      <c r="U2147" s="14" t="str">
        <f t="shared" si="133"/>
        <v>Jul</v>
      </c>
    </row>
    <row r="2148" spans="1:21" x14ac:dyDescent="0.25">
      <c r="A2148" s="13" t="s">
        <v>34</v>
      </c>
      <c r="B2148" s="6" t="s">
        <v>35</v>
      </c>
      <c r="C2148" s="6" t="s">
        <v>44</v>
      </c>
      <c r="D2148" s="6" t="s">
        <v>25</v>
      </c>
      <c r="E2148" s="6" t="s">
        <v>45</v>
      </c>
      <c r="F2148" s="6" t="s">
        <v>8544</v>
      </c>
      <c r="G2148" s="6" t="s">
        <v>8545</v>
      </c>
      <c r="H2148" s="6" t="s">
        <v>120</v>
      </c>
      <c r="I2148" s="6" t="s">
        <v>8546</v>
      </c>
      <c r="J2148" s="6" t="s">
        <v>8547</v>
      </c>
      <c r="K2148" s="7">
        <v>14</v>
      </c>
      <c r="L2148" s="4">
        <v>2007</v>
      </c>
      <c r="M2148" s="9">
        <v>32955.440000000002</v>
      </c>
      <c r="N2148" s="9" t="str">
        <f t="shared" si="134"/>
        <v>Normal</v>
      </c>
      <c r="O2148" s="11">
        <v>119804.7</v>
      </c>
      <c r="P2148" s="11">
        <v>30549.82</v>
      </c>
      <c r="Q2148" s="11">
        <v>2405.62</v>
      </c>
      <c r="R2148" s="8">
        <v>44304</v>
      </c>
      <c r="S2148" s="5" t="str">
        <f t="shared" si="135"/>
        <v>Sunday</v>
      </c>
      <c r="T2148" s="5" t="str">
        <f t="shared" si="136"/>
        <v>Q2</v>
      </c>
      <c r="U2148" s="14" t="str">
        <f t="shared" si="133"/>
        <v>Apr</v>
      </c>
    </row>
    <row r="2149" spans="1:21" x14ac:dyDescent="0.25">
      <c r="A2149" s="12" t="s">
        <v>34</v>
      </c>
      <c r="B2149" s="2" t="s">
        <v>35</v>
      </c>
      <c r="C2149" s="2" t="s">
        <v>44</v>
      </c>
      <c r="D2149" s="2" t="s">
        <v>25</v>
      </c>
      <c r="E2149" s="2" t="s">
        <v>45</v>
      </c>
      <c r="F2149" s="2" t="s">
        <v>8548</v>
      </c>
      <c r="G2149" s="2" t="s">
        <v>8549</v>
      </c>
      <c r="H2149" s="2" t="s">
        <v>77</v>
      </c>
      <c r="I2149" s="2" t="s">
        <v>8550</v>
      </c>
      <c r="J2149" s="2" t="s">
        <v>8551</v>
      </c>
      <c r="K2149" s="3">
        <v>-2</v>
      </c>
      <c r="L2149" s="4">
        <v>2024</v>
      </c>
      <c r="M2149" s="9">
        <v>39922.35</v>
      </c>
      <c r="N2149" s="9" t="str">
        <f t="shared" si="134"/>
        <v>Normal</v>
      </c>
      <c r="O2149" s="11">
        <v>147539.6</v>
      </c>
      <c r="P2149" s="11">
        <v>31126.35</v>
      </c>
      <c r="Q2149" s="11">
        <v>8796</v>
      </c>
      <c r="R2149" s="5">
        <v>44609</v>
      </c>
      <c r="S2149" s="5" t="str">
        <f t="shared" si="135"/>
        <v>Thursday</v>
      </c>
      <c r="T2149" s="5" t="str">
        <f t="shared" si="136"/>
        <v>Q1</v>
      </c>
      <c r="U2149" s="14" t="str">
        <f t="shared" si="133"/>
        <v>Feb</v>
      </c>
    </row>
    <row r="2150" spans="1:21" x14ac:dyDescent="0.25">
      <c r="A2150" s="13" t="s">
        <v>17</v>
      </c>
      <c r="B2150" s="6" t="s">
        <v>18</v>
      </c>
      <c r="C2150" s="6" t="s">
        <v>44</v>
      </c>
      <c r="D2150" s="6" t="s">
        <v>25</v>
      </c>
      <c r="E2150" s="6" t="s">
        <v>45</v>
      </c>
      <c r="F2150" s="6" t="s">
        <v>8552</v>
      </c>
      <c r="G2150" s="6" t="s">
        <v>8553</v>
      </c>
      <c r="H2150" s="6" t="s">
        <v>112</v>
      </c>
      <c r="I2150" s="6" t="s">
        <v>8554</v>
      </c>
      <c r="J2150" s="6" t="s">
        <v>8555</v>
      </c>
      <c r="K2150" s="7">
        <v>20</v>
      </c>
      <c r="L2150" s="4">
        <v>2002</v>
      </c>
      <c r="M2150" s="9">
        <v>56953.34</v>
      </c>
      <c r="N2150" s="9" t="str">
        <f t="shared" si="134"/>
        <v>High Value</v>
      </c>
      <c r="O2150" s="11">
        <v>133639.20000000001</v>
      </c>
      <c r="P2150" s="11">
        <v>51187.64</v>
      </c>
      <c r="Q2150" s="11">
        <v>5765.7</v>
      </c>
      <c r="R2150" s="8">
        <v>44823</v>
      </c>
      <c r="S2150" s="5" t="str">
        <f t="shared" si="135"/>
        <v>Monday</v>
      </c>
      <c r="T2150" s="5" t="str">
        <f t="shared" si="136"/>
        <v>Q3</v>
      </c>
      <c r="U2150" s="14" t="str">
        <f t="shared" si="133"/>
        <v>Sep</v>
      </c>
    </row>
    <row r="2151" spans="1:21" x14ac:dyDescent="0.25">
      <c r="A2151" s="13" t="s">
        <v>17</v>
      </c>
      <c r="B2151" s="6" t="s">
        <v>80</v>
      </c>
      <c r="C2151" s="6" t="s">
        <v>44</v>
      </c>
      <c r="D2151" s="6" t="s">
        <v>25</v>
      </c>
      <c r="E2151" s="6" t="s">
        <v>45</v>
      </c>
      <c r="F2151" s="6" t="s">
        <v>8556</v>
      </c>
      <c r="G2151" s="6" t="s">
        <v>8557</v>
      </c>
      <c r="H2151" s="6" t="s">
        <v>115</v>
      </c>
      <c r="I2151" s="6" t="s">
        <v>8558</v>
      </c>
      <c r="J2151" s="6" t="s">
        <v>8559</v>
      </c>
      <c r="K2151" s="7">
        <v>22</v>
      </c>
      <c r="L2151" s="4">
        <v>2000</v>
      </c>
      <c r="M2151" s="9">
        <v>8678.81</v>
      </c>
      <c r="N2151" s="9" t="str">
        <f t="shared" si="134"/>
        <v>Normal</v>
      </c>
      <c r="O2151" s="11">
        <v>101475.8</v>
      </c>
      <c r="P2151" s="11">
        <v>7694.55</v>
      </c>
      <c r="Q2151" s="11">
        <v>984.26</v>
      </c>
      <c r="R2151" s="8">
        <v>44630</v>
      </c>
      <c r="S2151" s="5" t="str">
        <f t="shared" si="135"/>
        <v>Thursday</v>
      </c>
      <c r="T2151" s="5" t="str">
        <f t="shared" si="136"/>
        <v>Q1</v>
      </c>
      <c r="U2151" s="14" t="str">
        <f t="shared" si="133"/>
        <v>Mar</v>
      </c>
    </row>
    <row r="2152" spans="1:21" x14ac:dyDescent="0.25">
      <c r="A2152" s="12" t="s">
        <v>74</v>
      </c>
      <c r="B2152" s="2" t="s">
        <v>153</v>
      </c>
      <c r="C2152" s="2" t="s">
        <v>44</v>
      </c>
      <c r="D2152" s="2" t="s">
        <v>25</v>
      </c>
      <c r="E2152" s="2" t="s">
        <v>45</v>
      </c>
      <c r="F2152" s="2" t="s">
        <v>8560</v>
      </c>
      <c r="G2152" s="2" t="s">
        <v>8561</v>
      </c>
      <c r="H2152" s="2" t="s">
        <v>53</v>
      </c>
      <c r="I2152" s="2" t="s">
        <v>8562</v>
      </c>
      <c r="J2152" s="2" t="s">
        <v>8563</v>
      </c>
      <c r="K2152" s="3">
        <v>16</v>
      </c>
      <c r="L2152" s="4">
        <v>2006</v>
      </c>
      <c r="M2152" s="9">
        <v>15605.12</v>
      </c>
      <c r="N2152" s="9" t="str">
        <f t="shared" si="134"/>
        <v>Normal</v>
      </c>
      <c r="O2152" s="11">
        <v>44320.7</v>
      </c>
      <c r="P2152" s="11">
        <v>11070.65</v>
      </c>
      <c r="Q2152" s="11">
        <v>4534.47</v>
      </c>
      <c r="R2152" s="5">
        <v>44722</v>
      </c>
      <c r="S2152" s="5" t="str">
        <f t="shared" si="135"/>
        <v>Friday</v>
      </c>
      <c r="T2152" s="5" t="str">
        <f t="shared" si="136"/>
        <v>Q2</v>
      </c>
      <c r="U2152" s="14" t="str">
        <f t="shared" si="133"/>
        <v>Jun</v>
      </c>
    </row>
    <row r="2153" spans="1:21" x14ac:dyDescent="0.25">
      <c r="A2153" s="13" t="s">
        <v>17</v>
      </c>
      <c r="B2153" s="6" t="s">
        <v>38</v>
      </c>
      <c r="C2153" s="6" t="s">
        <v>44</v>
      </c>
      <c r="D2153" s="6" t="s">
        <v>25</v>
      </c>
      <c r="E2153" s="6" t="s">
        <v>45</v>
      </c>
      <c r="F2153" s="6" t="s">
        <v>8564</v>
      </c>
      <c r="G2153" s="6" t="s">
        <v>8565</v>
      </c>
      <c r="H2153" s="6" t="s">
        <v>66</v>
      </c>
      <c r="I2153" s="6" t="s">
        <v>8566</v>
      </c>
      <c r="J2153" s="6" t="s">
        <v>8567</v>
      </c>
      <c r="K2153" s="7">
        <v>21</v>
      </c>
      <c r="L2153" s="4">
        <v>2001</v>
      </c>
      <c r="M2153" s="9">
        <v>50337.78</v>
      </c>
      <c r="N2153" s="9" t="str">
        <f t="shared" si="134"/>
        <v>High Value</v>
      </c>
      <c r="O2153" s="11">
        <v>169045.2</v>
      </c>
      <c r="P2153" s="11">
        <v>40864.22</v>
      </c>
      <c r="Q2153" s="11">
        <v>9473.56</v>
      </c>
      <c r="R2153" s="8">
        <v>44921</v>
      </c>
      <c r="S2153" s="5" t="str">
        <f t="shared" si="135"/>
        <v>Monday</v>
      </c>
      <c r="T2153" s="5" t="str">
        <f t="shared" si="136"/>
        <v>Q4</v>
      </c>
      <c r="U2153" s="14" t="str">
        <f t="shared" ref="U2153:U2215" si="137">TEXT(R2153,"MMM")</f>
        <v>Dec</v>
      </c>
    </row>
    <row r="2154" spans="1:21" x14ac:dyDescent="0.25">
      <c r="A2154" s="12" t="s">
        <v>40</v>
      </c>
      <c r="B2154" s="2" t="s">
        <v>41</v>
      </c>
      <c r="C2154" s="2" t="s">
        <v>44</v>
      </c>
      <c r="D2154" s="2" t="s">
        <v>25</v>
      </c>
      <c r="E2154" s="2" t="s">
        <v>45</v>
      </c>
      <c r="F2154" s="2" t="s">
        <v>8568</v>
      </c>
      <c r="G2154" s="2" t="s">
        <v>8569</v>
      </c>
      <c r="H2154" s="2" t="s">
        <v>50</v>
      </c>
      <c r="I2154" s="2" t="s">
        <v>8570</v>
      </c>
      <c r="J2154" s="2" t="s">
        <v>8571</v>
      </c>
      <c r="K2154" s="3">
        <v>3</v>
      </c>
      <c r="L2154" s="4">
        <v>2022</v>
      </c>
      <c r="M2154" s="9">
        <v>55054.85</v>
      </c>
      <c r="N2154" s="9" t="str">
        <f t="shared" si="134"/>
        <v>High Value</v>
      </c>
      <c r="O2154" s="11">
        <v>99459</v>
      </c>
      <c r="P2154" s="11">
        <v>46542.879999999997</v>
      </c>
      <c r="Q2154" s="11">
        <v>8511.9699999999993</v>
      </c>
      <c r="R2154" s="5">
        <v>45775</v>
      </c>
      <c r="S2154" s="5" t="str">
        <f t="shared" si="135"/>
        <v>Monday</v>
      </c>
      <c r="T2154" s="5" t="str">
        <f t="shared" si="136"/>
        <v>Q2</v>
      </c>
      <c r="U2154" s="14" t="str">
        <f t="shared" si="137"/>
        <v>Apr</v>
      </c>
    </row>
    <row r="2155" spans="1:21" x14ac:dyDescent="0.25">
      <c r="A2155" s="13" t="s">
        <v>17</v>
      </c>
      <c r="B2155" s="6" t="s">
        <v>18</v>
      </c>
      <c r="C2155" s="6" t="s">
        <v>44</v>
      </c>
      <c r="D2155" s="6" t="s">
        <v>25</v>
      </c>
      <c r="E2155" s="6" t="s">
        <v>45</v>
      </c>
      <c r="F2155" s="6" t="s">
        <v>8572</v>
      </c>
      <c r="G2155" s="6" t="s">
        <v>8573</v>
      </c>
      <c r="H2155" s="6" t="s">
        <v>53</v>
      </c>
      <c r="I2155" s="6" t="s">
        <v>8574</v>
      </c>
      <c r="J2155" s="6" t="s">
        <v>8575</v>
      </c>
      <c r="K2155" s="7">
        <v>19</v>
      </c>
      <c r="L2155" s="4">
        <v>2002</v>
      </c>
      <c r="M2155" s="9">
        <v>18818.43</v>
      </c>
      <c r="N2155" s="9" t="str">
        <f t="shared" si="134"/>
        <v>Normal</v>
      </c>
      <c r="O2155" s="11">
        <v>117785.3</v>
      </c>
      <c r="P2155" s="11">
        <v>15534.65</v>
      </c>
      <c r="Q2155" s="11">
        <v>3283.78</v>
      </c>
      <c r="R2155" s="8">
        <v>44486</v>
      </c>
      <c r="S2155" s="5" t="str">
        <f t="shared" si="135"/>
        <v>Sunday</v>
      </c>
      <c r="T2155" s="5" t="str">
        <f t="shared" si="136"/>
        <v>Q4</v>
      </c>
      <c r="U2155" s="14" t="str">
        <f t="shared" si="137"/>
        <v>Oct</v>
      </c>
    </row>
    <row r="2156" spans="1:21" x14ac:dyDescent="0.25">
      <c r="A2156" s="12" t="s">
        <v>54</v>
      </c>
      <c r="B2156" s="2" t="s">
        <v>55</v>
      </c>
      <c r="C2156" s="2" t="s">
        <v>44</v>
      </c>
      <c r="D2156" s="2" t="s">
        <v>25</v>
      </c>
      <c r="E2156" s="2" t="s">
        <v>45</v>
      </c>
      <c r="F2156" s="2" t="s">
        <v>8576</v>
      </c>
      <c r="G2156" s="2" t="s">
        <v>8577</v>
      </c>
      <c r="H2156" s="2" t="s">
        <v>152</v>
      </c>
      <c r="I2156" s="2" t="s">
        <v>8578</v>
      </c>
      <c r="J2156" s="2" t="s">
        <v>8579</v>
      </c>
      <c r="K2156" s="3">
        <v>15</v>
      </c>
      <c r="L2156" s="4">
        <v>2008</v>
      </c>
      <c r="M2156" s="9">
        <v>61739.87</v>
      </c>
      <c r="N2156" s="9" t="str">
        <f t="shared" si="134"/>
        <v>High Value</v>
      </c>
      <c r="O2156" s="11">
        <v>110719.8</v>
      </c>
      <c r="P2156" s="11">
        <v>47258.03</v>
      </c>
      <c r="Q2156" s="11">
        <v>14481.84</v>
      </c>
      <c r="R2156" s="5">
        <v>45112</v>
      </c>
      <c r="S2156" s="5" t="str">
        <f t="shared" si="135"/>
        <v>Wednesday</v>
      </c>
      <c r="T2156" s="5" t="str">
        <f t="shared" si="136"/>
        <v>Q3</v>
      </c>
      <c r="U2156" s="14" t="str">
        <f t="shared" si="137"/>
        <v>Jul</v>
      </c>
    </row>
    <row r="2157" spans="1:21" x14ac:dyDescent="0.25">
      <c r="A2157" s="13" t="s">
        <v>40</v>
      </c>
      <c r="B2157" s="6" t="s">
        <v>59</v>
      </c>
      <c r="C2157" s="6" t="s">
        <v>44</v>
      </c>
      <c r="D2157" s="6" t="s">
        <v>25</v>
      </c>
      <c r="E2157" s="6" t="s">
        <v>45</v>
      </c>
      <c r="F2157" s="6" t="s">
        <v>8580</v>
      </c>
      <c r="G2157" s="6" t="s">
        <v>8581</v>
      </c>
      <c r="H2157" s="6" t="s">
        <v>66</v>
      </c>
      <c r="I2157" s="6" t="s">
        <v>8582</v>
      </c>
      <c r="J2157" s="6" t="s">
        <v>8583</v>
      </c>
      <c r="K2157" s="7">
        <v>17</v>
      </c>
      <c r="L2157" s="4">
        <v>2008</v>
      </c>
      <c r="M2157" s="9">
        <v>50908.01</v>
      </c>
      <c r="N2157" s="9" t="str">
        <f t="shared" si="134"/>
        <v>High Value</v>
      </c>
      <c r="O2157" s="11">
        <v>91478.9</v>
      </c>
      <c r="P2157" s="11">
        <v>39928</v>
      </c>
      <c r="Q2157" s="11">
        <v>10980.01</v>
      </c>
      <c r="R2157" s="8">
        <v>45834</v>
      </c>
      <c r="S2157" s="5" t="str">
        <f t="shared" si="135"/>
        <v>Thursday</v>
      </c>
      <c r="T2157" s="5" t="str">
        <f t="shared" si="136"/>
        <v>Q2</v>
      </c>
      <c r="U2157" s="14" t="str">
        <f t="shared" si="137"/>
        <v>Jun</v>
      </c>
    </row>
    <row r="2158" spans="1:21" x14ac:dyDescent="0.25">
      <c r="A2158" s="12" t="s">
        <v>54</v>
      </c>
      <c r="B2158" s="2" t="s">
        <v>99</v>
      </c>
      <c r="C2158" s="2" t="s">
        <v>44</v>
      </c>
      <c r="D2158" s="2" t="s">
        <v>25</v>
      </c>
      <c r="E2158" s="2" t="s">
        <v>45</v>
      </c>
      <c r="F2158" s="2" t="s">
        <v>8584</v>
      </c>
      <c r="G2158" s="2" t="s">
        <v>8585</v>
      </c>
      <c r="H2158" s="2" t="s">
        <v>124</v>
      </c>
      <c r="I2158" s="2" t="s">
        <v>8586</v>
      </c>
      <c r="J2158" s="2" t="s">
        <v>8587</v>
      </c>
      <c r="K2158" s="3">
        <v>12</v>
      </c>
      <c r="L2158" s="4">
        <v>2010</v>
      </c>
      <c r="M2158" s="9">
        <v>53499.88</v>
      </c>
      <c r="N2158" s="9" t="str">
        <f t="shared" si="134"/>
        <v>High Value</v>
      </c>
      <c r="O2158" s="11">
        <v>43703.1</v>
      </c>
      <c r="P2158" s="11">
        <v>39885</v>
      </c>
      <c r="Q2158" s="11">
        <v>13614.88</v>
      </c>
      <c r="R2158" s="5">
        <v>44795</v>
      </c>
      <c r="S2158" s="5" t="str">
        <f t="shared" si="135"/>
        <v>Monday</v>
      </c>
      <c r="T2158" s="5" t="str">
        <f t="shared" si="136"/>
        <v>Q3</v>
      </c>
      <c r="U2158" s="14" t="str">
        <f t="shared" si="137"/>
        <v>Aug</v>
      </c>
    </row>
    <row r="2159" spans="1:21" x14ac:dyDescent="0.25">
      <c r="A2159" s="13" t="s">
        <v>40</v>
      </c>
      <c r="B2159" s="6" t="s">
        <v>41</v>
      </c>
      <c r="C2159" s="6" t="s">
        <v>44</v>
      </c>
      <c r="D2159" s="6" t="s">
        <v>25</v>
      </c>
      <c r="E2159" s="6" t="s">
        <v>45</v>
      </c>
      <c r="F2159" s="6" t="s">
        <v>8588</v>
      </c>
      <c r="G2159" s="6" t="s">
        <v>212</v>
      </c>
      <c r="H2159" s="6" t="s">
        <v>115</v>
      </c>
      <c r="I2159" s="6" t="s">
        <v>8589</v>
      </c>
      <c r="J2159" s="6" t="s">
        <v>8590</v>
      </c>
      <c r="K2159" s="7">
        <v>18</v>
      </c>
      <c r="L2159" s="4">
        <v>2006</v>
      </c>
      <c r="M2159" s="9">
        <v>58881.41</v>
      </c>
      <c r="N2159" s="9" t="str">
        <f t="shared" si="134"/>
        <v>High Value</v>
      </c>
      <c r="O2159" s="11">
        <v>199504.5</v>
      </c>
      <c r="P2159" s="11">
        <v>43624.56</v>
      </c>
      <c r="Q2159" s="11">
        <v>15256.85</v>
      </c>
      <c r="R2159" s="8">
        <v>45606</v>
      </c>
      <c r="S2159" s="5" t="str">
        <f t="shared" si="135"/>
        <v>Sunday</v>
      </c>
      <c r="T2159" s="5" t="str">
        <f t="shared" si="136"/>
        <v>Q4</v>
      </c>
      <c r="U2159" s="14" t="str">
        <f t="shared" si="137"/>
        <v>Nov</v>
      </c>
    </row>
    <row r="2160" spans="1:21" x14ac:dyDescent="0.25">
      <c r="A2160" s="12" t="s">
        <v>56</v>
      </c>
      <c r="B2160" s="2" t="s">
        <v>57</v>
      </c>
      <c r="C2160" s="2" t="s">
        <v>44</v>
      </c>
      <c r="D2160" s="2" t="s">
        <v>25</v>
      </c>
      <c r="E2160" s="2" t="s">
        <v>45</v>
      </c>
      <c r="F2160" s="2" t="s">
        <v>8591</v>
      </c>
      <c r="G2160" s="2" t="s">
        <v>8592</v>
      </c>
      <c r="H2160" s="2" t="s">
        <v>73</v>
      </c>
      <c r="I2160" s="2" t="s">
        <v>8593</v>
      </c>
      <c r="J2160" s="2" t="s">
        <v>8594</v>
      </c>
      <c r="K2160" s="3">
        <v>9</v>
      </c>
      <c r="L2160" s="4">
        <v>2012</v>
      </c>
      <c r="M2160" s="9">
        <v>13911.86</v>
      </c>
      <c r="N2160" s="9" t="str">
        <f t="shared" si="134"/>
        <v>Normal</v>
      </c>
      <c r="O2160" s="11">
        <v>110327.9</v>
      </c>
      <c r="P2160" s="11">
        <v>9999.01</v>
      </c>
      <c r="Q2160" s="11">
        <v>3912.85</v>
      </c>
      <c r="R2160" s="5">
        <v>44464</v>
      </c>
      <c r="S2160" s="5" t="str">
        <f t="shared" si="135"/>
        <v>Saturday</v>
      </c>
      <c r="T2160" s="5" t="str">
        <f t="shared" si="136"/>
        <v>Q3</v>
      </c>
      <c r="U2160" s="14" t="str">
        <f t="shared" si="137"/>
        <v>Sep</v>
      </c>
    </row>
    <row r="2161" spans="1:21" x14ac:dyDescent="0.25">
      <c r="A2161" s="13" t="s">
        <v>34</v>
      </c>
      <c r="B2161" s="6" t="s">
        <v>35</v>
      </c>
      <c r="C2161" s="6" t="s">
        <v>44</v>
      </c>
      <c r="D2161" s="6" t="s">
        <v>25</v>
      </c>
      <c r="E2161" s="6" t="s">
        <v>45</v>
      </c>
      <c r="F2161" s="6" t="s">
        <v>8595</v>
      </c>
      <c r="G2161" s="6" t="s">
        <v>8596</v>
      </c>
      <c r="H2161" s="6" t="s">
        <v>88</v>
      </c>
      <c r="I2161" s="6" t="s">
        <v>8597</v>
      </c>
      <c r="J2161" s="6" t="s">
        <v>8598</v>
      </c>
      <c r="K2161" s="7">
        <v>-2</v>
      </c>
      <c r="L2161" s="4">
        <v>2023</v>
      </c>
      <c r="M2161" s="9">
        <v>51243.56</v>
      </c>
      <c r="N2161" s="9" t="str">
        <f t="shared" si="134"/>
        <v>High Value</v>
      </c>
      <c r="O2161" s="11">
        <v>74409.2</v>
      </c>
      <c r="P2161" s="11">
        <v>46439.93</v>
      </c>
      <c r="Q2161" s="11">
        <v>4803.63</v>
      </c>
      <c r="R2161" s="8">
        <v>44373</v>
      </c>
      <c r="S2161" s="5" t="str">
        <f t="shared" si="135"/>
        <v>Saturday</v>
      </c>
      <c r="T2161" s="5" t="str">
        <f t="shared" si="136"/>
        <v>Q2</v>
      </c>
      <c r="U2161" s="14" t="str">
        <f t="shared" si="137"/>
        <v>Jun</v>
      </c>
    </row>
    <row r="2162" spans="1:21" x14ac:dyDescent="0.25">
      <c r="A2162" s="12" t="s">
        <v>74</v>
      </c>
      <c r="B2162" s="2" t="s">
        <v>153</v>
      </c>
      <c r="C2162" s="2" t="s">
        <v>44</v>
      </c>
      <c r="D2162" s="2" t="s">
        <v>25</v>
      </c>
      <c r="E2162" s="2" t="s">
        <v>45</v>
      </c>
      <c r="F2162" s="2" t="s">
        <v>8599</v>
      </c>
      <c r="G2162" s="2" t="s">
        <v>8600</v>
      </c>
      <c r="H2162" s="2" t="s">
        <v>157</v>
      </c>
      <c r="I2162" s="2" t="s">
        <v>8601</v>
      </c>
      <c r="J2162" s="2" t="s">
        <v>8602</v>
      </c>
      <c r="K2162" s="3">
        <v>12</v>
      </c>
      <c r="L2162" s="4">
        <v>2011</v>
      </c>
      <c r="M2162" s="9">
        <v>60972.87</v>
      </c>
      <c r="N2162" s="9" t="str">
        <f t="shared" si="134"/>
        <v>High Value</v>
      </c>
      <c r="O2162" s="11">
        <v>46865.5</v>
      </c>
      <c r="P2162" s="11">
        <v>45723.99</v>
      </c>
      <c r="Q2162" s="11">
        <v>15248.88</v>
      </c>
      <c r="R2162" s="5">
        <v>45272</v>
      </c>
      <c r="S2162" s="5" t="str">
        <f t="shared" si="135"/>
        <v>Tuesday</v>
      </c>
      <c r="T2162" s="5" t="str">
        <f t="shared" si="136"/>
        <v>Q4</v>
      </c>
      <c r="U2162" s="14" t="str">
        <f t="shared" si="137"/>
        <v>Dec</v>
      </c>
    </row>
    <row r="2163" spans="1:21" x14ac:dyDescent="0.25">
      <c r="A2163" s="13" t="s">
        <v>71</v>
      </c>
      <c r="B2163" s="6" t="s">
        <v>72</v>
      </c>
      <c r="C2163" s="6" t="s">
        <v>44</v>
      </c>
      <c r="D2163" s="6" t="s">
        <v>25</v>
      </c>
      <c r="E2163" s="6" t="s">
        <v>45</v>
      </c>
      <c r="F2163" s="6" t="s">
        <v>8603</v>
      </c>
      <c r="G2163" s="6" t="s">
        <v>8604</v>
      </c>
      <c r="H2163" s="6" t="s">
        <v>162</v>
      </c>
      <c r="I2163" s="6" t="s">
        <v>8605</v>
      </c>
      <c r="J2163" s="6" t="s">
        <v>8606</v>
      </c>
      <c r="K2163" s="7">
        <v>5</v>
      </c>
      <c r="L2163" s="4">
        <v>2019</v>
      </c>
      <c r="M2163" s="9">
        <v>26503.54</v>
      </c>
      <c r="N2163" s="9" t="str">
        <f t="shared" si="134"/>
        <v>Normal</v>
      </c>
      <c r="O2163" s="11">
        <v>53773.1</v>
      </c>
      <c r="P2163" s="11">
        <v>21083.919999999998</v>
      </c>
      <c r="Q2163" s="11">
        <v>5419.62</v>
      </c>
      <c r="R2163" s="8">
        <v>45554</v>
      </c>
      <c r="S2163" s="5" t="str">
        <f t="shared" si="135"/>
        <v>Thursday</v>
      </c>
      <c r="T2163" s="5" t="str">
        <f t="shared" si="136"/>
        <v>Q3</v>
      </c>
      <c r="U2163" s="14" t="str">
        <f t="shared" si="137"/>
        <v>Sep</v>
      </c>
    </row>
    <row r="2164" spans="1:21" x14ac:dyDescent="0.25">
      <c r="A2164" s="12" t="s">
        <v>40</v>
      </c>
      <c r="B2164" s="2" t="s">
        <v>59</v>
      </c>
      <c r="C2164" s="2" t="s">
        <v>44</v>
      </c>
      <c r="D2164" s="2" t="s">
        <v>25</v>
      </c>
      <c r="E2164" s="2" t="s">
        <v>45</v>
      </c>
      <c r="F2164" s="2" t="s">
        <v>8607</v>
      </c>
      <c r="G2164" s="2" t="s">
        <v>8608</v>
      </c>
      <c r="H2164" s="2" t="s">
        <v>98</v>
      </c>
      <c r="I2164" s="2" t="s">
        <v>8609</v>
      </c>
      <c r="J2164" s="2" t="s">
        <v>8610</v>
      </c>
      <c r="K2164" s="3">
        <v>6</v>
      </c>
      <c r="L2164" s="4">
        <v>2019</v>
      </c>
      <c r="M2164" s="9">
        <v>15076.11</v>
      </c>
      <c r="N2164" s="9" t="str">
        <f t="shared" si="134"/>
        <v>Normal</v>
      </c>
      <c r="O2164" s="11">
        <v>116522.7</v>
      </c>
      <c r="P2164" s="11">
        <v>14190.12</v>
      </c>
      <c r="Q2164" s="11">
        <v>885.99</v>
      </c>
      <c r="R2164" s="5">
        <v>45699</v>
      </c>
      <c r="S2164" s="5" t="str">
        <f t="shared" si="135"/>
        <v>Tuesday</v>
      </c>
      <c r="T2164" s="5" t="str">
        <f t="shared" si="136"/>
        <v>Q1</v>
      </c>
      <c r="U2164" s="14" t="str">
        <f t="shared" si="137"/>
        <v>Feb</v>
      </c>
    </row>
    <row r="2165" spans="1:21" x14ac:dyDescent="0.25">
      <c r="A2165" s="13" t="s">
        <v>47</v>
      </c>
      <c r="B2165" s="6" t="s">
        <v>51</v>
      </c>
      <c r="C2165" s="6" t="s">
        <v>44</v>
      </c>
      <c r="D2165" s="6" t="s">
        <v>25</v>
      </c>
      <c r="E2165" s="6" t="s">
        <v>45</v>
      </c>
      <c r="F2165" s="6" t="s">
        <v>8611</v>
      </c>
      <c r="G2165" s="6" t="s">
        <v>8612</v>
      </c>
      <c r="H2165" s="6" t="s">
        <v>118</v>
      </c>
      <c r="I2165" s="6" t="s">
        <v>8613</v>
      </c>
      <c r="J2165" s="6" t="s">
        <v>8614</v>
      </c>
      <c r="K2165" s="7">
        <v>15</v>
      </c>
      <c r="L2165" s="4">
        <v>2007</v>
      </c>
      <c r="M2165" s="9">
        <v>8521.5</v>
      </c>
      <c r="N2165" s="9" t="str">
        <f t="shared" si="134"/>
        <v>Normal</v>
      </c>
      <c r="O2165" s="11">
        <v>151328.29999999999</v>
      </c>
      <c r="P2165" s="11">
        <v>6412.84</v>
      </c>
      <c r="Q2165" s="11">
        <v>2108.66</v>
      </c>
      <c r="R2165" s="8">
        <v>44924</v>
      </c>
      <c r="S2165" s="5" t="str">
        <f t="shared" si="135"/>
        <v>Thursday</v>
      </c>
      <c r="T2165" s="5" t="str">
        <f t="shared" si="136"/>
        <v>Q4</v>
      </c>
      <c r="U2165" s="14" t="str">
        <f t="shared" si="137"/>
        <v>Dec</v>
      </c>
    </row>
    <row r="2166" spans="1:21" x14ac:dyDescent="0.25">
      <c r="A2166" s="12" t="s">
        <v>17</v>
      </c>
      <c r="B2166" s="2" t="s">
        <v>38</v>
      </c>
      <c r="C2166" s="2" t="s">
        <v>44</v>
      </c>
      <c r="D2166" s="2" t="s">
        <v>25</v>
      </c>
      <c r="E2166" s="2" t="s">
        <v>45</v>
      </c>
      <c r="F2166" s="2" t="s">
        <v>8615</v>
      </c>
      <c r="G2166" s="2" t="s">
        <v>8616</v>
      </c>
      <c r="H2166" s="2" t="s">
        <v>87</v>
      </c>
      <c r="I2166" s="2" t="s">
        <v>8617</v>
      </c>
      <c r="J2166" s="2" t="s">
        <v>8618</v>
      </c>
      <c r="K2166" s="3">
        <v>13</v>
      </c>
      <c r="L2166" s="4">
        <v>2008</v>
      </c>
      <c r="M2166" s="9">
        <v>67276.23</v>
      </c>
      <c r="N2166" s="9" t="str">
        <f t="shared" si="134"/>
        <v>High Value</v>
      </c>
      <c r="O2166" s="11">
        <v>122180.7</v>
      </c>
      <c r="P2166" s="11">
        <v>54306.79</v>
      </c>
      <c r="Q2166" s="11">
        <v>12969.44</v>
      </c>
      <c r="R2166" s="5">
        <v>44234</v>
      </c>
      <c r="S2166" s="5" t="str">
        <f t="shared" si="135"/>
        <v>Sunday</v>
      </c>
      <c r="T2166" s="5" t="str">
        <f t="shared" si="136"/>
        <v>Q1</v>
      </c>
      <c r="U2166" s="14" t="str">
        <f t="shared" si="137"/>
        <v>Feb</v>
      </c>
    </row>
    <row r="2167" spans="1:21" x14ac:dyDescent="0.25">
      <c r="A2167" s="13" t="s">
        <v>71</v>
      </c>
      <c r="B2167" s="6" t="s">
        <v>83</v>
      </c>
      <c r="C2167" s="6" t="s">
        <v>44</v>
      </c>
      <c r="D2167" s="6" t="s">
        <v>25</v>
      </c>
      <c r="E2167" s="6" t="s">
        <v>45</v>
      </c>
      <c r="F2167" s="6" t="s">
        <v>8619</v>
      </c>
      <c r="G2167" s="6" t="s">
        <v>8620</v>
      </c>
      <c r="H2167" s="6" t="s">
        <v>122</v>
      </c>
      <c r="I2167" s="6" t="s">
        <v>8621</v>
      </c>
      <c r="J2167" s="6" t="s">
        <v>8622</v>
      </c>
      <c r="K2167" s="7">
        <v>1</v>
      </c>
      <c r="L2167" s="4">
        <v>2023</v>
      </c>
      <c r="M2167" s="9">
        <v>32112.73</v>
      </c>
      <c r="N2167" s="9" t="str">
        <f t="shared" si="134"/>
        <v>Normal</v>
      </c>
      <c r="O2167" s="11">
        <v>37314.800000000003</v>
      </c>
      <c r="P2167" s="11">
        <v>27833.43</v>
      </c>
      <c r="Q2167" s="11">
        <v>4279.3</v>
      </c>
      <c r="R2167" s="8">
        <v>45361</v>
      </c>
      <c r="S2167" s="5" t="str">
        <f t="shared" si="135"/>
        <v>Sunday</v>
      </c>
      <c r="T2167" s="5" t="str">
        <f t="shared" si="136"/>
        <v>Q1</v>
      </c>
      <c r="U2167" s="14" t="str">
        <f t="shared" si="137"/>
        <v>Mar</v>
      </c>
    </row>
    <row r="2168" spans="1:21" x14ac:dyDescent="0.25">
      <c r="A2168" s="12" t="s">
        <v>30</v>
      </c>
      <c r="B2168" s="2" t="s">
        <v>94</v>
      </c>
      <c r="C2168" s="2" t="s">
        <v>44</v>
      </c>
      <c r="D2168" s="2" t="s">
        <v>25</v>
      </c>
      <c r="E2168" s="2" t="s">
        <v>45</v>
      </c>
      <c r="F2168" s="2" t="s">
        <v>8623</v>
      </c>
      <c r="G2168" s="2" t="s">
        <v>8624</v>
      </c>
      <c r="H2168" s="2" t="s">
        <v>93</v>
      </c>
      <c r="I2168" s="2" t="s">
        <v>8625</v>
      </c>
      <c r="J2168" s="2" t="s">
        <v>8626</v>
      </c>
      <c r="K2168" s="3">
        <v>1</v>
      </c>
      <c r="L2168" s="4">
        <v>2023</v>
      </c>
      <c r="M2168" s="9">
        <v>23797.75</v>
      </c>
      <c r="N2168" s="9" t="str">
        <f t="shared" si="134"/>
        <v>Normal</v>
      </c>
      <c r="O2168" s="11">
        <v>169385.1</v>
      </c>
      <c r="P2168" s="11">
        <v>22345.51</v>
      </c>
      <c r="Q2168" s="11">
        <v>1452.24</v>
      </c>
      <c r="R2168" s="5">
        <v>45350</v>
      </c>
      <c r="S2168" s="5" t="str">
        <f t="shared" si="135"/>
        <v>Wednesday</v>
      </c>
      <c r="T2168" s="5" t="str">
        <f t="shared" si="136"/>
        <v>Q1</v>
      </c>
      <c r="U2168" s="14" t="str">
        <f t="shared" si="137"/>
        <v>Feb</v>
      </c>
    </row>
    <row r="2169" spans="1:21" x14ac:dyDescent="0.25">
      <c r="A2169" s="13" t="s">
        <v>47</v>
      </c>
      <c r="B2169" s="6" t="s">
        <v>51</v>
      </c>
      <c r="C2169" s="6" t="s">
        <v>44</v>
      </c>
      <c r="D2169" s="6" t="s">
        <v>25</v>
      </c>
      <c r="E2169" s="6" t="s">
        <v>45</v>
      </c>
      <c r="F2169" s="6" t="s">
        <v>8627</v>
      </c>
      <c r="G2169" s="6" t="s">
        <v>8628</v>
      </c>
      <c r="H2169" s="6" t="s">
        <v>118</v>
      </c>
      <c r="I2169" s="6" t="s">
        <v>8629</v>
      </c>
      <c r="J2169" s="6" t="s">
        <v>8630</v>
      </c>
      <c r="K2169" s="7">
        <v>19</v>
      </c>
      <c r="L2169" s="4">
        <v>2005</v>
      </c>
      <c r="M2169" s="9">
        <v>52799.77</v>
      </c>
      <c r="N2169" s="9" t="str">
        <f t="shared" si="134"/>
        <v>High Value</v>
      </c>
      <c r="O2169" s="11">
        <v>196590.2</v>
      </c>
      <c r="P2169" s="11">
        <v>41634.65</v>
      </c>
      <c r="Q2169" s="11">
        <v>11165.12</v>
      </c>
      <c r="R2169" s="8">
        <v>45398</v>
      </c>
      <c r="S2169" s="5" t="str">
        <f t="shared" si="135"/>
        <v>Tuesday</v>
      </c>
      <c r="T2169" s="5" t="str">
        <f t="shared" si="136"/>
        <v>Q2</v>
      </c>
      <c r="U2169" s="14" t="str">
        <f t="shared" si="137"/>
        <v>Apr</v>
      </c>
    </row>
    <row r="2170" spans="1:21" x14ac:dyDescent="0.25">
      <c r="A2170" s="12" t="s">
        <v>40</v>
      </c>
      <c r="B2170" s="2" t="s">
        <v>125</v>
      </c>
      <c r="C2170" s="2" t="s">
        <v>44</v>
      </c>
      <c r="D2170" s="2" t="s">
        <v>25</v>
      </c>
      <c r="E2170" s="2" t="s">
        <v>45</v>
      </c>
      <c r="F2170" s="2" t="s">
        <v>8631</v>
      </c>
      <c r="G2170" s="2" t="s">
        <v>8632</v>
      </c>
      <c r="H2170" s="2" t="s">
        <v>81</v>
      </c>
      <c r="I2170" s="2" t="s">
        <v>8633</v>
      </c>
      <c r="J2170" s="2" t="s">
        <v>8634</v>
      </c>
      <c r="K2170" s="3">
        <v>18</v>
      </c>
      <c r="L2170" s="4">
        <v>2003</v>
      </c>
      <c r="M2170" s="9">
        <v>13237.01</v>
      </c>
      <c r="N2170" s="9" t="str">
        <f t="shared" si="134"/>
        <v>Normal</v>
      </c>
      <c r="O2170" s="11">
        <v>175986.9</v>
      </c>
      <c r="P2170" s="11">
        <v>10933.48</v>
      </c>
      <c r="Q2170" s="11">
        <v>2303.5300000000002</v>
      </c>
      <c r="R2170" s="5">
        <v>44278</v>
      </c>
      <c r="S2170" s="5" t="str">
        <f t="shared" si="135"/>
        <v>Tuesday</v>
      </c>
      <c r="T2170" s="5" t="str">
        <f t="shared" si="136"/>
        <v>Q1</v>
      </c>
      <c r="U2170" s="14" t="str">
        <f t="shared" si="137"/>
        <v>Mar</v>
      </c>
    </row>
    <row r="2171" spans="1:21" x14ac:dyDescent="0.25">
      <c r="A2171" s="13" t="s">
        <v>17</v>
      </c>
      <c r="B2171" s="6" t="s">
        <v>18</v>
      </c>
      <c r="C2171" s="6" t="s">
        <v>44</v>
      </c>
      <c r="D2171" s="6" t="s">
        <v>25</v>
      </c>
      <c r="E2171" s="6" t="s">
        <v>45</v>
      </c>
      <c r="F2171" s="6" t="s">
        <v>8635</v>
      </c>
      <c r="G2171" s="6" t="s">
        <v>8636</v>
      </c>
      <c r="H2171" s="6" t="s">
        <v>104</v>
      </c>
      <c r="I2171" s="6" t="s">
        <v>8637</v>
      </c>
      <c r="J2171" s="6" t="s">
        <v>8638</v>
      </c>
      <c r="K2171" s="7">
        <v>20</v>
      </c>
      <c r="L2171" s="4">
        <v>2001</v>
      </c>
      <c r="M2171" s="9">
        <v>13431.23</v>
      </c>
      <c r="N2171" s="9" t="str">
        <f t="shared" si="134"/>
        <v>Normal</v>
      </c>
      <c r="O2171" s="11">
        <v>19482.099999999999</v>
      </c>
      <c r="P2171" s="11">
        <v>9603.36</v>
      </c>
      <c r="Q2171" s="11">
        <v>3827.87</v>
      </c>
      <c r="R2171" s="8">
        <v>44546</v>
      </c>
      <c r="S2171" s="5" t="str">
        <f t="shared" si="135"/>
        <v>Thursday</v>
      </c>
      <c r="T2171" s="5" t="str">
        <f t="shared" si="136"/>
        <v>Q4</v>
      </c>
      <c r="U2171" s="14" t="str">
        <f t="shared" si="137"/>
        <v>Dec</v>
      </c>
    </row>
    <row r="2172" spans="1:21" x14ac:dyDescent="0.25">
      <c r="A2172" s="12" t="s">
        <v>17</v>
      </c>
      <c r="B2172" s="2" t="s">
        <v>18</v>
      </c>
      <c r="C2172" s="2" t="s">
        <v>44</v>
      </c>
      <c r="D2172" s="2" t="s">
        <v>25</v>
      </c>
      <c r="E2172" s="2" t="s">
        <v>45</v>
      </c>
      <c r="F2172" s="2" t="s">
        <v>8639</v>
      </c>
      <c r="G2172" s="2" t="s">
        <v>8640</v>
      </c>
      <c r="H2172" s="2" t="s">
        <v>121</v>
      </c>
      <c r="I2172" s="2" t="s">
        <v>8641</v>
      </c>
      <c r="J2172" s="2" t="s">
        <v>8642</v>
      </c>
      <c r="K2172" s="3">
        <v>14</v>
      </c>
      <c r="L2172" s="4">
        <v>2007</v>
      </c>
      <c r="M2172" s="9">
        <v>53096.52</v>
      </c>
      <c r="N2172" s="9" t="str">
        <f t="shared" si="134"/>
        <v>High Value</v>
      </c>
      <c r="O2172" s="11">
        <v>79260.600000000006</v>
      </c>
      <c r="P2172" s="11">
        <v>44071.9</v>
      </c>
      <c r="Q2172" s="11">
        <v>9024.6200000000008</v>
      </c>
      <c r="R2172" s="5">
        <v>44475</v>
      </c>
      <c r="S2172" s="5" t="str">
        <f t="shared" si="135"/>
        <v>Wednesday</v>
      </c>
      <c r="T2172" s="5" t="str">
        <f t="shared" si="136"/>
        <v>Q4</v>
      </c>
      <c r="U2172" s="14" t="str">
        <f t="shared" si="137"/>
        <v>Oct</v>
      </c>
    </row>
    <row r="2173" spans="1:21" x14ac:dyDescent="0.25">
      <c r="A2173" s="13" t="s">
        <v>62</v>
      </c>
      <c r="B2173" s="6" t="s">
        <v>63</v>
      </c>
      <c r="C2173" s="6" t="s">
        <v>44</v>
      </c>
      <c r="D2173" s="6" t="s">
        <v>25</v>
      </c>
      <c r="E2173" s="6" t="s">
        <v>45</v>
      </c>
      <c r="F2173" s="6" t="s">
        <v>8643</v>
      </c>
      <c r="G2173" s="6" t="s">
        <v>8644</v>
      </c>
      <c r="H2173" s="6" t="s">
        <v>87</v>
      </c>
      <c r="I2173" s="6" t="s">
        <v>8645</v>
      </c>
      <c r="J2173" s="6" t="s">
        <v>8646</v>
      </c>
      <c r="K2173" s="7">
        <v>17</v>
      </c>
      <c r="L2173" s="4">
        <v>2003</v>
      </c>
      <c r="M2173" s="9">
        <v>10152.719999999999</v>
      </c>
      <c r="N2173" s="9" t="str">
        <f t="shared" si="134"/>
        <v>Normal</v>
      </c>
      <c r="O2173" s="11">
        <v>89713.1</v>
      </c>
      <c r="P2173" s="11">
        <v>8179.8</v>
      </c>
      <c r="Q2173" s="11">
        <v>1972.92</v>
      </c>
      <c r="R2173" s="8">
        <v>44117</v>
      </c>
      <c r="S2173" s="5" t="str">
        <f t="shared" si="135"/>
        <v>Tuesday</v>
      </c>
      <c r="T2173" s="5" t="str">
        <f t="shared" si="136"/>
        <v>Q4</v>
      </c>
      <c r="U2173" s="14" t="str">
        <f t="shared" si="137"/>
        <v>Oct</v>
      </c>
    </row>
    <row r="2174" spans="1:21" x14ac:dyDescent="0.25">
      <c r="A2174" s="12" t="s">
        <v>47</v>
      </c>
      <c r="B2174" s="2" t="s">
        <v>110</v>
      </c>
      <c r="C2174" s="2" t="s">
        <v>44</v>
      </c>
      <c r="D2174" s="2" t="s">
        <v>25</v>
      </c>
      <c r="E2174" s="2" t="s">
        <v>45</v>
      </c>
      <c r="F2174" s="2" t="s">
        <v>8647</v>
      </c>
      <c r="G2174" s="2" t="s">
        <v>8648</v>
      </c>
      <c r="H2174" s="2" t="s">
        <v>120</v>
      </c>
      <c r="I2174" s="2" t="s">
        <v>8649</v>
      </c>
      <c r="J2174" s="2" t="s">
        <v>8650</v>
      </c>
      <c r="K2174" s="3">
        <v>15</v>
      </c>
      <c r="L2174" s="4">
        <v>2009</v>
      </c>
      <c r="M2174" s="9">
        <v>50855.22</v>
      </c>
      <c r="N2174" s="9" t="str">
        <f t="shared" si="134"/>
        <v>High Value</v>
      </c>
      <c r="O2174" s="11">
        <v>101757.1</v>
      </c>
      <c r="P2174" s="11">
        <v>41051.85</v>
      </c>
      <c r="Q2174" s="11">
        <v>9803.3700000000008</v>
      </c>
      <c r="R2174" s="5">
        <v>45456</v>
      </c>
      <c r="S2174" s="5" t="str">
        <f t="shared" si="135"/>
        <v>Thursday</v>
      </c>
      <c r="T2174" s="5" t="str">
        <f t="shared" si="136"/>
        <v>Q2</v>
      </c>
      <c r="U2174" s="14" t="str">
        <f t="shared" si="137"/>
        <v>Jun</v>
      </c>
    </row>
    <row r="2175" spans="1:21" x14ac:dyDescent="0.25">
      <c r="A2175" s="13" t="s">
        <v>74</v>
      </c>
      <c r="B2175" s="6" t="s">
        <v>113</v>
      </c>
      <c r="C2175" s="6" t="s">
        <v>44</v>
      </c>
      <c r="D2175" s="6" t="s">
        <v>25</v>
      </c>
      <c r="E2175" s="6" t="s">
        <v>45</v>
      </c>
      <c r="F2175" s="6" t="s">
        <v>8651</v>
      </c>
      <c r="G2175" s="6" t="s">
        <v>6569</v>
      </c>
      <c r="H2175" s="6" t="s">
        <v>90</v>
      </c>
      <c r="I2175" s="6" t="s">
        <v>8652</v>
      </c>
      <c r="J2175" s="6" t="s">
        <v>8653</v>
      </c>
      <c r="K2175" s="7">
        <v>4</v>
      </c>
      <c r="L2175" s="4">
        <v>2018</v>
      </c>
      <c r="M2175" s="9">
        <v>24670.89</v>
      </c>
      <c r="N2175" s="9" t="str">
        <f t="shared" si="134"/>
        <v>Normal</v>
      </c>
      <c r="O2175" s="11">
        <v>44777</v>
      </c>
      <c r="P2175" s="11">
        <v>19830.84</v>
      </c>
      <c r="Q2175" s="11">
        <v>4840.05</v>
      </c>
      <c r="R2175" s="8">
        <v>44747</v>
      </c>
      <c r="S2175" s="5" t="str">
        <f t="shared" si="135"/>
        <v>Tuesday</v>
      </c>
      <c r="T2175" s="5" t="str">
        <f t="shared" si="136"/>
        <v>Q3</v>
      </c>
      <c r="U2175" s="14" t="str">
        <f t="shared" si="137"/>
        <v>Jul</v>
      </c>
    </row>
    <row r="2176" spans="1:21" x14ac:dyDescent="0.25">
      <c r="A2176" s="12" t="s">
        <v>56</v>
      </c>
      <c r="B2176" s="2" t="s">
        <v>69</v>
      </c>
      <c r="C2176" s="2" t="s">
        <v>44</v>
      </c>
      <c r="D2176" s="2" t="s">
        <v>25</v>
      </c>
      <c r="E2176" s="2" t="s">
        <v>45</v>
      </c>
      <c r="F2176" s="2" t="s">
        <v>8654</v>
      </c>
      <c r="G2176" s="2" t="s">
        <v>8655</v>
      </c>
      <c r="H2176" s="2" t="s">
        <v>39</v>
      </c>
      <c r="I2176" s="2" t="s">
        <v>8656</v>
      </c>
      <c r="J2176" s="2" t="s">
        <v>8657</v>
      </c>
      <c r="K2176" s="3">
        <v>11</v>
      </c>
      <c r="L2176" s="4">
        <v>2010</v>
      </c>
      <c r="M2176" s="9">
        <v>63100.03</v>
      </c>
      <c r="N2176" s="9" t="str">
        <f t="shared" si="134"/>
        <v>High Value</v>
      </c>
      <c r="O2176" s="11">
        <v>47254.400000000001</v>
      </c>
      <c r="P2176" s="11">
        <v>48642.99</v>
      </c>
      <c r="Q2176" s="11">
        <v>14457.04</v>
      </c>
      <c r="R2176" s="5">
        <v>44386</v>
      </c>
      <c r="S2176" s="5" t="str">
        <f t="shared" si="135"/>
        <v>Friday</v>
      </c>
      <c r="T2176" s="5" t="str">
        <f t="shared" si="136"/>
        <v>Q3</v>
      </c>
      <c r="U2176" s="14" t="str">
        <f t="shared" si="137"/>
        <v>Jul</v>
      </c>
    </row>
    <row r="2177" spans="1:21" x14ac:dyDescent="0.25">
      <c r="A2177" s="12" t="s">
        <v>40</v>
      </c>
      <c r="B2177" s="2" t="s">
        <v>41</v>
      </c>
      <c r="C2177" s="2" t="s">
        <v>44</v>
      </c>
      <c r="D2177" s="2" t="s">
        <v>25</v>
      </c>
      <c r="E2177" s="2" t="s">
        <v>45</v>
      </c>
      <c r="F2177" s="2" t="s">
        <v>8658</v>
      </c>
      <c r="G2177" s="2" t="s">
        <v>8659</v>
      </c>
      <c r="H2177" s="2" t="s">
        <v>53</v>
      </c>
      <c r="I2177" s="2" t="s">
        <v>8660</v>
      </c>
      <c r="J2177" s="2" t="s">
        <v>8661</v>
      </c>
      <c r="K2177" s="3">
        <v>1</v>
      </c>
      <c r="L2177" s="4">
        <v>2020</v>
      </c>
      <c r="M2177" s="9">
        <v>7760.68</v>
      </c>
      <c r="N2177" s="9" t="str">
        <f t="shared" si="134"/>
        <v>Normal</v>
      </c>
      <c r="O2177" s="11">
        <v>167679.20000000001</v>
      </c>
      <c r="P2177" s="11">
        <v>6557.4</v>
      </c>
      <c r="Q2177" s="11">
        <v>1203.28</v>
      </c>
      <c r="R2177" s="5">
        <v>44508</v>
      </c>
      <c r="S2177" s="5" t="str">
        <f t="shared" si="135"/>
        <v>Monday</v>
      </c>
      <c r="T2177" s="5" t="str">
        <f t="shared" si="136"/>
        <v>Q4</v>
      </c>
      <c r="U2177" s="14" t="str">
        <f t="shared" si="137"/>
        <v>Nov</v>
      </c>
    </row>
    <row r="2178" spans="1:21" x14ac:dyDescent="0.25">
      <c r="A2178" s="13" t="s">
        <v>30</v>
      </c>
      <c r="B2178" s="6" t="s">
        <v>65</v>
      </c>
      <c r="C2178" s="6" t="s">
        <v>44</v>
      </c>
      <c r="D2178" s="6" t="s">
        <v>25</v>
      </c>
      <c r="E2178" s="6" t="s">
        <v>45</v>
      </c>
      <c r="F2178" s="6" t="s">
        <v>8662</v>
      </c>
      <c r="G2178" s="6" t="s">
        <v>92</v>
      </c>
      <c r="H2178" s="6" t="s">
        <v>132</v>
      </c>
      <c r="I2178" s="6" t="s">
        <v>8663</v>
      </c>
      <c r="J2178" s="6" t="s">
        <v>8664</v>
      </c>
      <c r="K2178" s="7">
        <v>-3</v>
      </c>
      <c r="L2178" s="4">
        <v>2024</v>
      </c>
      <c r="M2178" s="9">
        <v>45338.58</v>
      </c>
      <c r="N2178" s="9" t="str">
        <f t="shared" si="134"/>
        <v>High Value</v>
      </c>
      <c r="O2178" s="11">
        <v>26497.5</v>
      </c>
      <c r="P2178" s="11">
        <v>41470.660000000003</v>
      </c>
      <c r="Q2178" s="11">
        <v>3867.92</v>
      </c>
      <c r="R2178" s="8">
        <v>44412</v>
      </c>
      <c r="S2178" s="5" t="str">
        <f t="shared" si="135"/>
        <v>Wednesday</v>
      </c>
      <c r="T2178" s="5" t="str">
        <f t="shared" si="136"/>
        <v>Q3</v>
      </c>
      <c r="U2178" s="14" t="str">
        <f t="shared" si="137"/>
        <v>Aug</v>
      </c>
    </row>
    <row r="2179" spans="1:21" x14ac:dyDescent="0.25">
      <c r="A2179" s="12" t="s">
        <v>17</v>
      </c>
      <c r="B2179" s="2" t="s">
        <v>18</v>
      </c>
      <c r="C2179" s="2" t="s">
        <v>44</v>
      </c>
      <c r="D2179" s="2" t="s">
        <v>25</v>
      </c>
      <c r="E2179" s="2" t="s">
        <v>45</v>
      </c>
      <c r="F2179" s="2" t="s">
        <v>8665</v>
      </c>
      <c r="G2179" s="2" t="s">
        <v>8666</v>
      </c>
      <c r="H2179" s="2" t="s">
        <v>87</v>
      </c>
      <c r="I2179" s="2" t="s">
        <v>8667</v>
      </c>
      <c r="J2179" s="2" t="s">
        <v>8668</v>
      </c>
      <c r="K2179" s="3">
        <v>14</v>
      </c>
      <c r="L2179" s="4">
        <v>2009</v>
      </c>
      <c r="M2179" s="9">
        <v>12071.5</v>
      </c>
      <c r="N2179" s="9" t="str">
        <f t="shared" ref="N2179:N2242" si="138">IF(M2179&gt;40000,"High Value","Normal")</f>
        <v>Normal</v>
      </c>
      <c r="O2179" s="11">
        <v>176925.9</v>
      </c>
      <c r="P2179" s="11">
        <v>8619.7999999999993</v>
      </c>
      <c r="Q2179" s="11">
        <v>3451.7</v>
      </c>
      <c r="R2179" s="5">
        <v>45242</v>
      </c>
      <c r="S2179" s="5" t="str">
        <f t="shared" ref="S2179:S2242" si="139">TEXT(R2179,"dddd")</f>
        <v>Sunday</v>
      </c>
      <c r="T2179" s="5" t="str">
        <f t="shared" ref="T2179:T2242" si="140">"Q" &amp; ROUNDUP(MONTH(R2179)/3,0)</f>
        <v>Q4</v>
      </c>
      <c r="U2179" s="14" t="str">
        <f t="shared" si="137"/>
        <v>Nov</v>
      </c>
    </row>
    <row r="2180" spans="1:21" x14ac:dyDescent="0.25">
      <c r="A2180" s="13" t="s">
        <v>47</v>
      </c>
      <c r="B2180" s="6" t="s">
        <v>110</v>
      </c>
      <c r="C2180" s="6" t="s">
        <v>44</v>
      </c>
      <c r="D2180" s="6" t="s">
        <v>25</v>
      </c>
      <c r="E2180" s="6" t="s">
        <v>45</v>
      </c>
      <c r="F2180" s="6" t="s">
        <v>8669</v>
      </c>
      <c r="G2180" s="6" t="s">
        <v>8670</v>
      </c>
      <c r="H2180" s="6" t="s">
        <v>122</v>
      </c>
      <c r="I2180" s="6" t="s">
        <v>8671</v>
      </c>
      <c r="J2180" s="6" t="s">
        <v>8672</v>
      </c>
      <c r="K2180" s="7">
        <v>17</v>
      </c>
      <c r="L2180" s="4">
        <v>2005</v>
      </c>
      <c r="M2180" s="9">
        <v>21031.94</v>
      </c>
      <c r="N2180" s="9" t="str">
        <f t="shared" si="138"/>
        <v>Normal</v>
      </c>
      <c r="O2180" s="11">
        <v>186398.6</v>
      </c>
      <c r="P2180" s="11">
        <v>15396.35</v>
      </c>
      <c r="Q2180" s="11">
        <v>5635.59</v>
      </c>
      <c r="R2180" s="8">
        <v>44748</v>
      </c>
      <c r="S2180" s="5" t="str">
        <f t="shared" si="139"/>
        <v>Wednesday</v>
      </c>
      <c r="T2180" s="5" t="str">
        <f t="shared" si="140"/>
        <v>Q3</v>
      </c>
      <c r="U2180" s="14" t="str">
        <f t="shared" si="137"/>
        <v>Jul</v>
      </c>
    </row>
    <row r="2181" spans="1:21" x14ac:dyDescent="0.25">
      <c r="A2181" s="12" t="s">
        <v>30</v>
      </c>
      <c r="B2181" s="2" t="s">
        <v>94</v>
      </c>
      <c r="C2181" s="2" t="s">
        <v>44</v>
      </c>
      <c r="D2181" s="2" t="s">
        <v>25</v>
      </c>
      <c r="E2181" s="2" t="s">
        <v>45</v>
      </c>
      <c r="F2181" s="2" t="s">
        <v>8673</v>
      </c>
      <c r="G2181" s="2" t="s">
        <v>8104</v>
      </c>
      <c r="H2181" s="2" t="s">
        <v>115</v>
      </c>
      <c r="I2181" s="2" t="s">
        <v>8674</v>
      </c>
      <c r="J2181" s="2" t="s">
        <v>8675</v>
      </c>
      <c r="K2181" s="3">
        <v>16</v>
      </c>
      <c r="L2181" s="4">
        <v>2006</v>
      </c>
      <c r="M2181" s="9">
        <v>10768.18</v>
      </c>
      <c r="N2181" s="9" t="str">
        <f t="shared" si="138"/>
        <v>Normal</v>
      </c>
      <c r="O2181" s="11">
        <v>111007</v>
      </c>
      <c r="P2181" s="11">
        <v>7990.56</v>
      </c>
      <c r="Q2181" s="11">
        <v>2777.62</v>
      </c>
      <c r="R2181" s="5">
        <v>44909</v>
      </c>
      <c r="S2181" s="5" t="str">
        <f t="shared" si="139"/>
        <v>Wednesday</v>
      </c>
      <c r="T2181" s="5" t="str">
        <f t="shared" si="140"/>
        <v>Q4</v>
      </c>
      <c r="U2181" s="14" t="str">
        <f t="shared" si="137"/>
        <v>Dec</v>
      </c>
    </row>
    <row r="2182" spans="1:21" x14ac:dyDescent="0.25">
      <c r="A2182" s="13" t="s">
        <v>56</v>
      </c>
      <c r="B2182" s="6" t="s">
        <v>78</v>
      </c>
      <c r="C2182" s="6" t="s">
        <v>44</v>
      </c>
      <c r="D2182" s="6" t="s">
        <v>25</v>
      </c>
      <c r="E2182" s="6" t="s">
        <v>45</v>
      </c>
      <c r="F2182" s="6" t="s">
        <v>8676</v>
      </c>
      <c r="G2182" s="6" t="s">
        <v>8677</v>
      </c>
      <c r="H2182" s="6" t="s">
        <v>109</v>
      </c>
      <c r="I2182" s="6" t="s">
        <v>8678</v>
      </c>
      <c r="J2182" s="6" t="s">
        <v>8679</v>
      </c>
      <c r="K2182" s="7">
        <v>21</v>
      </c>
      <c r="L2182" s="4">
        <v>2000</v>
      </c>
      <c r="M2182" s="9">
        <v>52623.86</v>
      </c>
      <c r="N2182" s="9" t="str">
        <f t="shared" si="138"/>
        <v>High Value</v>
      </c>
      <c r="O2182" s="11">
        <v>79342.3</v>
      </c>
      <c r="P2182" s="11">
        <v>47988.23</v>
      </c>
      <c r="Q2182" s="11">
        <v>4635.63</v>
      </c>
      <c r="R2182" s="8">
        <v>44298</v>
      </c>
      <c r="S2182" s="5" t="str">
        <f t="shared" si="139"/>
        <v>Monday</v>
      </c>
      <c r="T2182" s="5" t="str">
        <f t="shared" si="140"/>
        <v>Q2</v>
      </c>
      <c r="U2182" s="14" t="str">
        <f t="shared" si="137"/>
        <v>Apr</v>
      </c>
    </row>
    <row r="2183" spans="1:21" x14ac:dyDescent="0.25">
      <c r="A2183" s="12" t="s">
        <v>30</v>
      </c>
      <c r="B2183" s="2" t="s">
        <v>65</v>
      </c>
      <c r="C2183" s="2" t="s">
        <v>44</v>
      </c>
      <c r="D2183" s="2" t="s">
        <v>25</v>
      </c>
      <c r="E2183" s="2" t="s">
        <v>45</v>
      </c>
      <c r="F2183" s="2" t="s">
        <v>8680</v>
      </c>
      <c r="G2183" s="2" t="s">
        <v>8681</v>
      </c>
      <c r="H2183" s="2" t="s">
        <v>46</v>
      </c>
      <c r="I2183" s="2" t="s">
        <v>8682</v>
      </c>
      <c r="J2183" s="2" t="s">
        <v>8683</v>
      </c>
      <c r="K2183" s="3">
        <v>10</v>
      </c>
      <c r="L2183" s="4">
        <v>2014</v>
      </c>
      <c r="M2183" s="9">
        <v>54638.23</v>
      </c>
      <c r="N2183" s="9" t="str">
        <f t="shared" si="138"/>
        <v>High Value</v>
      </c>
      <c r="O2183" s="11">
        <v>139167.70000000001</v>
      </c>
      <c r="P2183" s="11">
        <v>51286.720000000001</v>
      </c>
      <c r="Q2183" s="11">
        <v>3351.51</v>
      </c>
      <c r="R2183" s="5">
        <v>45316</v>
      </c>
      <c r="S2183" s="5" t="str">
        <f t="shared" si="139"/>
        <v>Thursday</v>
      </c>
      <c r="T2183" s="5" t="str">
        <f t="shared" si="140"/>
        <v>Q1</v>
      </c>
      <c r="U2183" s="14" t="str">
        <f t="shared" si="137"/>
        <v>Jan</v>
      </c>
    </row>
    <row r="2184" spans="1:21" x14ac:dyDescent="0.25">
      <c r="A2184" s="13" t="s">
        <v>74</v>
      </c>
      <c r="B2184" s="6" t="s">
        <v>75</v>
      </c>
      <c r="C2184" s="6" t="s">
        <v>44</v>
      </c>
      <c r="D2184" s="6" t="s">
        <v>25</v>
      </c>
      <c r="E2184" s="6" t="s">
        <v>45</v>
      </c>
      <c r="F2184" s="6" t="s">
        <v>8684</v>
      </c>
      <c r="G2184" s="6" t="s">
        <v>8685</v>
      </c>
      <c r="H2184" s="6" t="s">
        <v>128</v>
      </c>
      <c r="I2184" s="6" t="s">
        <v>8686</v>
      </c>
      <c r="J2184" s="6" t="s">
        <v>8687</v>
      </c>
      <c r="K2184" s="7">
        <v>6</v>
      </c>
      <c r="L2184" s="4">
        <v>2018</v>
      </c>
      <c r="M2184" s="9">
        <v>32470.5</v>
      </c>
      <c r="N2184" s="9" t="str">
        <f t="shared" si="138"/>
        <v>Normal</v>
      </c>
      <c r="O2184" s="11">
        <v>160534.5</v>
      </c>
      <c r="P2184" s="11">
        <v>26840.57</v>
      </c>
      <c r="Q2184" s="11">
        <v>5629.93</v>
      </c>
      <c r="R2184" s="8">
        <v>45580</v>
      </c>
      <c r="S2184" s="5" t="str">
        <f t="shared" si="139"/>
        <v>Tuesday</v>
      </c>
      <c r="T2184" s="5" t="str">
        <f t="shared" si="140"/>
        <v>Q4</v>
      </c>
      <c r="U2184" s="14" t="str">
        <f t="shared" si="137"/>
        <v>Oct</v>
      </c>
    </row>
    <row r="2185" spans="1:21" x14ac:dyDescent="0.25">
      <c r="A2185" s="12" t="s">
        <v>54</v>
      </c>
      <c r="B2185" s="2" t="s">
        <v>99</v>
      </c>
      <c r="C2185" s="2" t="s">
        <v>44</v>
      </c>
      <c r="D2185" s="2" t="s">
        <v>25</v>
      </c>
      <c r="E2185" s="2" t="s">
        <v>45</v>
      </c>
      <c r="F2185" s="2" t="s">
        <v>8688</v>
      </c>
      <c r="G2185" s="2" t="s">
        <v>8689</v>
      </c>
      <c r="H2185" s="2" t="s">
        <v>142</v>
      </c>
      <c r="I2185" s="2" t="s">
        <v>8690</v>
      </c>
      <c r="J2185" s="2" t="s">
        <v>8691</v>
      </c>
      <c r="K2185" s="3">
        <v>6</v>
      </c>
      <c r="L2185" s="4">
        <v>2016</v>
      </c>
      <c r="M2185" s="9">
        <v>67655.7</v>
      </c>
      <c r="N2185" s="9" t="str">
        <f t="shared" si="138"/>
        <v>High Value</v>
      </c>
      <c r="O2185" s="11">
        <v>20509.8</v>
      </c>
      <c r="P2185" s="11">
        <v>62013.68</v>
      </c>
      <c r="Q2185" s="11">
        <v>5642.02</v>
      </c>
      <c r="R2185" s="5">
        <v>44681</v>
      </c>
      <c r="S2185" s="5" t="str">
        <f t="shared" si="139"/>
        <v>Saturday</v>
      </c>
      <c r="T2185" s="5" t="str">
        <f t="shared" si="140"/>
        <v>Q2</v>
      </c>
      <c r="U2185" s="14" t="str">
        <f t="shared" si="137"/>
        <v>Apr</v>
      </c>
    </row>
    <row r="2186" spans="1:21" x14ac:dyDescent="0.25">
      <c r="A2186" s="13" t="s">
        <v>71</v>
      </c>
      <c r="B2186" s="6" t="s">
        <v>83</v>
      </c>
      <c r="C2186" s="6" t="s">
        <v>44</v>
      </c>
      <c r="D2186" s="6" t="s">
        <v>25</v>
      </c>
      <c r="E2186" s="6" t="s">
        <v>45</v>
      </c>
      <c r="F2186" s="6" t="s">
        <v>8692</v>
      </c>
      <c r="G2186" s="6" t="s">
        <v>8693</v>
      </c>
      <c r="H2186" s="6" t="s">
        <v>29</v>
      </c>
      <c r="I2186" s="6" t="s">
        <v>8694</v>
      </c>
      <c r="J2186" s="6" t="s">
        <v>8695</v>
      </c>
      <c r="K2186" s="7">
        <v>4</v>
      </c>
      <c r="L2186" s="4">
        <v>2019</v>
      </c>
      <c r="M2186" s="9">
        <v>10359.780000000001</v>
      </c>
      <c r="N2186" s="9" t="str">
        <f t="shared" si="138"/>
        <v>Normal</v>
      </c>
      <c r="O2186" s="11">
        <v>123436.8</v>
      </c>
      <c r="P2186" s="11">
        <v>8730.68</v>
      </c>
      <c r="Q2186" s="11">
        <v>1629.1</v>
      </c>
      <c r="R2186" s="8">
        <v>45218</v>
      </c>
      <c r="S2186" s="5" t="str">
        <f t="shared" si="139"/>
        <v>Thursday</v>
      </c>
      <c r="T2186" s="5" t="str">
        <f t="shared" si="140"/>
        <v>Q4</v>
      </c>
      <c r="U2186" s="14" t="str">
        <f t="shared" si="137"/>
        <v>Oct</v>
      </c>
    </row>
    <row r="2187" spans="1:21" x14ac:dyDescent="0.25">
      <c r="A2187" s="12" t="s">
        <v>71</v>
      </c>
      <c r="B2187" s="2" t="s">
        <v>83</v>
      </c>
      <c r="C2187" s="2" t="s">
        <v>44</v>
      </c>
      <c r="D2187" s="2" t="s">
        <v>25</v>
      </c>
      <c r="E2187" s="2" t="s">
        <v>45</v>
      </c>
      <c r="F2187" s="2" t="s">
        <v>8696</v>
      </c>
      <c r="G2187" s="2" t="s">
        <v>7576</v>
      </c>
      <c r="H2187" s="2" t="s">
        <v>82</v>
      </c>
      <c r="I2187" s="2" t="s">
        <v>8697</v>
      </c>
      <c r="J2187" s="2" t="s">
        <v>8698</v>
      </c>
      <c r="K2187" s="3">
        <v>0</v>
      </c>
      <c r="L2187" s="4">
        <v>2024</v>
      </c>
      <c r="M2187" s="9">
        <v>34374.269999999997</v>
      </c>
      <c r="N2187" s="9" t="str">
        <f t="shared" si="138"/>
        <v>Normal</v>
      </c>
      <c r="O2187" s="11">
        <v>190486.3</v>
      </c>
      <c r="P2187" s="11">
        <v>29746.19</v>
      </c>
      <c r="Q2187" s="11">
        <v>4628.08</v>
      </c>
      <c r="R2187" s="5">
        <v>45618</v>
      </c>
      <c r="S2187" s="5" t="str">
        <f t="shared" si="139"/>
        <v>Friday</v>
      </c>
      <c r="T2187" s="5" t="str">
        <f t="shared" si="140"/>
        <v>Q4</v>
      </c>
      <c r="U2187" s="14" t="str">
        <f t="shared" si="137"/>
        <v>Nov</v>
      </c>
    </row>
    <row r="2188" spans="1:21" x14ac:dyDescent="0.25">
      <c r="A2188" s="13" t="s">
        <v>17</v>
      </c>
      <c r="B2188" s="6" t="s">
        <v>38</v>
      </c>
      <c r="C2188" s="6" t="s">
        <v>44</v>
      </c>
      <c r="D2188" s="6" t="s">
        <v>25</v>
      </c>
      <c r="E2188" s="6" t="s">
        <v>45</v>
      </c>
      <c r="F2188" s="6" t="s">
        <v>8699</v>
      </c>
      <c r="G2188" s="6" t="s">
        <v>8700</v>
      </c>
      <c r="H2188" s="6" t="s">
        <v>98</v>
      </c>
      <c r="I2188" s="6" t="s">
        <v>8701</v>
      </c>
      <c r="J2188" s="6" t="s">
        <v>8702</v>
      </c>
      <c r="K2188" s="7">
        <v>10</v>
      </c>
      <c r="L2188" s="4">
        <v>2013</v>
      </c>
      <c r="M2188" s="9">
        <v>62295.519999999997</v>
      </c>
      <c r="N2188" s="9" t="str">
        <f t="shared" si="138"/>
        <v>High Value</v>
      </c>
      <c r="O2188" s="11">
        <v>87006.3</v>
      </c>
      <c r="P2188" s="11">
        <v>53192.45</v>
      </c>
      <c r="Q2188" s="11">
        <v>9103.07</v>
      </c>
      <c r="R2188" s="8">
        <v>45073</v>
      </c>
      <c r="S2188" s="5" t="str">
        <f t="shared" si="139"/>
        <v>Saturday</v>
      </c>
      <c r="T2188" s="5" t="str">
        <f t="shared" si="140"/>
        <v>Q2</v>
      </c>
      <c r="U2188" s="14" t="str">
        <f t="shared" si="137"/>
        <v>May</v>
      </c>
    </row>
    <row r="2189" spans="1:21" x14ac:dyDescent="0.25">
      <c r="A2189" s="12" t="s">
        <v>40</v>
      </c>
      <c r="B2189" s="2" t="s">
        <v>125</v>
      </c>
      <c r="C2189" s="2" t="s">
        <v>44</v>
      </c>
      <c r="D2189" s="2" t="s">
        <v>25</v>
      </c>
      <c r="E2189" s="2" t="s">
        <v>45</v>
      </c>
      <c r="F2189" s="2" t="s">
        <v>8703</v>
      </c>
      <c r="G2189" s="2" t="s">
        <v>2428</v>
      </c>
      <c r="H2189" s="2" t="s">
        <v>73</v>
      </c>
      <c r="I2189" s="2" t="s">
        <v>8704</v>
      </c>
      <c r="J2189" s="2" t="s">
        <v>8705</v>
      </c>
      <c r="K2189" s="3">
        <v>1</v>
      </c>
      <c r="L2189" s="4">
        <v>2023</v>
      </c>
      <c r="M2189" s="9">
        <v>32411.38</v>
      </c>
      <c r="N2189" s="9" t="str">
        <f t="shared" si="138"/>
        <v>Normal</v>
      </c>
      <c r="O2189" s="11">
        <v>78542.3</v>
      </c>
      <c r="P2189" s="11">
        <v>27461.81</v>
      </c>
      <c r="Q2189" s="11">
        <v>4949.57</v>
      </c>
      <c r="R2189" s="5">
        <v>45339</v>
      </c>
      <c r="S2189" s="5" t="str">
        <f t="shared" si="139"/>
        <v>Saturday</v>
      </c>
      <c r="T2189" s="5" t="str">
        <f t="shared" si="140"/>
        <v>Q1</v>
      </c>
      <c r="U2189" s="14" t="str">
        <f t="shared" si="137"/>
        <v>Feb</v>
      </c>
    </row>
    <row r="2190" spans="1:21" x14ac:dyDescent="0.25">
      <c r="A2190" s="13" t="s">
        <v>17</v>
      </c>
      <c r="B2190" s="6" t="s">
        <v>18</v>
      </c>
      <c r="C2190" s="6" t="s">
        <v>44</v>
      </c>
      <c r="D2190" s="6" t="s">
        <v>25</v>
      </c>
      <c r="E2190" s="6" t="s">
        <v>45</v>
      </c>
      <c r="F2190" s="6" t="s">
        <v>8706</v>
      </c>
      <c r="G2190" s="6" t="s">
        <v>3060</v>
      </c>
      <c r="H2190" s="6" t="s">
        <v>66</v>
      </c>
      <c r="I2190" s="6" t="s">
        <v>8707</v>
      </c>
      <c r="J2190" s="6" t="s">
        <v>8708</v>
      </c>
      <c r="K2190" s="7">
        <v>3</v>
      </c>
      <c r="L2190" s="4">
        <v>2022</v>
      </c>
      <c r="M2190" s="9">
        <v>14620.64</v>
      </c>
      <c r="N2190" s="9" t="str">
        <f t="shared" si="138"/>
        <v>Normal</v>
      </c>
      <c r="O2190" s="11">
        <v>46056.800000000003</v>
      </c>
      <c r="P2190" s="11">
        <v>13678.19</v>
      </c>
      <c r="Q2190" s="11">
        <v>942.45</v>
      </c>
      <c r="R2190" s="8">
        <v>45737</v>
      </c>
      <c r="S2190" s="5" t="str">
        <f t="shared" si="139"/>
        <v>Friday</v>
      </c>
      <c r="T2190" s="5" t="str">
        <f t="shared" si="140"/>
        <v>Q1</v>
      </c>
      <c r="U2190" s="14" t="str">
        <f t="shared" si="137"/>
        <v>Mar</v>
      </c>
    </row>
    <row r="2191" spans="1:21" x14ac:dyDescent="0.25">
      <c r="A2191" s="12" t="s">
        <v>47</v>
      </c>
      <c r="B2191" s="2" t="s">
        <v>51</v>
      </c>
      <c r="C2191" s="2" t="s">
        <v>44</v>
      </c>
      <c r="D2191" s="2" t="s">
        <v>25</v>
      </c>
      <c r="E2191" s="2" t="s">
        <v>45</v>
      </c>
      <c r="F2191" s="2" t="s">
        <v>8709</v>
      </c>
      <c r="G2191" s="2" t="s">
        <v>8710</v>
      </c>
      <c r="H2191" s="2" t="s">
        <v>121</v>
      </c>
      <c r="I2191" s="2" t="s">
        <v>8711</v>
      </c>
      <c r="J2191" s="2" t="s">
        <v>8712</v>
      </c>
      <c r="K2191" s="3">
        <v>14</v>
      </c>
      <c r="L2191" s="4">
        <v>2008</v>
      </c>
      <c r="M2191" s="9">
        <v>62045.75</v>
      </c>
      <c r="N2191" s="9" t="str">
        <f t="shared" si="138"/>
        <v>High Value</v>
      </c>
      <c r="O2191" s="11">
        <v>23252.799999999999</v>
      </c>
      <c r="P2191" s="11">
        <v>43993.65</v>
      </c>
      <c r="Q2191" s="11">
        <v>18052.099999999999</v>
      </c>
      <c r="R2191" s="5">
        <v>44893</v>
      </c>
      <c r="S2191" s="5" t="str">
        <f t="shared" si="139"/>
        <v>Monday</v>
      </c>
      <c r="T2191" s="5" t="str">
        <f t="shared" si="140"/>
        <v>Q4</v>
      </c>
      <c r="U2191" s="14" t="str">
        <f t="shared" si="137"/>
        <v>Nov</v>
      </c>
    </row>
    <row r="2192" spans="1:21" x14ac:dyDescent="0.25">
      <c r="A2192" s="13" t="s">
        <v>47</v>
      </c>
      <c r="B2192" s="6" t="s">
        <v>51</v>
      </c>
      <c r="C2192" s="6" t="s">
        <v>44</v>
      </c>
      <c r="D2192" s="6" t="s">
        <v>25</v>
      </c>
      <c r="E2192" s="6" t="s">
        <v>45</v>
      </c>
      <c r="F2192" s="6" t="s">
        <v>8627</v>
      </c>
      <c r="G2192" s="6" t="s">
        <v>8628</v>
      </c>
      <c r="H2192" s="6" t="s">
        <v>118</v>
      </c>
      <c r="I2192" s="6" t="s">
        <v>8713</v>
      </c>
      <c r="J2192" s="6" t="s">
        <v>8714</v>
      </c>
      <c r="K2192" s="7">
        <v>19</v>
      </c>
      <c r="L2192" s="4">
        <v>2005</v>
      </c>
      <c r="M2192" s="9">
        <v>52799.77</v>
      </c>
      <c r="N2192" s="9" t="str">
        <f t="shared" si="138"/>
        <v>High Value</v>
      </c>
      <c r="O2192" s="11">
        <v>196590.2</v>
      </c>
      <c r="P2192" s="11">
        <v>37019.300000000003</v>
      </c>
      <c r="Q2192" s="11">
        <v>15780.47</v>
      </c>
      <c r="R2192" s="8">
        <v>45398</v>
      </c>
      <c r="S2192" s="5" t="str">
        <f t="shared" si="139"/>
        <v>Tuesday</v>
      </c>
      <c r="T2192" s="5" t="str">
        <f t="shared" si="140"/>
        <v>Q2</v>
      </c>
      <c r="U2192" s="14" t="str">
        <f t="shared" si="137"/>
        <v>Apr</v>
      </c>
    </row>
    <row r="2193" spans="1:21" x14ac:dyDescent="0.25">
      <c r="A2193" s="12" t="s">
        <v>40</v>
      </c>
      <c r="B2193" s="2" t="s">
        <v>41</v>
      </c>
      <c r="C2193" s="2" t="s">
        <v>44</v>
      </c>
      <c r="D2193" s="2" t="s">
        <v>25</v>
      </c>
      <c r="E2193" s="2" t="s">
        <v>45</v>
      </c>
      <c r="F2193" s="2" t="s">
        <v>8658</v>
      </c>
      <c r="G2193" s="2" t="s">
        <v>8659</v>
      </c>
      <c r="H2193" s="2" t="s">
        <v>53</v>
      </c>
      <c r="I2193" s="2" t="s">
        <v>8715</v>
      </c>
      <c r="J2193" s="2" t="s">
        <v>8716</v>
      </c>
      <c r="K2193" s="3">
        <v>1</v>
      </c>
      <c r="L2193" s="4">
        <v>2020</v>
      </c>
      <c r="M2193" s="9">
        <v>7760.68</v>
      </c>
      <c r="N2193" s="9" t="str">
        <f t="shared" si="138"/>
        <v>Normal</v>
      </c>
      <c r="O2193" s="11">
        <v>167679.20000000001</v>
      </c>
      <c r="P2193" s="11">
        <v>6821.93</v>
      </c>
      <c r="Q2193" s="11">
        <v>938.75</v>
      </c>
      <c r="R2193" s="5">
        <v>44508</v>
      </c>
      <c r="S2193" s="5" t="str">
        <f t="shared" si="139"/>
        <v>Monday</v>
      </c>
      <c r="T2193" s="5" t="str">
        <f t="shared" si="140"/>
        <v>Q4</v>
      </c>
      <c r="U2193" s="14" t="str">
        <f t="shared" si="137"/>
        <v>Nov</v>
      </c>
    </row>
    <row r="2194" spans="1:21" x14ac:dyDescent="0.25">
      <c r="A2194" s="13" t="s">
        <v>47</v>
      </c>
      <c r="B2194" s="6" t="s">
        <v>110</v>
      </c>
      <c r="C2194" s="6" t="s">
        <v>36</v>
      </c>
      <c r="D2194" s="6" t="s">
        <v>25</v>
      </c>
      <c r="E2194" s="6" t="s">
        <v>45</v>
      </c>
      <c r="F2194" s="6" t="s">
        <v>8717</v>
      </c>
      <c r="G2194" s="6" t="s">
        <v>8718</v>
      </c>
      <c r="H2194" s="6" t="s">
        <v>119</v>
      </c>
      <c r="I2194" s="6" t="s">
        <v>8719</v>
      </c>
      <c r="J2194" s="6" t="s">
        <v>8720</v>
      </c>
      <c r="K2194" s="7">
        <v>0</v>
      </c>
      <c r="L2194" s="4">
        <v>2022</v>
      </c>
      <c r="M2194" s="9">
        <v>15294.58</v>
      </c>
      <c r="N2194" s="9" t="str">
        <f t="shared" si="138"/>
        <v>Normal</v>
      </c>
      <c r="O2194" s="11">
        <v>7666.5</v>
      </c>
      <c r="P2194" s="11">
        <v>14048.72</v>
      </c>
      <c r="Q2194" s="11">
        <v>1245.8599999999999</v>
      </c>
      <c r="R2194" s="8">
        <v>44907</v>
      </c>
      <c r="S2194" s="5" t="str">
        <f t="shared" si="139"/>
        <v>Monday</v>
      </c>
      <c r="T2194" s="5" t="str">
        <f t="shared" si="140"/>
        <v>Q4</v>
      </c>
      <c r="U2194" s="14" t="str">
        <f t="shared" si="137"/>
        <v>Dec</v>
      </c>
    </row>
    <row r="2195" spans="1:21" x14ac:dyDescent="0.25">
      <c r="A2195" s="12" t="s">
        <v>47</v>
      </c>
      <c r="B2195" s="2" t="s">
        <v>48</v>
      </c>
      <c r="C2195" s="2" t="s">
        <v>36</v>
      </c>
      <c r="D2195" s="2" t="s">
        <v>25</v>
      </c>
      <c r="E2195" s="2" t="s">
        <v>45</v>
      </c>
      <c r="F2195" s="2" t="s">
        <v>8721</v>
      </c>
      <c r="G2195" s="2" t="s">
        <v>5583</v>
      </c>
      <c r="H2195" s="2" t="s">
        <v>87</v>
      </c>
      <c r="I2195" s="2" t="s">
        <v>8722</v>
      </c>
      <c r="J2195" s="2" t="s">
        <v>8723</v>
      </c>
      <c r="K2195" s="3">
        <v>3</v>
      </c>
      <c r="L2195" s="4">
        <v>2020</v>
      </c>
      <c r="M2195" s="9">
        <v>41188.080000000002</v>
      </c>
      <c r="N2195" s="9" t="str">
        <f t="shared" si="138"/>
        <v>High Value</v>
      </c>
      <c r="O2195" s="11">
        <v>186171.4</v>
      </c>
      <c r="P2195" s="11">
        <v>29272.76</v>
      </c>
      <c r="Q2195" s="11">
        <v>11915.32</v>
      </c>
      <c r="R2195" s="5">
        <v>45261</v>
      </c>
      <c r="S2195" s="5" t="str">
        <f t="shared" si="139"/>
        <v>Friday</v>
      </c>
      <c r="T2195" s="5" t="str">
        <f t="shared" si="140"/>
        <v>Q4</v>
      </c>
      <c r="U2195" s="14" t="str">
        <f t="shared" si="137"/>
        <v>Dec</v>
      </c>
    </row>
    <row r="2196" spans="1:21" x14ac:dyDescent="0.25">
      <c r="A2196" s="13" t="s">
        <v>62</v>
      </c>
      <c r="B2196" s="6" t="s">
        <v>91</v>
      </c>
      <c r="C2196" s="6" t="s">
        <v>36</v>
      </c>
      <c r="D2196" s="6" t="s">
        <v>25</v>
      </c>
      <c r="E2196" s="6" t="s">
        <v>45</v>
      </c>
      <c r="F2196" s="6" t="s">
        <v>8724</v>
      </c>
      <c r="G2196" s="6" t="s">
        <v>1515</v>
      </c>
      <c r="H2196" s="6" t="s">
        <v>37</v>
      </c>
      <c r="I2196" s="6" t="s">
        <v>8725</v>
      </c>
      <c r="J2196" s="6" t="s">
        <v>8726</v>
      </c>
      <c r="K2196" s="7">
        <v>20</v>
      </c>
      <c r="L2196" s="4">
        <v>2004</v>
      </c>
      <c r="M2196" s="9">
        <v>29239.47</v>
      </c>
      <c r="N2196" s="9" t="str">
        <f t="shared" si="138"/>
        <v>Normal</v>
      </c>
      <c r="O2196" s="11">
        <v>195215.8</v>
      </c>
      <c r="P2196" s="11">
        <v>24932.28</v>
      </c>
      <c r="Q2196" s="11">
        <v>4307.1899999999996</v>
      </c>
      <c r="R2196" s="8">
        <v>45374</v>
      </c>
      <c r="S2196" s="5" t="str">
        <f t="shared" si="139"/>
        <v>Saturday</v>
      </c>
      <c r="T2196" s="5" t="str">
        <f t="shared" si="140"/>
        <v>Q1</v>
      </c>
      <c r="U2196" s="14" t="str">
        <f t="shared" si="137"/>
        <v>Mar</v>
      </c>
    </row>
    <row r="2197" spans="1:21" x14ac:dyDescent="0.25">
      <c r="A2197" s="12" t="s">
        <v>34</v>
      </c>
      <c r="B2197" s="2" t="s">
        <v>35</v>
      </c>
      <c r="C2197" s="2" t="s">
        <v>36</v>
      </c>
      <c r="D2197" s="2" t="s">
        <v>25</v>
      </c>
      <c r="E2197" s="2" t="s">
        <v>45</v>
      </c>
      <c r="F2197" s="2" t="s">
        <v>8727</v>
      </c>
      <c r="G2197" s="2" t="s">
        <v>8728</v>
      </c>
      <c r="H2197" s="2" t="s">
        <v>111</v>
      </c>
      <c r="I2197" s="2" t="s">
        <v>8729</v>
      </c>
      <c r="J2197" s="2" t="s">
        <v>8730</v>
      </c>
      <c r="K2197" s="3">
        <v>4</v>
      </c>
      <c r="L2197" s="4">
        <v>2020</v>
      </c>
      <c r="M2197" s="9">
        <v>39626.76</v>
      </c>
      <c r="N2197" s="9" t="str">
        <f t="shared" si="138"/>
        <v>Normal</v>
      </c>
      <c r="O2197" s="11">
        <v>171291.1</v>
      </c>
      <c r="P2197" s="11">
        <v>31175.22</v>
      </c>
      <c r="Q2197" s="11">
        <v>8451.5400000000009</v>
      </c>
      <c r="R2197" s="5">
        <v>45330</v>
      </c>
      <c r="S2197" s="5" t="str">
        <f t="shared" si="139"/>
        <v>Thursday</v>
      </c>
      <c r="T2197" s="5" t="str">
        <f t="shared" si="140"/>
        <v>Q1</v>
      </c>
      <c r="U2197" s="14" t="str">
        <f t="shared" si="137"/>
        <v>Feb</v>
      </c>
    </row>
    <row r="2198" spans="1:21" x14ac:dyDescent="0.25">
      <c r="A2198" s="13" t="s">
        <v>34</v>
      </c>
      <c r="B2198" s="6" t="s">
        <v>97</v>
      </c>
      <c r="C2198" s="6" t="s">
        <v>36</v>
      </c>
      <c r="D2198" s="6" t="s">
        <v>25</v>
      </c>
      <c r="E2198" s="6" t="s">
        <v>45</v>
      </c>
      <c r="F2198" s="6" t="s">
        <v>8731</v>
      </c>
      <c r="G2198" s="6" t="s">
        <v>8732</v>
      </c>
      <c r="H2198" s="6" t="s">
        <v>142</v>
      </c>
      <c r="I2198" s="6" t="s">
        <v>8733</v>
      </c>
      <c r="J2198" s="6" t="s">
        <v>8734</v>
      </c>
      <c r="K2198" s="7">
        <v>13</v>
      </c>
      <c r="L2198" s="4">
        <v>2007</v>
      </c>
      <c r="M2198" s="9">
        <v>18087</v>
      </c>
      <c r="N2198" s="9" t="str">
        <f t="shared" si="138"/>
        <v>Normal</v>
      </c>
      <c r="O2198" s="11">
        <v>166742.9</v>
      </c>
      <c r="P2198" s="11">
        <v>16532.12</v>
      </c>
      <c r="Q2198" s="11">
        <v>1554.88</v>
      </c>
      <c r="R2198" s="8">
        <v>44088</v>
      </c>
      <c r="S2198" s="5" t="str">
        <f t="shared" si="139"/>
        <v>Monday</v>
      </c>
      <c r="T2198" s="5" t="str">
        <f t="shared" si="140"/>
        <v>Q3</v>
      </c>
      <c r="U2198" s="14" t="str">
        <f t="shared" si="137"/>
        <v>Sep</v>
      </c>
    </row>
    <row r="2199" spans="1:21" x14ac:dyDescent="0.25">
      <c r="A2199" s="12" t="s">
        <v>62</v>
      </c>
      <c r="B2199" s="2" t="s">
        <v>91</v>
      </c>
      <c r="C2199" s="2" t="s">
        <v>36</v>
      </c>
      <c r="D2199" s="2" t="s">
        <v>25</v>
      </c>
      <c r="E2199" s="2" t="s">
        <v>45</v>
      </c>
      <c r="F2199" s="2" t="s">
        <v>8735</v>
      </c>
      <c r="G2199" s="2" t="s">
        <v>8736</v>
      </c>
      <c r="H2199" s="2" t="s">
        <v>162</v>
      </c>
      <c r="I2199" s="2" t="s">
        <v>8737</v>
      </c>
      <c r="J2199" s="2" t="s">
        <v>8738</v>
      </c>
      <c r="K2199" s="3">
        <v>10</v>
      </c>
      <c r="L2199" s="4">
        <v>2012</v>
      </c>
      <c r="M2199" s="9">
        <v>6684.14</v>
      </c>
      <c r="N2199" s="9" t="str">
        <f t="shared" si="138"/>
        <v>Normal</v>
      </c>
      <c r="O2199" s="11">
        <v>53262</v>
      </c>
      <c r="P2199" s="11">
        <v>6194.94</v>
      </c>
      <c r="Q2199" s="11">
        <v>489.2</v>
      </c>
      <c r="R2199" s="5">
        <v>44898</v>
      </c>
      <c r="S2199" s="5" t="str">
        <f t="shared" si="139"/>
        <v>Saturday</v>
      </c>
      <c r="T2199" s="5" t="str">
        <f t="shared" si="140"/>
        <v>Q4</v>
      </c>
      <c r="U2199" s="14" t="str">
        <f t="shared" si="137"/>
        <v>Dec</v>
      </c>
    </row>
    <row r="2200" spans="1:21" x14ac:dyDescent="0.25">
      <c r="A2200" s="13" t="s">
        <v>34</v>
      </c>
      <c r="B2200" s="6" t="s">
        <v>35</v>
      </c>
      <c r="C2200" s="6" t="s">
        <v>36</v>
      </c>
      <c r="D2200" s="6" t="s">
        <v>25</v>
      </c>
      <c r="E2200" s="6" t="s">
        <v>45</v>
      </c>
      <c r="F2200" s="6" t="s">
        <v>8739</v>
      </c>
      <c r="G2200" s="6" t="s">
        <v>8740</v>
      </c>
      <c r="H2200" s="6" t="s">
        <v>95</v>
      </c>
      <c r="I2200" s="6" t="s">
        <v>8741</v>
      </c>
      <c r="J2200" s="6" t="s">
        <v>8742</v>
      </c>
      <c r="K2200" s="7">
        <v>11</v>
      </c>
      <c r="L2200" s="4">
        <v>2013</v>
      </c>
      <c r="M2200" s="9">
        <v>27862.38</v>
      </c>
      <c r="N2200" s="9" t="str">
        <f t="shared" si="138"/>
        <v>Normal</v>
      </c>
      <c r="O2200" s="11">
        <v>88040.6</v>
      </c>
      <c r="P2200" s="11">
        <v>22584.22</v>
      </c>
      <c r="Q2200" s="11">
        <v>5278.16</v>
      </c>
      <c r="R2200" s="8">
        <v>45382</v>
      </c>
      <c r="S2200" s="5" t="str">
        <f t="shared" si="139"/>
        <v>Sunday</v>
      </c>
      <c r="T2200" s="5" t="str">
        <f t="shared" si="140"/>
        <v>Q1</v>
      </c>
      <c r="U2200" s="14" t="str">
        <f t="shared" si="137"/>
        <v>Mar</v>
      </c>
    </row>
    <row r="2201" spans="1:21" x14ac:dyDescent="0.25">
      <c r="A2201" s="12" t="s">
        <v>34</v>
      </c>
      <c r="B2201" s="2" t="s">
        <v>43</v>
      </c>
      <c r="C2201" s="2" t="s">
        <v>36</v>
      </c>
      <c r="D2201" s="2" t="s">
        <v>25</v>
      </c>
      <c r="E2201" s="2" t="s">
        <v>45</v>
      </c>
      <c r="F2201" s="2" t="s">
        <v>8743</v>
      </c>
      <c r="G2201" s="2" t="s">
        <v>8103</v>
      </c>
      <c r="H2201" s="2" t="s">
        <v>87</v>
      </c>
      <c r="I2201" s="2" t="s">
        <v>8744</v>
      </c>
      <c r="J2201" s="2" t="s">
        <v>8745</v>
      </c>
      <c r="K2201" s="3">
        <v>18</v>
      </c>
      <c r="L2201" s="4">
        <v>2007</v>
      </c>
      <c r="M2201" s="9">
        <v>59711.85</v>
      </c>
      <c r="N2201" s="9" t="str">
        <f t="shared" si="138"/>
        <v>High Value</v>
      </c>
      <c r="O2201" s="11">
        <v>55752.9</v>
      </c>
      <c r="P2201" s="11">
        <v>51150.02</v>
      </c>
      <c r="Q2201" s="11">
        <v>8561.83</v>
      </c>
      <c r="R2201" s="5">
        <v>45712</v>
      </c>
      <c r="S2201" s="5" t="str">
        <f t="shared" si="139"/>
        <v>Monday</v>
      </c>
      <c r="T2201" s="5" t="str">
        <f t="shared" si="140"/>
        <v>Q1</v>
      </c>
      <c r="U2201" s="14" t="str">
        <f t="shared" si="137"/>
        <v>Feb</v>
      </c>
    </row>
    <row r="2202" spans="1:21" x14ac:dyDescent="0.25">
      <c r="A2202" s="13" t="s">
        <v>54</v>
      </c>
      <c r="B2202" s="6" t="s">
        <v>55</v>
      </c>
      <c r="C2202" s="6" t="s">
        <v>36</v>
      </c>
      <c r="D2202" s="6" t="s">
        <v>25</v>
      </c>
      <c r="E2202" s="6" t="s">
        <v>45</v>
      </c>
      <c r="F2202" s="6" t="s">
        <v>8480</v>
      </c>
      <c r="G2202" s="6" t="s">
        <v>8746</v>
      </c>
      <c r="H2202" s="6" t="s">
        <v>118</v>
      </c>
      <c r="I2202" s="6" t="s">
        <v>8747</v>
      </c>
      <c r="J2202" s="6" t="s">
        <v>8748</v>
      </c>
      <c r="K2202" s="7">
        <v>17</v>
      </c>
      <c r="L2202" s="4">
        <v>2004</v>
      </c>
      <c r="M2202" s="9">
        <v>31150.639999999999</v>
      </c>
      <c r="N2202" s="9" t="str">
        <f t="shared" si="138"/>
        <v>Normal</v>
      </c>
      <c r="O2202" s="11">
        <v>52079.8</v>
      </c>
      <c r="P2202" s="11">
        <v>26917.16</v>
      </c>
      <c r="Q2202" s="11">
        <v>4233.4799999999996</v>
      </c>
      <c r="R2202" s="8">
        <v>44373</v>
      </c>
      <c r="S2202" s="5" t="str">
        <f t="shared" si="139"/>
        <v>Saturday</v>
      </c>
      <c r="T2202" s="5" t="str">
        <f t="shared" si="140"/>
        <v>Q2</v>
      </c>
      <c r="U2202" s="14" t="str">
        <f t="shared" si="137"/>
        <v>Jun</v>
      </c>
    </row>
    <row r="2203" spans="1:21" x14ac:dyDescent="0.25">
      <c r="A2203" s="12" t="s">
        <v>62</v>
      </c>
      <c r="B2203" s="2" t="s">
        <v>138</v>
      </c>
      <c r="C2203" s="2" t="s">
        <v>36</v>
      </c>
      <c r="D2203" s="2" t="s">
        <v>25</v>
      </c>
      <c r="E2203" s="2" t="s">
        <v>45</v>
      </c>
      <c r="F2203" s="2" t="s">
        <v>8749</v>
      </c>
      <c r="G2203" s="2" t="s">
        <v>8750</v>
      </c>
      <c r="H2203" s="2" t="s">
        <v>93</v>
      </c>
      <c r="I2203" s="2" t="s">
        <v>8751</v>
      </c>
      <c r="J2203" s="2" t="s">
        <v>8752</v>
      </c>
      <c r="K2203" s="3">
        <v>18</v>
      </c>
      <c r="L2203" s="4">
        <v>2005</v>
      </c>
      <c r="M2203" s="9">
        <v>63872.11</v>
      </c>
      <c r="N2203" s="9" t="str">
        <f t="shared" si="138"/>
        <v>High Value</v>
      </c>
      <c r="O2203" s="11">
        <v>145816.4</v>
      </c>
      <c r="P2203" s="11">
        <v>49306.58</v>
      </c>
      <c r="Q2203" s="11">
        <v>14565.53</v>
      </c>
      <c r="R2203" s="5">
        <v>45029</v>
      </c>
      <c r="S2203" s="5" t="str">
        <f t="shared" si="139"/>
        <v>Thursday</v>
      </c>
      <c r="T2203" s="5" t="str">
        <f t="shared" si="140"/>
        <v>Q2</v>
      </c>
      <c r="U2203" s="14" t="str">
        <f t="shared" si="137"/>
        <v>Apr</v>
      </c>
    </row>
    <row r="2204" spans="1:21" x14ac:dyDescent="0.25">
      <c r="A2204" s="13" t="s">
        <v>74</v>
      </c>
      <c r="B2204" s="6" t="s">
        <v>75</v>
      </c>
      <c r="C2204" s="6" t="s">
        <v>36</v>
      </c>
      <c r="D2204" s="6" t="s">
        <v>25</v>
      </c>
      <c r="E2204" s="6" t="s">
        <v>45</v>
      </c>
      <c r="F2204" s="6" t="s">
        <v>8753</v>
      </c>
      <c r="G2204" s="6" t="s">
        <v>8754</v>
      </c>
      <c r="H2204" s="6" t="s">
        <v>101</v>
      </c>
      <c r="I2204" s="6" t="s">
        <v>8755</v>
      </c>
      <c r="J2204" s="6" t="s">
        <v>8756</v>
      </c>
      <c r="K2204" s="7">
        <v>22</v>
      </c>
      <c r="L2204" s="4">
        <v>2001</v>
      </c>
      <c r="M2204" s="9">
        <v>64343.839999999997</v>
      </c>
      <c r="N2204" s="9" t="str">
        <f t="shared" si="138"/>
        <v>High Value</v>
      </c>
      <c r="O2204" s="11">
        <v>77827.5</v>
      </c>
      <c r="P2204" s="11">
        <v>49120.66</v>
      </c>
      <c r="Q2204" s="11">
        <v>15223.18</v>
      </c>
      <c r="R2204" s="8">
        <v>45227</v>
      </c>
      <c r="S2204" s="5" t="str">
        <f t="shared" si="139"/>
        <v>Saturday</v>
      </c>
      <c r="T2204" s="5" t="str">
        <f t="shared" si="140"/>
        <v>Q4</v>
      </c>
      <c r="U2204" s="14" t="str">
        <f t="shared" si="137"/>
        <v>Oct</v>
      </c>
    </row>
    <row r="2205" spans="1:21" x14ac:dyDescent="0.25">
      <c r="A2205" s="12" t="s">
        <v>71</v>
      </c>
      <c r="B2205" s="2" t="s">
        <v>83</v>
      </c>
      <c r="C2205" s="2" t="s">
        <v>36</v>
      </c>
      <c r="D2205" s="2" t="s">
        <v>25</v>
      </c>
      <c r="E2205" s="2" t="s">
        <v>45</v>
      </c>
      <c r="F2205" s="2" t="s">
        <v>8757</v>
      </c>
      <c r="G2205" s="2" t="s">
        <v>8758</v>
      </c>
      <c r="H2205" s="2" t="s">
        <v>22</v>
      </c>
      <c r="I2205" s="2" t="s">
        <v>8759</v>
      </c>
      <c r="J2205" s="2" t="s">
        <v>8760</v>
      </c>
      <c r="K2205" s="3">
        <v>2</v>
      </c>
      <c r="L2205" s="4">
        <v>2020</v>
      </c>
      <c r="M2205" s="9">
        <v>41431.54</v>
      </c>
      <c r="N2205" s="9" t="str">
        <f t="shared" si="138"/>
        <v>High Value</v>
      </c>
      <c r="O2205" s="11">
        <v>109959.6</v>
      </c>
      <c r="P2205" s="11">
        <v>31340.14</v>
      </c>
      <c r="Q2205" s="11">
        <v>10091.4</v>
      </c>
      <c r="R2205" s="5">
        <v>44640</v>
      </c>
      <c r="S2205" s="5" t="str">
        <f t="shared" si="139"/>
        <v>Sunday</v>
      </c>
      <c r="T2205" s="5" t="str">
        <f t="shared" si="140"/>
        <v>Q1</v>
      </c>
      <c r="U2205" s="14" t="str">
        <f t="shared" si="137"/>
        <v>Mar</v>
      </c>
    </row>
    <row r="2206" spans="1:21" x14ac:dyDescent="0.25">
      <c r="A2206" s="13" t="s">
        <v>54</v>
      </c>
      <c r="B2206" s="6" t="s">
        <v>55</v>
      </c>
      <c r="C2206" s="6" t="s">
        <v>36</v>
      </c>
      <c r="D2206" s="6" t="s">
        <v>25</v>
      </c>
      <c r="E2206" s="6" t="s">
        <v>45</v>
      </c>
      <c r="F2206" s="6" t="s">
        <v>8761</v>
      </c>
      <c r="G2206" s="6" t="s">
        <v>8762</v>
      </c>
      <c r="H2206" s="6" t="s">
        <v>102</v>
      </c>
      <c r="I2206" s="6" t="s">
        <v>8763</v>
      </c>
      <c r="J2206" s="6" t="s">
        <v>8764</v>
      </c>
      <c r="K2206" s="7">
        <v>18</v>
      </c>
      <c r="L2206" s="4">
        <v>2003</v>
      </c>
      <c r="M2206" s="9">
        <v>10766.16</v>
      </c>
      <c r="N2206" s="9" t="str">
        <f t="shared" si="138"/>
        <v>Normal</v>
      </c>
      <c r="O2206" s="11">
        <v>49719.199999999997</v>
      </c>
      <c r="P2206" s="11">
        <v>9867.9699999999993</v>
      </c>
      <c r="Q2206" s="11">
        <v>898.19</v>
      </c>
      <c r="R2206" s="8">
        <v>44262</v>
      </c>
      <c r="S2206" s="5" t="str">
        <f t="shared" si="139"/>
        <v>Sunday</v>
      </c>
      <c r="T2206" s="5" t="str">
        <f t="shared" si="140"/>
        <v>Q1</v>
      </c>
      <c r="U2206" s="14" t="str">
        <f t="shared" si="137"/>
        <v>Mar</v>
      </c>
    </row>
    <row r="2207" spans="1:21" x14ac:dyDescent="0.25">
      <c r="A2207" s="12" t="s">
        <v>17</v>
      </c>
      <c r="B2207" s="2" t="s">
        <v>80</v>
      </c>
      <c r="C2207" s="2" t="s">
        <v>36</v>
      </c>
      <c r="D2207" s="2" t="s">
        <v>25</v>
      </c>
      <c r="E2207" s="2" t="s">
        <v>45</v>
      </c>
      <c r="F2207" s="2" t="s">
        <v>8765</v>
      </c>
      <c r="G2207" s="2" t="s">
        <v>8766</v>
      </c>
      <c r="H2207" s="2" t="s">
        <v>135</v>
      </c>
      <c r="I2207" s="2" t="s">
        <v>8767</v>
      </c>
      <c r="J2207" s="2" t="s">
        <v>8768</v>
      </c>
      <c r="K2207" s="3">
        <v>12</v>
      </c>
      <c r="L2207" s="4">
        <v>2012</v>
      </c>
      <c r="M2207" s="9">
        <v>46951.44</v>
      </c>
      <c r="N2207" s="9" t="str">
        <f t="shared" si="138"/>
        <v>High Value</v>
      </c>
      <c r="O2207" s="11">
        <v>171761.2</v>
      </c>
      <c r="P2207" s="11">
        <v>41452.980000000003</v>
      </c>
      <c r="Q2207" s="11">
        <v>5498.46</v>
      </c>
      <c r="R2207" s="5">
        <v>45350</v>
      </c>
      <c r="S2207" s="5" t="str">
        <f t="shared" si="139"/>
        <v>Wednesday</v>
      </c>
      <c r="T2207" s="5" t="str">
        <f t="shared" si="140"/>
        <v>Q1</v>
      </c>
      <c r="U2207" s="14" t="str">
        <f t="shared" si="137"/>
        <v>Feb</v>
      </c>
    </row>
    <row r="2208" spans="1:21" x14ac:dyDescent="0.25">
      <c r="A2208" s="13" t="s">
        <v>30</v>
      </c>
      <c r="B2208" s="6" t="s">
        <v>94</v>
      </c>
      <c r="C2208" s="6" t="s">
        <v>36</v>
      </c>
      <c r="D2208" s="6" t="s">
        <v>25</v>
      </c>
      <c r="E2208" s="6" t="s">
        <v>45</v>
      </c>
      <c r="F2208" s="6" t="s">
        <v>8769</v>
      </c>
      <c r="G2208" s="6" t="s">
        <v>8770</v>
      </c>
      <c r="H2208" s="6" t="s">
        <v>157</v>
      </c>
      <c r="I2208" s="6" t="s">
        <v>8771</v>
      </c>
      <c r="J2208" s="6" t="s">
        <v>8772</v>
      </c>
      <c r="K2208" s="7">
        <v>16</v>
      </c>
      <c r="L2208" s="4">
        <v>2005</v>
      </c>
      <c r="M2208" s="9">
        <v>64770.25</v>
      </c>
      <c r="N2208" s="9" t="str">
        <f t="shared" si="138"/>
        <v>High Value</v>
      </c>
      <c r="O2208" s="11">
        <v>68979.199999999997</v>
      </c>
      <c r="P2208" s="11">
        <v>51568.98</v>
      </c>
      <c r="Q2208" s="11">
        <v>13201.27</v>
      </c>
      <c r="R2208" s="8">
        <v>44527</v>
      </c>
      <c r="S2208" s="5" t="str">
        <f t="shared" si="139"/>
        <v>Saturday</v>
      </c>
      <c r="T2208" s="5" t="str">
        <f t="shared" si="140"/>
        <v>Q4</v>
      </c>
      <c r="U2208" s="14" t="str">
        <f t="shared" si="137"/>
        <v>Nov</v>
      </c>
    </row>
    <row r="2209" spans="1:21" x14ac:dyDescent="0.25">
      <c r="A2209" s="12" t="s">
        <v>74</v>
      </c>
      <c r="B2209" s="2" t="s">
        <v>153</v>
      </c>
      <c r="C2209" s="2" t="s">
        <v>36</v>
      </c>
      <c r="D2209" s="2" t="s">
        <v>25</v>
      </c>
      <c r="E2209" s="2" t="s">
        <v>45</v>
      </c>
      <c r="F2209" s="2" t="s">
        <v>8773</v>
      </c>
      <c r="G2209" s="2" t="s">
        <v>8774</v>
      </c>
      <c r="H2209" s="2" t="s">
        <v>162</v>
      </c>
      <c r="I2209" s="2" t="s">
        <v>8775</v>
      </c>
      <c r="J2209" s="2" t="s">
        <v>8776</v>
      </c>
      <c r="K2209" s="3">
        <v>9</v>
      </c>
      <c r="L2209" s="4">
        <v>2013</v>
      </c>
      <c r="M2209" s="9">
        <v>7964.46</v>
      </c>
      <c r="N2209" s="9" t="str">
        <f t="shared" si="138"/>
        <v>Normal</v>
      </c>
      <c r="O2209" s="11">
        <v>141252.29999999999</v>
      </c>
      <c r="P2209" s="11">
        <v>6104.75</v>
      </c>
      <c r="Q2209" s="11">
        <v>1859.71</v>
      </c>
      <c r="R2209" s="5">
        <v>44828</v>
      </c>
      <c r="S2209" s="5" t="str">
        <f t="shared" si="139"/>
        <v>Saturday</v>
      </c>
      <c r="T2209" s="5" t="str">
        <f t="shared" si="140"/>
        <v>Q3</v>
      </c>
      <c r="U2209" s="14" t="str">
        <f t="shared" si="137"/>
        <v>Sep</v>
      </c>
    </row>
    <row r="2210" spans="1:21" x14ac:dyDescent="0.25">
      <c r="A2210" s="13" t="s">
        <v>54</v>
      </c>
      <c r="B2210" s="6" t="s">
        <v>123</v>
      </c>
      <c r="C2210" s="6" t="s">
        <v>36</v>
      </c>
      <c r="D2210" s="6" t="s">
        <v>25</v>
      </c>
      <c r="E2210" s="6" t="s">
        <v>45</v>
      </c>
      <c r="F2210" s="6" t="s">
        <v>8777</v>
      </c>
      <c r="G2210" s="6" t="s">
        <v>8778</v>
      </c>
      <c r="H2210" s="6" t="s">
        <v>121</v>
      </c>
      <c r="I2210" s="6" t="s">
        <v>8779</v>
      </c>
      <c r="J2210" s="6" t="s">
        <v>8780</v>
      </c>
      <c r="K2210" s="7">
        <v>12</v>
      </c>
      <c r="L2210" s="4">
        <v>2012</v>
      </c>
      <c r="M2210" s="9">
        <v>35079.230000000003</v>
      </c>
      <c r="N2210" s="9" t="str">
        <f t="shared" si="138"/>
        <v>Normal</v>
      </c>
      <c r="O2210" s="11">
        <v>131216.9</v>
      </c>
      <c r="P2210" s="11">
        <v>25810.959999999999</v>
      </c>
      <c r="Q2210" s="11">
        <v>9268.27</v>
      </c>
      <c r="R2210" s="8">
        <v>45476</v>
      </c>
      <c r="S2210" s="5" t="str">
        <f t="shared" si="139"/>
        <v>Wednesday</v>
      </c>
      <c r="T2210" s="5" t="str">
        <f t="shared" si="140"/>
        <v>Q3</v>
      </c>
      <c r="U2210" s="14" t="str">
        <f t="shared" si="137"/>
        <v>Jul</v>
      </c>
    </row>
    <row r="2211" spans="1:21" x14ac:dyDescent="0.25">
      <c r="A2211" s="12" t="s">
        <v>34</v>
      </c>
      <c r="B2211" s="2" t="s">
        <v>35</v>
      </c>
      <c r="C2211" s="2" t="s">
        <v>36</v>
      </c>
      <c r="D2211" s="2" t="s">
        <v>25</v>
      </c>
      <c r="E2211" s="2" t="s">
        <v>45</v>
      </c>
      <c r="F2211" s="2" t="s">
        <v>8781</v>
      </c>
      <c r="G2211" s="2" t="s">
        <v>4721</v>
      </c>
      <c r="H2211" s="2" t="s">
        <v>66</v>
      </c>
      <c r="I2211" s="2" t="s">
        <v>8782</v>
      </c>
      <c r="J2211" s="2" t="s">
        <v>8783</v>
      </c>
      <c r="K2211" s="3">
        <v>13</v>
      </c>
      <c r="L2211" s="4">
        <v>2009</v>
      </c>
      <c r="M2211" s="9">
        <v>42205.73</v>
      </c>
      <c r="N2211" s="9" t="str">
        <f t="shared" si="138"/>
        <v>High Value</v>
      </c>
      <c r="O2211" s="11">
        <v>92777.1</v>
      </c>
      <c r="P2211" s="11">
        <v>39074.57</v>
      </c>
      <c r="Q2211" s="11">
        <v>3131.16</v>
      </c>
      <c r="R2211" s="5">
        <v>44772</v>
      </c>
      <c r="S2211" s="5" t="str">
        <f t="shared" si="139"/>
        <v>Saturday</v>
      </c>
      <c r="T2211" s="5" t="str">
        <f t="shared" si="140"/>
        <v>Q3</v>
      </c>
      <c r="U2211" s="14" t="str">
        <f t="shared" si="137"/>
        <v>Jul</v>
      </c>
    </row>
    <row r="2212" spans="1:21" x14ac:dyDescent="0.25">
      <c r="A2212" s="13" t="s">
        <v>17</v>
      </c>
      <c r="B2212" s="6" t="s">
        <v>18</v>
      </c>
      <c r="C2212" s="6" t="s">
        <v>36</v>
      </c>
      <c r="D2212" s="6" t="s">
        <v>25</v>
      </c>
      <c r="E2212" s="6" t="s">
        <v>45</v>
      </c>
      <c r="F2212" s="6" t="s">
        <v>8784</v>
      </c>
      <c r="G2212" s="6" t="s">
        <v>4287</v>
      </c>
      <c r="H2212" s="6" t="s">
        <v>118</v>
      </c>
      <c r="I2212" s="6" t="s">
        <v>8785</v>
      </c>
      <c r="J2212" s="6" t="s">
        <v>8786</v>
      </c>
      <c r="K2212" s="7">
        <v>9</v>
      </c>
      <c r="L2212" s="4">
        <v>2011</v>
      </c>
      <c r="M2212" s="9">
        <v>49562.96</v>
      </c>
      <c r="N2212" s="9" t="str">
        <f t="shared" si="138"/>
        <v>High Value</v>
      </c>
      <c r="O2212" s="11">
        <v>60424.2</v>
      </c>
      <c r="P2212" s="11">
        <v>40502.730000000003</v>
      </c>
      <c r="Q2212" s="11">
        <v>9060.23</v>
      </c>
      <c r="R2212" s="8">
        <v>44047</v>
      </c>
      <c r="S2212" s="5" t="str">
        <f t="shared" si="139"/>
        <v>Tuesday</v>
      </c>
      <c r="T2212" s="5" t="str">
        <f t="shared" si="140"/>
        <v>Q3</v>
      </c>
      <c r="U2212" s="14" t="str">
        <f t="shared" si="137"/>
        <v>Aug</v>
      </c>
    </row>
    <row r="2213" spans="1:21" x14ac:dyDescent="0.25">
      <c r="A2213" s="12" t="s">
        <v>56</v>
      </c>
      <c r="B2213" s="2" t="s">
        <v>69</v>
      </c>
      <c r="C2213" s="2" t="s">
        <v>36</v>
      </c>
      <c r="D2213" s="2" t="s">
        <v>25</v>
      </c>
      <c r="E2213" s="2" t="s">
        <v>45</v>
      </c>
      <c r="F2213" s="2" t="s">
        <v>8787</v>
      </c>
      <c r="G2213" s="2" t="s">
        <v>8788</v>
      </c>
      <c r="H2213" s="2" t="s">
        <v>88</v>
      </c>
      <c r="I2213" s="2" t="s">
        <v>8789</v>
      </c>
      <c r="J2213" s="2" t="s">
        <v>8790</v>
      </c>
      <c r="K2213" s="3">
        <v>5</v>
      </c>
      <c r="L2213" s="4">
        <v>2019</v>
      </c>
      <c r="M2213" s="9">
        <v>11155.58</v>
      </c>
      <c r="N2213" s="9" t="str">
        <f t="shared" si="138"/>
        <v>Normal</v>
      </c>
      <c r="O2213" s="11">
        <v>190331.5</v>
      </c>
      <c r="P2213" s="11">
        <v>8110.19</v>
      </c>
      <c r="Q2213" s="11">
        <v>3045.39</v>
      </c>
      <c r="R2213" s="5">
        <v>45310</v>
      </c>
      <c r="S2213" s="5" t="str">
        <f t="shared" si="139"/>
        <v>Friday</v>
      </c>
      <c r="T2213" s="5" t="str">
        <f t="shared" si="140"/>
        <v>Q1</v>
      </c>
      <c r="U2213" s="14" t="str">
        <f t="shared" si="137"/>
        <v>Jan</v>
      </c>
    </row>
    <row r="2214" spans="1:21" x14ac:dyDescent="0.25">
      <c r="A2214" s="13" t="s">
        <v>56</v>
      </c>
      <c r="B2214" s="6" t="s">
        <v>78</v>
      </c>
      <c r="C2214" s="6" t="s">
        <v>36</v>
      </c>
      <c r="D2214" s="6" t="s">
        <v>25</v>
      </c>
      <c r="E2214" s="6" t="s">
        <v>45</v>
      </c>
      <c r="F2214" s="6" t="s">
        <v>8791</v>
      </c>
      <c r="G2214" s="6" t="s">
        <v>8792</v>
      </c>
      <c r="H2214" s="6" t="s">
        <v>37</v>
      </c>
      <c r="I2214" s="6" t="s">
        <v>8793</v>
      </c>
      <c r="J2214" s="6" t="s">
        <v>8794</v>
      </c>
      <c r="K2214" s="7">
        <v>9</v>
      </c>
      <c r="L2214" s="4">
        <v>2012</v>
      </c>
      <c r="M2214" s="9">
        <v>8312.25</v>
      </c>
      <c r="N2214" s="9" t="str">
        <f t="shared" si="138"/>
        <v>Normal</v>
      </c>
      <c r="O2214" s="11">
        <v>150075</v>
      </c>
      <c r="P2214" s="11">
        <v>6930.27</v>
      </c>
      <c r="Q2214" s="11">
        <v>1381.98</v>
      </c>
      <c r="R2214" s="8">
        <v>44331</v>
      </c>
      <c r="S2214" s="5" t="str">
        <f t="shared" si="139"/>
        <v>Saturday</v>
      </c>
      <c r="T2214" s="5" t="str">
        <f t="shared" si="140"/>
        <v>Q2</v>
      </c>
      <c r="U2214" s="14" t="str">
        <f t="shared" si="137"/>
        <v>May</v>
      </c>
    </row>
    <row r="2215" spans="1:21" x14ac:dyDescent="0.25">
      <c r="A2215" s="12" t="s">
        <v>54</v>
      </c>
      <c r="B2215" s="2" t="s">
        <v>55</v>
      </c>
      <c r="C2215" s="2" t="s">
        <v>36</v>
      </c>
      <c r="D2215" s="2" t="s">
        <v>25</v>
      </c>
      <c r="E2215" s="2" t="s">
        <v>45</v>
      </c>
      <c r="F2215" s="2" t="s">
        <v>8795</v>
      </c>
      <c r="G2215" s="2" t="s">
        <v>8796</v>
      </c>
      <c r="H2215" s="2" t="s">
        <v>79</v>
      </c>
      <c r="I2215" s="2" t="s">
        <v>8797</v>
      </c>
      <c r="J2215" s="2" t="s">
        <v>8798</v>
      </c>
      <c r="K2215" s="3">
        <v>18</v>
      </c>
      <c r="L2215" s="4">
        <v>2002</v>
      </c>
      <c r="M2215" s="9">
        <v>55530.49</v>
      </c>
      <c r="N2215" s="9" t="str">
        <f t="shared" si="138"/>
        <v>High Value</v>
      </c>
      <c r="O2215" s="11">
        <v>18902</v>
      </c>
      <c r="P2215" s="11">
        <v>50321.83</v>
      </c>
      <c r="Q2215" s="11">
        <v>5208.66</v>
      </c>
      <c r="R2215" s="5">
        <v>44108</v>
      </c>
      <c r="S2215" s="5" t="str">
        <f t="shared" si="139"/>
        <v>Sunday</v>
      </c>
      <c r="T2215" s="5" t="str">
        <f t="shared" si="140"/>
        <v>Q4</v>
      </c>
      <c r="U2215" s="14" t="str">
        <f t="shared" si="137"/>
        <v>Oct</v>
      </c>
    </row>
    <row r="2216" spans="1:21" x14ac:dyDescent="0.25">
      <c r="A2216" s="13" t="s">
        <v>62</v>
      </c>
      <c r="B2216" s="6" t="s">
        <v>138</v>
      </c>
      <c r="C2216" s="6" t="s">
        <v>36</v>
      </c>
      <c r="D2216" s="6" t="s">
        <v>25</v>
      </c>
      <c r="E2216" s="6" t="s">
        <v>45</v>
      </c>
      <c r="F2216" s="6" t="s">
        <v>8799</v>
      </c>
      <c r="G2216" s="6" t="s">
        <v>8800</v>
      </c>
      <c r="H2216" s="6" t="s">
        <v>132</v>
      </c>
      <c r="I2216" s="6" t="s">
        <v>8801</v>
      </c>
      <c r="J2216" s="6" t="s">
        <v>8802</v>
      </c>
      <c r="K2216" s="7">
        <v>21</v>
      </c>
      <c r="L2216" s="4">
        <v>2002</v>
      </c>
      <c r="M2216" s="9">
        <v>40566.83</v>
      </c>
      <c r="N2216" s="9" t="str">
        <f t="shared" si="138"/>
        <v>High Value</v>
      </c>
      <c r="O2216" s="11">
        <v>24454.799999999999</v>
      </c>
      <c r="P2216" s="11">
        <v>37698.959999999999</v>
      </c>
      <c r="Q2216" s="11">
        <v>2867.87</v>
      </c>
      <c r="R2216" s="8">
        <v>45265</v>
      </c>
      <c r="S2216" s="5" t="str">
        <f t="shared" si="139"/>
        <v>Tuesday</v>
      </c>
      <c r="T2216" s="5" t="str">
        <f t="shared" si="140"/>
        <v>Q4</v>
      </c>
      <c r="U2216" s="14" t="str">
        <f t="shared" ref="U2216:U2278" si="141">TEXT(R2216,"MMM")</f>
        <v>Dec</v>
      </c>
    </row>
    <row r="2217" spans="1:21" x14ac:dyDescent="0.25">
      <c r="A2217" s="12" t="s">
        <v>56</v>
      </c>
      <c r="B2217" s="2" t="s">
        <v>78</v>
      </c>
      <c r="C2217" s="2" t="s">
        <v>36</v>
      </c>
      <c r="D2217" s="2" t="s">
        <v>25</v>
      </c>
      <c r="E2217" s="2" t="s">
        <v>45</v>
      </c>
      <c r="F2217" s="2" t="s">
        <v>8803</v>
      </c>
      <c r="G2217" s="2" t="s">
        <v>8804</v>
      </c>
      <c r="H2217" s="2" t="s">
        <v>50</v>
      </c>
      <c r="I2217" s="2" t="s">
        <v>8805</v>
      </c>
      <c r="J2217" s="2" t="s">
        <v>8806</v>
      </c>
      <c r="K2217" s="3">
        <v>22</v>
      </c>
      <c r="L2217" s="4">
        <v>2003</v>
      </c>
      <c r="M2217" s="9">
        <v>34012.75</v>
      </c>
      <c r="N2217" s="9" t="str">
        <f t="shared" si="138"/>
        <v>Normal</v>
      </c>
      <c r="O2217" s="11">
        <v>155672</v>
      </c>
      <c r="P2217" s="11">
        <v>31514.799999999999</v>
      </c>
      <c r="Q2217" s="11">
        <v>2497.9499999999998</v>
      </c>
      <c r="R2217" s="5">
        <v>45807</v>
      </c>
      <c r="S2217" s="5" t="str">
        <f t="shared" si="139"/>
        <v>Friday</v>
      </c>
      <c r="T2217" s="5" t="str">
        <f t="shared" si="140"/>
        <v>Q2</v>
      </c>
      <c r="U2217" s="14" t="str">
        <f t="shared" si="141"/>
        <v>May</v>
      </c>
    </row>
    <row r="2218" spans="1:21" x14ac:dyDescent="0.25">
      <c r="A2218" s="13" t="s">
        <v>62</v>
      </c>
      <c r="B2218" s="6" t="s">
        <v>63</v>
      </c>
      <c r="C2218" s="6" t="s">
        <v>36</v>
      </c>
      <c r="D2218" s="6" t="s">
        <v>25</v>
      </c>
      <c r="E2218" s="6" t="s">
        <v>45</v>
      </c>
      <c r="F2218" s="6" t="s">
        <v>8807</v>
      </c>
      <c r="G2218" s="6" t="s">
        <v>8808</v>
      </c>
      <c r="H2218" s="6" t="s">
        <v>101</v>
      </c>
      <c r="I2218" s="6" t="s">
        <v>8809</v>
      </c>
      <c r="J2218" s="6" t="s">
        <v>8810</v>
      </c>
      <c r="K2218" s="7">
        <v>15</v>
      </c>
      <c r="L2218" s="4">
        <v>2009</v>
      </c>
      <c r="M2218" s="9">
        <v>33632.480000000003</v>
      </c>
      <c r="N2218" s="9" t="str">
        <f t="shared" si="138"/>
        <v>Normal</v>
      </c>
      <c r="O2218" s="11">
        <v>51676.9</v>
      </c>
      <c r="P2218" s="11">
        <v>29772.05</v>
      </c>
      <c r="Q2218" s="11">
        <v>3860.43</v>
      </c>
      <c r="R2218" s="8">
        <v>45349</v>
      </c>
      <c r="S2218" s="5" t="str">
        <f t="shared" si="139"/>
        <v>Tuesday</v>
      </c>
      <c r="T2218" s="5" t="str">
        <f t="shared" si="140"/>
        <v>Q1</v>
      </c>
      <c r="U2218" s="14" t="str">
        <f t="shared" si="141"/>
        <v>Feb</v>
      </c>
    </row>
    <row r="2219" spans="1:21" x14ac:dyDescent="0.25">
      <c r="A2219" s="12" t="s">
        <v>62</v>
      </c>
      <c r="B2219" s="2" t="s">
        <v>138</v>
      </c>
      <c r="C2219" s="2" t="s">
        <v>36</v>
      </c>
      <c r="D2219" s="2" t="s">
        <v>25</v>
      </c>
      <c r="E2219" s="2" t="s">
        <v>45</v>
      </c>
      <c r="F2219" s="2" t="s">
        <v>8811</v>
      </c>
      <c r="G2219" s="2" t="s">
        <v>8812</v>
      </c>
      <c r="H2219" s="2" t="s">
        <v>95</v>
      </c>
      <c r="I2219" s="2" t="s">
        <v>8813</v>
      </c>
      <c r="J2219" s="2" t="s">
        <v>8814</v>
      </c>
      <c r="K2219" s="3">
        <v>13</v>
      </c>
      <c r="L2219" s="4">
        <v>2011</v>
      </c>
      <c r="M2219" s="9">
        <v>50710.01</v>
      </c>
      <c r="N2219" s="9" t="str">
        <f t="shared" si="138"/>
        <v>High Value</v>
      </c>
      <c r="O2219" s="11">
        <v>84466.2</v>
      </c>
      <c r="P2219" s="11">
        <v>39436.1</v>
      </c>
      <c r="Q2219" s="11">
        <v>11273.91</v>
      </c>
      <c r="R2219" s="5">
        <v>45492</v>
      </c>
      <c r="S2219" s="5" t="str">
        <f t="shared" si="139"/>
        <v>Friday</v>
      </c>
      <c r="T2219" s="5" t="str">
        <f t="shared" si="140"/>
        <v>Q3</v>
      </c>
      <c r="U2219" s="14" t="str">
        <f t="shared" si="141"/>
        <v>Jul</v>
      </c>
    </row>
    <row r="2220" spans="1:21" x14ac:dyDescent="0.25">
      <c r="A2220" s="13" t="s">
        <v>54</v>
      </c>
      <c r="B2220" s="6" t="s">
        <v>55</v>
      </c>
      <c r="C2220" s="6" t="s">
        <v>36</v>
      </c>
      <c r="D2220" s="6" t="s">
        <v>25</v>
      </c>
      <c r="E2220" s="6" t="s">
        <v>45</v>
      </c>
      <c r="F2220" s="6" t="s">
        <v>8815</v>
      </c>
      <c r="G2220" s="6" t="s">
        <v>8816</v>
      </c>
      <c r="H2220" s="6" t="s">
        <v>109</v>
      </c>
      <c r="I2220" s="6" t="s">
        <v>8817</v>
      </c>
      <c r="J2220" s="6" t="s">
        <v>8818</v>
      </c>
      <c r="K2220" s="7">
        <v>-1</v>
      </c>
      <c r="L2220" s="4">
        <v>2023</v>
      </c>
      <c r="M2220" s="9">
        <v>43358.63</v>
      </c>
      <c r="N2220" s="9" t="str">
        <f t="shared" si="138"/>
        <v>High Value</v>
      </c>
      <c r="O2220" s="11">
        <v>40489.300000000003</v>
      </c>
      <c r="P2220" s="11">
        <v>32255.27</v>
      </c>
      <c r="Q2220" s="11">
        <v>11103.36</v>
      </c>
      <c r="R2220" s="8">
        <v>44861</v>
      </c>
      <c r="S2220" s="5" t="str">
        <f t="shared" si="139"/>
        <v>Thursday</v>
      </c>
      <c r="T2220" s="5" t="str">
        <f t="shared" si="140"/>
        <v>Q4</v>
      </c>
      <c r="U2220" s="14" t="str">
        <f t="shared" si="141"/>
        <v>Oct</v>
      </c>
    </row>
    <row r="2221" spans="1:21" x14ac:dyDescent="0.25">
      <c r="A2221" s="12" t="s">
        <v>17</v>
      </c>
      <c r="B2221" s="2" t="s">
        <v>38</v>
      </c>
      <c r="C2221" s="2" t="s">
        <v>36</v>
      </c>
      <c r="D2221" s="2" t="s">
        <v>25</v>
      </c>
      <c r="E2221" s="2" t="s">
        <v>45</v>
      </c>
      <c r="F2221" s="2" t="s">
        <v>8819</v>
      </c>
      <c r="G2221" s="2" t="s">
        <v>8820</v>
      </c>
      <c r="H2221" s="2" t="s">
        <v>39</v>
      </c>
      <c r="I2221" s="2" t="s">
        <v>8821</v>
      </c>
      <c r="J2221" s="2" t="s">
        <v>8822</v>
      </c>
      <c r="K2221" s="3">
        <v>8</v>
      </c>
      <c r="L2221" s="4">
        <v>2017</v>
      </c>
      <c r="M2221" s="9">
        <v>62908.11</v>
      </c>
      <c r="N2221" s="9" t="str">
        <f t="shared" si="138"/>
        <v>High Value</v>
      </c>
      <c r="O2221" s="11">
        <v>6363.6</v>
      </c>
      <c r="P2221" s="11">
        <v>57321.83</v>
      </c>
      <c r="Q2221" s="11">
        <v>5586.28</v>
      </c>
      <c r="R2221" s="5">
        <v>45832</v>
      </c>
      <c r="S2221" s="5" t="str">
        <f t="shared" si="139"/>
        <v>Tuesday</v>
      </c>
      <c r="T2221" s="5" t="str">
        <f t="shared" si="140"/>
        <v>Q2</v>
      </c>
      <c r="U2221" s="14" t="str">
        <f t="shared" si="141"/>
        <v>Jun</v>
      </c>
    </row>
    <row r="2222" spans="1:21" x14ac:dyDescent="0.25">
      <c r="A2222" s="13" t="s">
        <v>56</v>
      </c>
      <c r="B2222" s="6" t="s">
        <v>78</v>
      </c>
      <c r="C2222" s="6" t="s">
        <v>36</v>
      </c>
      <c r="D2222" s="6" t="s">
        <v>25</v>
      </c>
      <c r="E2222" s="6" t="s">
        <v>45</v>
      </c>
      <c r="F2222" s="6" t="s">
        <v>8823</v>
      </c>
      <c r="G2222" s="6" t="s">
        <v>8824</v>
      </c>
      <c r="H2222" s="6" t="s">
        <v>87</v>
      </c>
      <c r="I2222" s="6" t="s">
        <v>8825</v>
      </c>
      <c r="J2222" s="6" t="s">
        <v>8826</v>
      </c>
      <c r="K2222" s="7">
        <v>0</v>
      </c>
      <c r="L2222" s="4">
        <v>2021</v>
      </c>
      <c r="M2222" s="9">
        <v>32315.21</v>
      </c>
      <c r="N2222" s="9" t="str">
        <f t="shared" si="138"/>
        <v>Normal</v>
      </c>
      <c r="O2222" s="11">
        <v>117272</v>
      </c>
      <c r="P2222" s="11">
        <v>30429.29</v>
      </c>
      <c r="Q2222" s="11">
        <v>1885.92</v>
      </c>
      <c r="R2222" s="8">
        <v>44290</v>
      </c>
      <c r="S2222" s="5" t="str">
        <f t="shared" si="139"/>
        <v>Sunday</v>
      </c>
      <c r="T2222" s="5" t="str">
        <f t="shared" si="140"/>
        <v>Q2</v>
      </c>
      <c r="U2222" s="14" t="str">
        <f t="shared" si="141"/>
        <v>Apr</v>
      </c>
    </row>
    <row r="2223" spans="1:21" x14ac:dyDescent="0.25">
      <c r="A2223" s="12" t="s">
        <v>74</v>
      </c>
      <c r="B2223" s="2" t="s">
        <v>113</v>
      </c>
      <c r="C2223" s="2" t="s">
        <v>36</v>
      </c>
      <c r="D2223" s="2" t="s">
        <v>25</v>
      </c>
      <c r="E2223" s="2" t="s">
        <v>45</v>
      </c>
      <c r="F2223" s="2" t="s">
        <v>8827</v>
      </c>
      <c r="G2223" s="2" t="s">
        <v>8828</v>
      </c>
      <c r="H2223" s="2" t="s">
        <v>79</v>
      </c>
      <c r="I2223" s="2" t="s">
        <v>8829</v>
      </c>
      <c r="J2223" s="2" t="s">
        <v>8830</v>
      </c>
      <c r="K2223" s="3">
        <v>18</v>
      </c>
      <c r="L2223" s="4">
        <v>2004</v>
      </c>
      <c r="M2223" s="9">
        <v>18468.47</v>
      </c>
      <c r="N2223" s="9" t="str">
        <f t="shared" si="138"/>
        <v>Normal</v>
      </c>
      <c r="O2223" s="11">
        <v>23678.799999999999</v>
      </c>
      <c r="P2223" s="11">
        <v>15708.62</v>
      </c>
      <c r="Q2223" s="11">
        <v>2759.85</v>
      </c>
      <c r="R2223" s="5">
        <v>44696</v>
      </c>
      <c r="S2223" s="5" t="str">
        <f t="shared" si="139"/>
        <v>Sunday</v>
      </c>
      <c r="T2223" s="5" t="str">
        <f t="shared" si="140"/>
        <v>Q2</v>
      </c>
      <c r="U2223" s="14" t="str">
        <f t="shared" si="141"/>
        <v>May</v>
      </c>
    </row>
    <row r="2224" spans="1:21" x14ac:dyDescent="0.25">
      <c r="A2224" s="13" t="s">
        <v>47</v>
      </c>
      <c r="B2224" s="6" t="s">
        <v>48</v>
      </c>
      <c r="C2224" s="6" t="s">
        <v>36</v>
      </c>
      <c r="D2224" s="6" t="s">
        <v>25</v>
      </c>
      <c r="E2224" s="6" t="s">
        <v>45</v>
      </c>
      <c r="F2224" s="6" t="s">
        <v>8831</v>
      </c>
      <c r="G2224" s="6" t="s">
        <v>8832</v>
      </c>
      <c r="H2224" s="6" t="s">
        <v>102</v>
      </c>
      <c r="I2224" s="6" t="s">
        <v>8833</v>
      </c>
      <c r="J2224" s="6" t="s">
        <v>8834</v>
      </c>
      <c r="K2224" s="7">
        <v>19</v>
      </c>
      <c r="L2224" s="4">
        <v>2002</v>
      </c>
      <c r="M2224" s="9">
        <v>8345.64</v>
      </c>
      <c r="N2224" s="9" t="str">
        <f t="shared" si="138"/>
        <v>Normal</v>
      </c>
      <c r="O2224" s="11">
        <v>199066.5</v>
      </c>
      <c r="P2224" s="11">
        <v>6252.28</v>
      </c>
      <c r="Q2224" s="11">
        <v>2093.36</v>
      </c>
      <c r="R2224" s="8">
        <v>44322</v>
      </c>
      <c r="S2224" s="5" t="str">
        <f t="shared" si="139"/>
        <v>Thursday</v>
      </c>
      <c r="T2224" s="5" t="str">
        <f t="shared" si="140"/>
        <v>Q2</v>
      </c>
      <c r="U2224" s="14" t="str">
        <f t="shared" si="141"/>
        <v>May</v>
      </c>
    </row>
    <row r="2225" spans="1:21" x14ac:dyDescent="0.25">
      <c r="A2225" s="12" t="s">
        <v>71</v>
      </c>
      <c r="B2225" s="2" t="s">
        <v>86</v>
      </c>
      <c r="C2225" s="2" t="s">
        <v>36</v>
      </c>
      <c r="D2225" s="2" t="s">
        <v>25</v>
      </c>
      <c r="E2225" s="2" t="s">
        <v>45</v>
      </c>
      <c r="F2225" s="2" t="s">
        <v>8835</v>
      </c>
      <c r="G2225" s="2" t="s">
        <v>242</v>
      </c>
      <c r="H2225" s="2" t="s">
        <v>157</v>
      </c>
      <c r="I2225" s="2" t="s">
        <v>8836</v>
      </c>
      <c r="J2225" s="2" t="s">
        <v>8837</v>
      </c>
      <c r="K2225" s="3">
        <v>0</v>
      </c>
      <c r="L2225" s="4">
        <v>2023</v>
      </c>
      <c r="M2225" s="9">
        <v>13820.46</v>
      </c>
      <c r="N2225" s="9" t="str">
        <f t="shared" si="138"/>
        <v>Normal</v>
      </c>
      <c r="O2225" s="11">
        <v>6376.6</v>
      </c>
      <c r="P2225" s="11">
        <v>10177.1</v>
      </c>
      <c r="Q2225" s="11">
        <v>3643.36</v>
      </c>
      <c r="R2225" s="5">
        <v>45173</v>
      </c>
      <c r="S2225" s="5" t="str">
        <f t="shared" si="139"/>
        <v>Monday</v>
      </c>
      <c r="T2225" s="5" t="str">
        <f t="shared" si="140"/>
        <v>Q3</v>
      </c>
      <c r="U2225" s="14" t="str">
        <f t="shared" si="141"/>
        <v>Sep</v>
      </c>
    </row>
    <row r="2226" spans="1:21" x14ac:dyDescent="0.25">
      <c r="A2226" s="13" t="s">
        <v>30</v>
      </c>
      <c r="B2226" s="6" t="s">
        <v>31</v>
      </c>
      <c r="C2226" s="6" t="s">
        <v>36</v>
      </c>
      <c r="D2226" s="6" t="s">
        <v>25</v>
      </c>
      <c r="E2226" s="6" t="s">
        <v>45</v>
      </c>
      <c r="F2226" s="6" t="s">
        <v>8838</v>
      </c>
      <c r="G2226" s="6" t="s">
        <v>8839</v>
      </c>
      <c r="H2226" s="6" t="s">
        <v>104</v>
      </c>
      <c r="I2226" s="6" t="s">
        <v>8840</v>
      </c>
      <c r="J2226" s="6" t="s">
        <v>8841</v>
      </c>
      <c r="K2226" s="7">
        <v>4</v>
      </c>
      <c r="L2226" s="4">
        <v>2018</v>
      </c>
      <c r="M2226" s="9">
        <v>67093.42</v>
      </c>
      <c r="N2226" s="9" t="str">
        <f t="shared" si="138"/>
        <v>High Value</v>
      </c>
      <c r="O2226" s="11">
        <v>17476.400000000001</v>
      </c>
      <c r="P2226" s="11">
        <v>55702.34</v>
      </c>
      <c r="Q2226" s="11">
        <v>11391.08</v>
      </c>
      <c r="R2226" s="8">
        <v>44898</v>
      </c>
      <c r="S2226" s="5" t="str">
        <f t="shared" si="139"/>
        <v>Saturday</v>
      </c>
      <c r="T2226" s="5" t="str">
        <f t="shared" si="140"/>
        <v>Q4</v>
      </c>
      <c r="U2226" s="14" t="str">
        <f t="shared" si="141"/>
        <v>Dec</v>
      </c>
    </row>
    <row r="2227" spans="1:21" x14ac:dyDescent="0.25">
      <c r="A2227" s="12" t="s">
        <v>74</v>
      </c>
      <c r="B2227" s="2" t="s">
        <v>153</v>
      </c>
      <c r="C2227" s="2" t="s">
        <v>36</v>
      </c>
      <c r="D2227" s="2" t="s">
        <v>25</v>
      </c>
      <c r="E2227" s="2" t="s">
        <v>45</v>
      </c>
      <c r="F2227" s="2" t="s">
        <v>8842</v>
      </c>
      <c r="G2227" s="2" t="s">
        <v>8843</v>
      </c>
      <c r="H2227" s="2" t="s">
        <v>128</v>
      </c>
      <c r="I2227" s="2" t="s">
        <v>8844</v>
      </c>
      <c r="J2227" s="2" t="s">
        <v>8845</v>
      </c>
      <c r="K2227" s="3">
        <v>-3</v>
      </c>
      <c r="L2227" s="4">
        <v>2023</v>
      </c>
      <c r="M2227" s="9">
        <v>21608.97</v>
      </c>
      <c r="N2227" s="9" t="str">
        <f t="shared" si="138"/>
        <v>Normal</v>
      </c>
      <c r="O2227" s="11">
        <v>164314.5</v>
      </c>
      <c r="P2227" s="11">
        <v>15700.35</v>
      </c>
      <c r="Q2227" s="11">
        <v>5908.62</v>
      </c>
      <c r="R2227" s="5">
        <v>44052</v>
      </c>
      <c r="S2227" s="5" t="str">
        <f t="shared" si="139"/>
        <v>Sunday</v>
      </c>
      <c r="T2227" s="5" t="str">
        <f t="shared" si="140"/>
        <v>Q3</v>
      </c>
      <c r="U2227" s="14" t="str">
        <f t="shared" si="141"/>
        <v>Aug</v>
      </c>
    </row>
    <row r="2228" spans="1:21" x14ac:dyDescent="0.25">
      <c r="A2228" s="13" t="s">
        <v>71</v>
      </c>
      <c r="B2228" s="6" t="s">
        <v>86</v>
      </c>
      <c r="C2228" s="6" t="s">
        <v>36</v>
      </c>
      <c r="D2228" s="6" t="s">
        <v>25</v>
      </c>
      <c r="E2228" s="6" t="s">
        <v>45</v>
      </c>
      <c r="F2228" s="6" t="s">
        <v>8846</v>
      </c>
      <c r="G2228" s="6" t="s">
        <v>8847</v>
      </c>
      <c r="H2228" s="6" t="s">
        <v>101</v>
      </c>
      <c r="I2228" s="6" t="s">
        <v>8848</v>
      </c>
      <c r="J2228" s="6" t="s">
        <v>8849</v>
      </c>
      <c r="K2228" s="7">
        <v>5</v>
      </c>
      <c r="L2228" s="4">
        <v>2019</v>
      </c>
      <c r="M2228" s="9">
        <v>30858.83</v>
      </c>
      <c r="N2228" s="9" t="str">
        <f t="shared" si="138"/>
        <v>Normal</v>
      </c>
      <c r="O2228" s="11">
        <v>140823.6</v>
      </c>
      <c r="P2228" s="11">
        <v>24379.24</v>
      </c>
      <c r="Q2228" s="11">
        <v>6479.59</v>
      </c>
      <c r="R2228" s="8">
        <v>45406</v>
      </c>
      <c r="S2228" s="5" t="str">
        <f t="shared" si="139"/>
        <v>Wednesday</v>
      </c>
      <c r="T2228" s="5" t="str">
        <f t="shared" si="140"/>
        <v>Q2</v>
      </c>
      <c r="U2228" s="14" t="str">
        <f t="shared" si="141"/>
        <v>Apr</v>
      </c>
    </row>
    <row r="2229" spans="1:21" x14ac:dyDescent="0.25">
      <c r="A2229" s="12" t="s">
        <v>74</v>
      </c>
      <c r="B2229" s="2" t="s">
        <v>153</v>
      </c>
      <c r="C2229" s="2" t="s">
        <v>36</v>
      </c>
      <c r="D2229" s="2" t="s">
        <v>25</v>
      </c>
      <c r="E2229" s="2" t="s">
        <v>45</v>
      </c>
      <c r="F2229" s="2" t="s">
        <v>8850</v>
      </c>
      <c r="G2229" s="2" t="s">
        <v>8851</v>
      </c>
      <c r="H2229" s="2" t="s">
        <v>112</v>
      </c>
      <c r="I2229" s="2" t="s">
        <v>8852</v>
      </c>
      <c r="J2229" s="2" t="s">
        <v>8853</v>
      </c>
      <c r="K2229" s="3">
        <v>15</v>
      </c>
      <c r="L2229" s="4">
        <v>2008</v>
      </c>
      <c r="M2229" s="9">
        <v>31325.37</v>
      </c>
      <c r="N2229" s="9" t="str">
        <f t="shared" si="138"/>
        <v>Normal</v>
      </c>
      <c r="O2229" s="11">
        <v>59389.3</v>
      </c>
      <c r="P2229" s="11">
        <v>22661.03</v>
      </c>
      <c r="Q2229" s="11">
        <v>8664.34</v>
      </c>
      <c r="R2229" s="5">
        <v>45283</v>
      </c>
      <c r="S2229" s="5" t="str">
        <f t="shared" si="139"/>
        <v>Saturday</v>
      </c>
      <c r="T2229" s="5" t="str">
        <f t="shared" si="140"/>
        <v>Q4</v>
      </c>
      <c r="U2229" s="14" t="str">
        <f t="shared" si="141"/>
        <v>Dec</v>
      </c>
    </row>
    <row r="2230" spans="1:21" x14ac:dyDescent="0.25">
      <c r="A2230" s="13" t="s">
        <v>30</v>
      </c>
      <c r="B2230" s="6" t="s">
        <v>31</v>
      </c>
      <c r="C2230" s="6" t="s">
        <v>36</v>
      </c>
      <c r="D2230" s="6" t="s">
        <v>25</v>
      </c>
      <c r="E2230" s="6" t="s">
        <v>45</v>
      </c>
      <c r="F2230" s="6" t="s">
        <v>8854</v>
      </c>
      <c r="G2230" s="6" t="s">
        <v>8855</v>
      </c>
      <c r="H2230" s="6" t="s">
        <v>42</v>
      </c>
      <c r="I2230" s="6" t="s">
        <v>8856</v>
      </c>
      <c r="J2230" s="6" t="s">
        <v>8857</v>
      </c>
      <c r="K2230" s="7">
        <v>8</v>
      </c>
      <c r="L2230" s="4">
        <v>2016</v>
      </c>
      <c r="M2230" s="9">
        <v>21384.32</v>
      </c>
      <c r="N2230" s="9" t="str">
        <f t="shared" si="138"/>
        <v>Normal</v>
      </c>
      <c r="O2230" s="11">
        <v>189736.4</v>
      </c>
      <c r="P2230" s="11">
        <v>19585.669999999998</v>
      </c>
      <c r="Q2230" s="11">
        <v>1798.65</v>
      </c>
      <c r="R2230" s="8">
        <v>45524</v>
      </c>
      <c r="S2230" s="5" t="str">
        <f t="shared" si="139"/>
        <v>Tuesday</v>
      </c>
      <c r="T2230" s="5" t="str">
        <f t="shared" si="140"/>
        <v>Q3</v>
      </c>
      <c r="U2230" s="14" t="str">
        <f t="shared" si="141"/>
        <v>Aug</v>
      </c>
    </row>
    <row r="2231" spans="1:21" x14ac:dyDescent="0.25">
      <c r="A2231" s="12" t="s">
        <v>34</v>
      </c>
      <c r="B2231" s="2" t="s">
        <v>35</v>
      </c>
      <c r="C2231" s="2" t="s">
        <v>36</v>
      </c>
      <c r="D2231" s="2" t="s">
        <v>25</v>
      </c>
      <c r="E2231" s="2" t="s">
        <v>45</v>
      </c>
      <c r="F2231" s="2" t="s">
        <v>8858</v>
      </c>
      <c r="G2231" s="2" t="s">
        <v>8859</v>
      </c>
      <c r="H2231" s="2" t="s">
        <v>82</v>
      </c>
      <c r="I2231" s="2" t="s">
        <v>8860</v>
      </c>
      <c r="J2231" s="2" t="s">
        <v>8861</v>
      </c>
      <c r="K2231" s="3">
        <v>21</v>
      </c>
      <c r="L2231" s="4">
        <v>2000</v>
      </c>
      <c r="M2231" s="9">
        <v>29882.58</v>
      </c>
      <c r="N2231" s="9" t="str">
        <f t="shared" si="138"/>
        <v>Normal</v>
      </c>
      <c r="O2231" s="11">
        <v>37098.9</v>
      </c>
      <c r="P2231" s="11">
        <v>24238.07</v>
      </c>
      <c r="Q2231" s="11">
        <v>5644.51</v>
      </c>
      <c r="R2231" s="5">
        <v>44234</v>
      </c>
      <c r="S2231" s="5" t="str">
        <f t="shared" si="139"/>
        <v>Sunday</v>
      </c>
      <c r="T2231" s="5" t="str">
        <f t="shared" si="140"/>
        <v>Q1</v>
      </c>
      <c r="U2231" s="14" t="str">
        <f t="shared" si="141"/>
        <v>Feb</v>
      </c>
    </row>
    <row r="2232" spans="1:21" x14ac:dyDescent="0.25">
      <c r="A2232" s="13" t="s">
        <v>47</v>
      </c>
      <c r="B2232" s="6" t="s">
        <v>48</v>
      </c>
      <c r="C2232" s="6" t="s">
        <v>36</v>
      </c>
      <c r="D2232" s="6" t="s">
        <v>25</v>
      </c>
      <c r="E2232" s="6" t="s">
        <v>45</v>
      </c>
      <c r="F2232" s="6" t="s">
        <v>8862</v>
      </c>
      <c r="G2232" s="6" t="s">
        <v>8863</v>
      </c>
      <c r="H2232" s="6" t="s">
        <v>112</v>
      </c>
      <c r="I2232" s="6" t="s">
        <v>8864</v>
      </c>
      <c r="J2232" s="6" t="s">
        <v>8865</v>
      </c>
      <c r="K2232" s="7">
        <v>8</v>
      </c>
      <c r="L2232" s="4">
        <v>2012</v>
      </c>
      <c r="M2232" s="9">
        <v>48751.48</v>
      </c>
      <c r="N2232" s="9" t="str">
        <f t="shared" si="138"/>
        <v>High Value</v>
      </c>
      <c r="O2232" s="11">
        <v>94931.199999999997</v>
      </c>
      <c r="P2232" s="11">
        <v>45765.73</v>
      </c>
      <c r="Q2232" s="11">
        <v>2985.75</v>
      </c>
      <c r="R2232" s="8">
        <v>44119</v>
      </c>
      <c r="S2232" s="5" t="str">
        <f t="shared" si="139"/>
        <v>Thursday</v>
      </c>
      <c r="T2232" s="5" t="str">
        <f t="shared" si="140"/>
        <v>Q4</v>
      </c>
      <c r="U2232" s="14" t="str">
        <f t="shared" si="141"/>
        <v>Oct</v>
      </c>
    </row>
    <row r="2233" spans="1:21" x14ac:dyDescent="0.25">
      <c r="A2233" s="12" t="s">
        <v>34</v>
      </c>
      <c r="B2233" s="2" t="s">
        <v>43</v>
      </c>
      <c r="C2233" s="2" t="s">
        <v>36</v>
      </c>
      <c r="D2233" s="2" t="s">
        <v>25</v>
      </c>
      <c r="E2233" s="2" t="s">
        <v>45</v>
      </c>
      <c r="F2233" s="2" t="s">
        <v>1834</v>
      </c>
      <c r="G2233" s="2" t="s">
        <v>8866</v>
      </c>
      <c r="H2233" s="2" t="s">
        <v>142</v>
      </c>
      <c r="I2233" s="2" t="s">
        <v>8867</v>
      </c>
      <c r="J2233" s="2" t="s">
        <v>8868</v>
      </c>
      <c r="K2233" s="3">
        <v>14</v>
      </c>
      <c r="L2233" s="4">
        <v>2007</v>
      </c>
      <c r="M2233" s="9">
        <v>69171</v>
      </c>
      <c r="N2233" s="9" t="str">
        <f t="shared" si="138"/>
        <v>High Value</v>
      </c>
      <c r="O2233" s="11">
        <v>119630.9</v>
      </c>
      <c r="P2233" s="11">
        <v>60354.66</v>
      </c>
      <c r="Q2233" s="11">
        <v>8816.34</v>
      </c>
      <c r="R2233" s="5">
        <v>44512</v>
      </c>
      <c r="S2233" s="5" t="str">
        <f t="shared" si="139"/>
        <v>Friday</v>
      </c>
      <c r="T2233" s="5" t="str">
        <f t="shared" si="140"/>
        <v>Q4</v>
      </c>
      <c r="U2233" s="14" t="str">
        <f t="shared" si="141"/>
        <v>Nov</v>
      </c>
    </row>
    <row r="2234" spans="1:21" x14ac:dyDescent="0.25">
      <c r="A2234" s="13" t="s">
        <v>30</v>
      </c>
      <c r="B2234" s="6" t="s">
        <v>65</v>
      </c>
      <c r="C2234" s="6" t="s">
        <v>36</v>
      </c>
      <c r="D2234" s="6" t="s">
        <v>25</v>
      </c>
      <c r="E2234" s="6" t="s">
        <v>45</v>
      </c>
      <c r="F2234" s="6" t="s">
        <v>8869</v>
      </c>
      <c r="G2234" s="6" t="s">
        <v>8870</v>
      </c>
      <c r="H2234" s="6" t="s">
        <v>89</v>
      </c>
      <c r="I2234" s="6" t="s">
        <v>8871</v>
      </c>
      <c r="J2234" s="6" t="s">
        <v>8872</v>
      </c>
      <c r="K2234" s="7">
        <v>9</v>
      </c>
      <c r="L2234" s="4">
        <v>2012</v>
      </c>
      <c r="M2234" s="9">
        <v>14470.7</v>
      </c>
      <c r="N2234" s="9" t="str">
        <f t="shared" si="138"/>
        <v>Normal</v>
      </c>
      <c r="O2234" s="11">
        <v>105677.9</v>
      </c>
      <c r="P2234" s="11">
        <v>13717.62</v>
      </c>
      <c r="Q2234" s="11">
        <v>753.08</v>
      </c>
      <c r="R2234" s="8">
        <v>44279</v>
      </c>
      <c r="S2234" s="5" t="str">
        <f t="shared" si="139"/>
        <v>Wednesday</v>
      </c>
      <c r="T2234" s="5" t="str">
        <f t="shared" si="140"/>
        <v>Q1</v>
      </c>
      <c r="U2234" s="14" t="str">
        <f t="shared" si="141"/>
        <v>Mar</v>
      </c>
    </row>
    <row r="2235" spans="1:21" x14ac:dyDescent="0.25">
      <c r="A2235" s="12" t="s">
        <v>56</v>
      </c>
      <c r="B2235" s="2" t="s">
        <v>69</v>
      </c>
      <c r="C2235" s="2" t="s">
        <v>36</v>
      </c>
      <c r="D2235" s="2" t="s">
        <v>25</v>
      </c>
      <c r="E2235" s="2" t="s">
        <v>45</v>
      </c>
      <c r="F2235" s="2" t="s">
        <v>8873</v>
      </c>
      <c r="G2235" s="2" t="s">
        <v>8874</v>
      </c>
      <c r="H2235" s="2" t="s">
        <v>61</v>
      </c>
      <c r="I2235" s="2" t="s">
        <v>8875</v>
      </c>
      <c r="J2235" s="2" t="s">
        <v>8876</v>
      </c>
      <c r="K2235" s="3">
        <v>-3</v>
      </c>
      <c r="L2235" s="4">
        <v>2023</v>
      </c>
      <c r="M2235" s="9">
        <v>30372.23</v>
      </c>
      <c r="N2235" s="9" t="str">
        <f t="shared" si="138"/>
        <v>Normal</v>
      </c>
      <c r="O2235" s="11">
        <v>176567.9</v>
      </c>
      <c r="P2235" s="11">
        <v>24956.49</v>
      </c>
      <c r="Q2235" s="11">
        <v>5415.74</v>
      </c>
      <c r="R2235" s="5">
        <v>44094</v>
      </c>
      <c r="S2235" s="5" t="str">
        <f t="shared" si="139"/>
        <v>Sunday</v>
      </c>
      <c r="T2235" s="5" t="str">
        <f t="shared" si="140"/>
        <v>Q3</v>
      </c>
      <c r="U2235" s="14" t="str">
        <f t="shared" si="141"/>
        <v>Sep</v>
      </c>
    </row>
    <row r="2236" spans="1:21" x14ac:dyDescent="0.25">
      <c r="A2236" s="13" t="s">
        <v>54</v>
      </c>
      <c r="B2236" s="6" t="s">
        <v>99</v>
      </c>
      <c r="C2236" s="6" t="s">
        <v>36</v>
      </c>
      <c r="D2236" s="6" t="s">
        <v>25</v>
      </c>
      <c r="E2236" s="6" t="s">
        <v>45</v>
      </c>
      <c r="F2236" s="6" t="s">
        <v>8877</v>
      </c>
      <c r="G2236" s="6" t="s">
        <v>8878</v>
      </c>
      <c r="H2236" s="6" t="s">
        <v>96</v>
      </c>
      <c r="I2236" s="6" t="s">
        <v>8879</v>
      </c>
      <c r="J2236" s="6" t="s">
        <v>8880</v>
      </c>
      <c r="K2236" s="7">
        <v>11</v>
      </c>
      <c r="L2236" s="4">
        <v>2009</v>
      </c>
      <c r="M2236" s="9">
        <v>49514.57</v>
      </c>
      <c r="N2236" s="9" t="str">
        <f t="shared" si="138"/>
        <v>High Value</v>
      </c>
      <c r="O2236" s="11">
        <v>105564.1</v>
      </c>
      <c r="P2236" s="11">
        <v>43939.41</v>
      </c>
      <c r="Q2236" s="11">
        <v>5575.16</v>
      </c>
      <c r="R2236" s="8">
        <v>44085</v>
      </c>
      <c r="S2236" s="5" t="str">
        <f t="shared" si="139"/>
        <v>Friday</v>
      </c>
      <c r="T2236" s="5" t="str">
        <f t="shared" si="140"/>
        <v>Q3</v>
      </c>
      <c r="U2236" s="14" t="str">
        <f t="shared" si="141"/>
        <v>Sep</v>
      </c>
    </row>
    <row r="2237" spans="1:21" x14ac:dyDescent="0.25">
      <c r="A2237" s="12" t="s">
        <v>40</v>
      </c>
      <c r="B2237" s="2" t="s">
        <v>125</v>
      </c>
      <c r="C2237" s="2" t="s">
        <v>36</v>
      </c>
      <c r="D2237" s="2" t="s">
        <v>25</v>
      </c>
      <c r="E2237" s="2" t="s">
        <v>45</v>
      </c>
      <c r="F2237" s="2" t="s">
        <v>8881</v>
      </c>
      <c r="G2237" s="2" t="s">
        <v>8882</v>
      </c>
      <c r="H2237" s="2" t="s">
        <v>128</v>
      </c>
      <c r="I2237" s="2" t="s">
        <v>8883</v>
      </c>
      <c r="J2237" s="2" t="s">
        <v>8884</v>
      </c>
      <c r="K2237" s="3">
        <v>9</v>
      </c>
      <c r="L2237" s="4">
        <v>2014</v>
      </c>
      <c r="M2237" s="9">
        <v>39343.629999999997</v>
      </c>
      <c r="N2237" s="9" t="str">
        <f t="shared" si="138"/>
        <v>Normal</v>
      </c>
      <c r="O2237" s="11">
        <v>37081.5</v>
      </c>
      <c r="P2237" s="11">
        <v>36620.74</v>
      </c>
      <c r="Q2237" s="11">
        <v>2722.89</v>
      </c>
      <c r="R2237" s="5">
        <v>45021</v>
      </c>
      <c r="S2237" s="5" t="str">
        <f t="shared" si="139"/>
        <v>Wednesday</v>
      </c>
      <c r="T2237" s="5" t="str">
        <f t="shared" si="140"/>
        <v>Q2</v>
      </c>
      <c r="U2237" s="14" t="str">
        <f t="shared" si="141"/>
        <v>Apr</v>
      </c>
    </row>
    <row r="2238" spans="1:21" x14ac:dyDescent="0.25">
      <c r="A2238" s="13" t="s">
        <v>74</v>
      </c>
      <c r="B2238" s="6" t="s">
        <v>113</v>
      </c>
      <c r="C2238" s="6" t="s">
        <v>36</v>
      </c>
      <c r="D2238" s="6" t="s">
        <v>25</v>
      </c>
      <c r="E2238" s="6" t="s">
        <v>45</v>
      </c>
      <c r="F2238" s="6" t="s">
        <v>8885</v>
      </c>
      <c r="G2238" s="6" t="s">
        <v>8886</v>
      </c>
      <c r="H2238" s="6" t="s">
        <v>104</v>
      </c>
      <c r="I2238" s="6" t="s">
        <v>8887</v>
      </c>
      <c r="J2238" s="6" t="s">
        <v>8888</v>
      </c>
      <c r="K2238" s="7">
        <v>7</v>
      </c>
      <c r="L2238" s="4">
        <v>2013</v>
      </c>
      <c r="M2238" s="9">
        <v>32267.95</v>
      </c>
      <c r="N2238" s="9" t="str">
        <f t="shared" si="138"/>
        <v>Normal</v>
      </c>
      <c r="O2238" s="11">
        <v>94627.6</v>
      </c>
      <c r="P2238" s="11">
        <v>29589.439999999999</v>
      </c>
      <c r="Q2238" s="11">
        <v>2678.51</v>
      </c>
      <c r="R2238" s="8">
        <v>44159</v>
      </c>
      <c r="S2238" s="5" t="str">
        <f t="shared" si="139"/>
        <v>Tuesday</v>
      </c>
      <c r="T2238" s="5" t="str">
        <f t="shared" si="140"/>
        <v>Q4</v>
      </c>
      <c r="U2238" s="14" t="str">
        <f t="shared" si="141"/>
        <v>Nov</v>
      </c>
    </row>
    <row r="2239" spans="1:21" x14ac:dyDescent="0.25">
      <c r="A2239" s="12" t="s">
        <v>56</v>
      </c>
      <c r="B2239" s="2" t="s">
        <v>57</v>
      </c>
      <c r="C2239" s="2" t="s">
        <v>36</v>
      </c>
      <c r="D2239" s="2" t="s">
        <v>25</v>
      </c>
      <c r="E2239" s="2" t="s">
        <v>45</v>
      </c>
      <c r="F2239" s="2" t="s">
        <v>8889</v>
      </c>
      <c r="G2239" s="2" t="s">
        <v>8890</v>
      </c>
      <c r="H2239" s="2" t="s">
        <v>42</v>
      </c>
      <c r="I2239" s="2" t="s">
        <v>8891</v>
      </c>
      <c r="J2239" s="2" t="s">
        <v>8892</v>
      </c>
      <c r="K2239" s="3">
        <v>1</v>
      </c>
      <c r="L2239" s="4">
        <v>2023</v>
      </c>
      <c r="M2239" s="9">
        <v>19553.14</v>
      </c>
      <c r="N2239" s="9" t="str">
        <f t="shared" si="138"/>
        <v>Normal</v>
      </c>
      <c r="O2239" s="11">
        <v>66617.8</v>
      </c>
      <c r="P2239" s="11">
        <v>17252.79</v>
      </c>
      <c r="Q2239" s="11">
        <v>2300.35</v>
      </c>
      <c r="R2239" s="5">
        <v>45372</v>
      </c>
      <c r="S2239" s="5" t="str">
        <f t="shared" si="139"/>
        <v>Thursday</v>
      </c>
      <c r="T2239" s="5" t="str">
        <f t="shared" si="140"/>
        <v>Q1</v>
      </c>
      <c r="U2239" s="14" t="str">
        <f t="shared" si="141"/>
        <v>Mar</v>
      </c>
    </row>
    <row r="2240" spans="1:21" x14ac:dyDescent="0.25">
      <c r="A2240" s="13" t="s">
        <v>56</v>
      </c>
      <c r="B2240" s="6" t="s">
        <v>69</v>
      </c>
      <c r="C2240" s="6" t="s">
        <v>36</v>
      </c>
      <c r="D2240" s="6" t="s">
        <v>25</v>
      </c>
      <c r="E2240" s="6" t="s">
        <v>45</v>
      </c>
      <c r="F2240" s="6" t="s">
        <v>8893</v>
      </c>
      <c r="G2240" s="6" t="s">
        <v>8894</v>
      </c>
      <c r="H2240" s="6" t="s">
        <v>90</v>
      </c>
      <c r="I2240" s="6" t="s">
        <v>8895</v>
      </c>
      <c r="J2240" s="6" t="s">
        <v>8896</v>
      </c>
      <c r="K2240" s="7">
        <v>20</v>
      </c>
      <c r="L2240" s="4">
        <v>2003</v>
      </c>
      <c r="M2240" s="9">
        <v>34472.93</v>
      </c>
      <c r="N2240" s="9" t="str">
        <f t="shared" si="138"/>
        <v>Normal</v>
      </c>
      <c r="O2240" s="11">
        <v>163983.9</v>
      </c>
      <c r="P2240" s="11">
        <v>29199.81</v>
      </c>
      <c r="Q2240" s="11">
        <v>5273.12</v>
      </c>
      <c r="R2240" s="8">
        <v>45191</v>
      </c>
      <c r="S2240" s="5" t="str">
        <f t="shared" si="139"/>
        <v>Friday</v>
      </c>
      <c r="T2240" s="5" t="str">
        <f t="shared" si="140"/>
        <v>Q3</v>
      </c>
      <c r="U2240" s="14" t="str">
        <f t="shared" si="141"/>
        <v>Sep</v>
      </c>
    </row>
    <row r="2241" spans="1:21" x14ac:dyDescent="0.25">
      <c r="A2241" s="12" t="s">
        <v>74</v>
      </c>
      <c r="B2241" s="2" t="s">
        <v>113</v>
      </c>
      <c r="C2241" s="2" t="s">
        <v>36</v>
      </c>
      <c r="D2241" s="2" t="s">
        <v>25</v>
      </c>
      <c r="E2241" s="2" t="s">
        <v>45</v>
      </c>
      <c r="F2241" s="2" t="s">
        <v>8897</v>
      </c>
      <c r="G2241" s="2" t="s">
        <v>8898</v>
      </c>
      <c r="H2241" s="2" t="s">
        <v>120</v>
      </c>
      <c r="I2241" s="2" t="s">
        <v>8899</v>
      </c>
      <c r="J2241" s="2" t="s">
        <v>8900</v>
      </c>
      <c r="K2241" s="3">
        <v>-3</v>
      </c>
      <c r="L2241" s="4">
        <v>2023</v>
      </c>
      <c r="M2241" s="9">
        <v>57768.86</v>
      </c>
      <c r="N2241" s="9" t="str">
        <f t="shared" si="138"/>
        <v>High Value</v>
      </c>
      <c r="O2241" s="11">
        <v>105534.3</v>
      </c>
      <c r="P2241" s="11">
        <v>47826.7</v>
      </c>
      <c r="Q2241" s="11">
        <v>9942.16</v>
      </c>
      <c r="R2241" s="5">
        <v>44026</v>
      </c>
      <c r="S2241" s="5" t="str">
        <f t="shared" si="139"/>
        <v>Tuesday</v>
      </c>
      <c r="T2241" s="5" t="str">
        <f t="shared" si="140"/>
        <v>Q3</v>
      </c>
      <c r="U2241" s="14" t="str">
        <f t="shared" si="141"/>
        <v>Jul</v>
      </c>
    </row>
    <row r="2242" spans="1:21" x14ac:dyDescent="0.25">
      <c r="A2242" s="13" t="s">
        <v>54</v>
      </c>
      <c r="B2242" s="6" t="s">
        <v>55</v>
      </c>
      <c r="C2242" s="6" t="s">
        <v>36</v>
      </c>
      <c r="D2242" s="6" t="s">
        <v>25</v>
      </c>
      <c r="E2242" s="6" t="s">
        <v>45</v>
      </c>
      <c r="F2242" s="6" t="s">
        <v>8901</v>
      </c>
      <c r="G2242" s="6" t="s">
        <v>8902</v>
      </c>
      <c r="H2242" s="6" t="s">
        <v>81</v>
      </c>
      <c r="I2242" s="6" t="s">
        <v>8903</v>
      </c>
      <c r="J2242" s="6" t="s">
        <v>8904</v>
      </c>
      <c r="K2242" s="7">
        <v>19</v>
      </c>
      <c r="L2242" s="4">
        <v>2001</v>
      </c>
      <c r="M2242" s="9">
        <v>65862.31</v>
      </c>
      <c r="N2242" s="9" t="str">
        <f t="shared" si="138"/>
        <v>High Value</v>
      </c>
      <c r="O2242" s="11">
        <v>129943.6</v>
      </c>
      <c r="P2242" s="11">
        <v>46916.19</v>
      </c>
      <c r="Q2242" s="11">
        <v>18946.12</v>
      </c>
      <c r="R2242" s="8">
        <v>44193</v>
      </c>
      <c r="S2242" s="5" t="str">
        <f t="shared" si="139"/>
        <v>Monday</v>
      </c>
      <c r="T2242" s="5" t="str">
        <f t="shared" si="140"/>
        <v>Q4</v>
      </c>
      <c r="U2242" s="14" t="str">
        <f t="shared" si="141"/>
        <v>Dec</v>
      </c>
    </row>
    <row r="2243" spans="1:21" x14ac:dyDescent="0.25">
      <c r="A2243" s="12" t="s">
        <v>47</v>
      </c>
      <c r="B2243" s="2" t="s">
        <v>51</v>
      </c>
      <c r="C2243" s="2" t="s">
        <v>36</v>
      </c>
      <c r="D2243" s="2" t="s">
        <v>25</v>
      </c>
      <c r="E2243" s="2" t="s">
        <v>45</v>
      </c>
      <c r="F2243" s="2" t="s">
        <v>8905</v>
      </c>
      <c r="G2243" s="2" t="s">
        <v>8906</v>
      </c>
      <c r="H2243" s="2" t="s">
        <v>29</v>
      </c>
      <c r="I2243" s="2" t="s">
        <v>8907</v>
      </c>
      <c r="J2243" s="2" t="s">
        <v>8908</v>
      </c>
      <c r="K2243" s="3">
        <v>9</v>
      </c>
      <c r="L2243" s="4">
        <v>2016</v>
      </c>
      <c r="M2243" s="9">
        <v>15595.55</v>
      </c>
      <c r="N2243" s="9" t="str">
        <f t="shared" ref="N2243:N2306" si="142">IF(M2243&gt;40000,"High Value","Normal")</f>
        <v>Normal</v>
      </c>
      <c r="O2243" s="11">
        <v>7875.5</v>
      </c>
      <c r="P2243" s="11">
        <v>11662.39</v>
      </c>
      <c r="Q2243" s="11">
        <v>3933.16</v>
      </c>
      <c r="R2243" s="5">
        <v>45719</v>
      </c>
      <c r="S2243" s="5" t="str">
        <f t="shared" ref="S2243:S2306" si="143">TEXT(R2243,"dddd")</f>
        <v>Monday</v>
      </c>
      <c r="T2243" s="5" t="str">
        <f t="shared" ref="T2243:T2306" si="144">"Q" &amp; ROUNDUP(MONTH(R2243)/3,0)</f>
        <v>Q1</v>
      </c>
      <c r="U2243" s="14" t="str">
        <f t="shared" si="141"/>
        <v>Mar</v>
      </c>
    </row>
    <row r="2244" spans="1:21" x14ac:dyDescent="0.25">
      <c r="A2244" s="13" t="s">
        <v>47</v>
      </c>
      <c r="B2244" s="6" t="s">
        <v>48</v>
      </c>
      <c r="C2244" s="6" t="s">
        <v>36</v>
      </c>
      <c r="D2244" s="6" t="s">
        <v>25</v>
      </c>
      <c r="E2244" s="6" t="s">
        <v>45</v>
      </c>
      <c r="F2244" s="6" t="s">
        <v>8909</v>
      </c>
      <c r="G2244" s="6" t="s">
        <v>8910</v>
      </c>
      <c r="H2244" s="6" t="s">
        <v>162</v>
      </c>
      <c r="I2244" s="6" t="s">
        <v>8911</v>
      </c>
      <c r="J2244" s="6" t="s">
        <v>8912</v>
      </c>
      <c r="K2244" s="7">
        <v>6</v>
      </c>
      <c r="L2244" s="4">
        <v>2016</v>
      </c>
      <c r="M2244" s="9">
        <v>46964.81</v>
      </c>
      <c r="N2244" s="9" t="str">
        <f t="shared" si="142"/>
        <v>High Value</v>
      </c>
      <c r="O2244" s="11">
        <v>14198.3</v>
      </c>
      <c r="P2244" s="11">
        <v>34205.29</v>
      </c>
      <c r="Q2244" s="11">
        <v>12759.52</v>
      </c>
      <c r="R2244" s="8">
        <v>44836</v>
      </c>
      <c r="S2244" s="5" t="str">
        <f t="shared" si="143"/>
        <v>Sunday</v>
      </c>
      <c r="T2244" s="5" t="str">
        <f t="shared" si="144"/>
        <v>Q4</v>
      </c>
      <c r="U2244" s="14" t="str">
        <f t="shared" si="141"/>
        <v>Oct</v>
      </c>
    </row>
    <row r="2245" spans="1:21" x14ac:dyDescent="0.25">
      <c r="A2245" s="12" t="s">
        <v>54</v>
      </c>
      <c r="B2245" s="2" t="s">
        <v>123</v>
      </c>
      <c r="C2245" s="2" t="s">
        <v>36</v>
      </c>
      <c r="D2245" s="2" t="s">
        <v>25</v>
      </c>
      <c r="E2245" s="2" t="s">
        <v>45</v>
      </c>
      <c r="F2245" s="2" t="s">
        <v>8913</v>
      </c>
      <c r="G2245" s="2" t="s">
        <v>3060</v>
      </c>
      <c r="H2245" s="2" t="s">
        <v>121</v>
      </c>
      <c r="I2245" s="2" t="s">
        <v>8914</v>
      </c>
      <c r="J2245" s="2" t="s">
        <v>8915</v>
      </c>
      <c r="K2245" s="3">
        <v>24</v>
      </c>
      <c r="L2245" s="4">
        <v>2000</v>
      </c>
      <c r="M2245" s="9">
        <v>24544.02</v>
      </c>
      <c r="N2245" s="9" t="str">
        <f t="shared" si="142"/>
        <v>Normal</v>
      </c>
      <c r="O2245" s="11">
        <v>89562.9</v>
      </c>
      <c r="P2245" s="11">
        <v>21828.38</v>
      </c>
      <c r="Q2245" s="11">
        <v>2715.64</v>
      </c>
      <c r="R2245" s="5">
        <v>45547</v>
      </c>
      <c r="S2245" s="5" t="str">
        <f t="shared" si="143"/>
        <v>Thursday</v>
      </c>
      <c r="T2245" s="5" t="str">
        <f t="shared" si="144"/>
        <v>Q3</v>
      </c>
      <c r="U2245" s="14" t="str">
        <f t="shared" si="141"/>
        <v>Sep</v>
      </c>
    </row>
    <row r="2246" spans="1:21" x14ac:dyDescent="0.25">
      <c r="A2246" s="13" t="s">
        <v>40</v>
      </c>
      <c r="B2246" s="6" t="s">
        <v>59</v>
      </c>
      <c r="C2246" s="6" t="s">
        <v>36</v>
      </c>
      <c r="D2246" s="6" t="s">
        <v>25</v>
      </c>
      <c r="E2246" s="6" t="s">
        <v>45</v>
      </c>
      <c r="F2246" s="6" t="s">
        <v>8916</v>
      </c>
      <c r="G2246" s="6" t="s">
        <v>8917</v>
      </c>
      <c r="H2246" s="6" t="s">
        <v>101</v>
      </c>
      <c r="I2246" s="6" t="s">
        <v>8918</v>
      </c>
      <c r="J2246" s="6" t="s">
        <v>8919</v>
      </c>
      <c r="K2246" s="7">
        <v>6</v>
      </c>
      <c r="L2246" s="4">
        <v>2016</v>
      </c>
      <c r="M2246" s="9">
        <v>10134.780000000001</v>
      </c>
      <c r="N2246" s="9" t="str">
        <f t="shared" si="142"/>
        <v>Normal</v>
      </c>
      <c r="O2246" s="11">
        <v>22342.2</v>
      </c>
      <c r="P2246" s="11">
        <v>7766</v>
      </c>
      <c r="Q2246" s="11">
        <v>2368.7800000000002</v>
      </c>
      <c r="R2246" s="8">
        <v>44891</v>
      </c>
      <c r="S2246" s="5" t="str">
        <f t="shared" si="143"/>
        <v>Saturday</v>
      </c>
      <c r="T2246" s="5" t="str">
        <f t="shared" si="144"/>
        <v>Q4</v>
      </c>
      <c r="U2246" s="14" t="str">
        <f t="shared" si="141"/>
        <v>Nov</v>
      </c>
    </row>
    <row r="2247" spans="1:21" x14ac:dyDescent="0.25">
      <c r="A2247" s="12" t="s">
        <v>30</v>
      </c>
      <c r="B2247" s="2" t="s">
        <v>65</v>
      </c>
      <c r="C2247" s="2" t="s">
        <v>36</v>
      </c>
      <c r="D2247" s="2" t="s">
        <v>25</v>
      </c>
      <c r="E2247" s="2" t="s">
        <v>45</v>
      </c>
      <c r="F2247" s="2" t="s">
        <v>8920</v>
      </c>
      <c r="G2247" s="2" t="s">
        <v>8921</v>
      </c>
      <c r="H2247" s="2" t="s">
        <v>122</v>
      </c>
      <c r="I2247" s="2" t="s">
        <v>8922</v>
      </c>
      <c r="J2247" s="2" t="s">
        <v>8923</v>
      </c>
      <c r="K2247" s="3">
        <v>14</v>
      </c>
      <c r="L2247" s="4">
        <v>2007</v>
      </c>
      <c r="M2247" s="9">
        <v>11801.26</v>
      </c>
      <c r="N2247" s="9" t="str">
        <f t="shared" si="142"/>
        <v>Normal</v>
      </c>
      <c r="O2247" s="11">
        <v>118611.4</v>
      </c>
      <c r="P2247" s="11">
        <v>8294.32</v>
      </c>
      <c r="Q2247" s="11">
        <v>3506.94</v>
      </c>
      <c r="R2247" s="5">
        <v>44288</v>
      </c>
      <c r="S2247" s="5" t="str">
        <f t="shared" si="143"/>
        <v>Friday</v>
      </c>
      <c r="T2247" s="5" t="str">
        <f t="shared" si="144"/>
        <v>Q2</v>
      </c>
      <c r="U2247" s="14" t="str">
        <f t="shared" si="141"/>
        <v>Apr</v>
      </c>
    </row>
    <row r="2248" spans="1:21" x14ac:dyDescent="0.25">
      <c r="A2248" s="13" t="s">
        <v>56</v>
      </c>
      <c r="B2248" s="6" t="s">
        <v>69</v>
      </c>
      <c r="C2248" s="6" t="s">
        <v>36</v>
      </c>
      <c r="D2248" s="6" t="s">
        <v>25</v>
      </c>
      <c r="E2248" s="6" t="s">
        <v>45</v>
      </c>
      <c r="F2248" s="6" t="s">
        <v>4688</v>
      </c>
      <c r="G2248" s="6" t="s">
        <v>8924</v>
      </c>
      <c r="H2248" s="6" t="s">
        <v>37</v>
      </c>
      <c r="I2248" s="6" t="s">
        <v>8925</v>
      </c>
      <c r="J2248" s="6" t="s">
        <v>8926</v>
      </c>
      <c r="K2248" s="7">
        <v>9</v>
      </c>
      <c r="L2248" s="4">
        <v>2012</v>
      </c>
      <c r="M2248" s="9">
        <v>7214.12</v>
      </c>
      <c r="N2248" s="9" t="str">
        <f t="shared" si="142"/>
        <v>Normal</v>
      </c>
      <c r="O2248" s="11">
        <v>56746.1</v>
      </c>
      <c r="P2248" s="11">
        <v>6209.15</v>
      </c>
      <c r="Q2248" s="11">
        <v>1004.97</v>
      </c>
      <c r="R2248" s="8">
        <v>44318</v>
      </c>
      <c r="S2248" s="5" t="str">
        <f t="shared" si="143"/>
        <v>Sunday</v>
      </c>
      <c r="T2248" s="5" t="str">
        <f t="shared" si="144"/>
        <v>Q2</v>
      </c>
      <c r="U2248" s="14" t="str">
        <f t="shared" si="141"/>
        <v>May</v>
      </c>
    </row>
    <row r="2249" spans="1:21" x14ac:dyDescent="0.25">
      <c r="A2249" s="12" t="s">
        <v>30</v>
      </c>
      <c r="B2249" s="2" t="s">
        <v>65</v>
      </c>
      <c r="C2249" s="2" t="s">
        <v>36</v>
      </c>
      <c r="D2249" s="2" t="s">
        <v>25</v>
      </c>
      <c r="E2249" s="2" t="s">
        <v>45</v>
      </c>
      <c r="F2249" s="2" t="s">
        <v>8927</v>
      </c>
      <c r="G2249" s="2" t="s">
        <v>4527</v>
      </c>
      <c r="H2249" s="2" t="s">
        <v>77</v>
      </c>
      <c r="I2249" s="2" t="s">
        <v>8928</v>
      </c>
      <c r="J2249" s="2" t="s">
        <v>8929</v>
      </c>
      <c r="K2249" s="3">
        <v>3</v>
      </c>
      <c r="L2249" s="4">
        <v>2019</v>
      </c>
      <c r="M2249" s="9">
        <v>68317.279999999999</v>
      </c>
      <c r="N2249" s="9" t="str">
        <f t="shared" si="142"/>
        <v>High Value</v>
      </c>
      <c r="O2249" s="11">
        <v>131173.9</v>
      </c>
      <c r="P2249" s="11">
        <v>49051.48</v>
      </c>
      <c r="Q2249" s="11">
        <v>19265.8</v>
      </c>
      <c r="R2249" s="5">
        <v>44827</v>
      </c>
      <c r="S2249" s="5" t="str">
        <f t="shared" si="143"/>
        <v>Friday</v>
      </c>
      <c r="T2249" s="5" t="str">
        <f t="shared" si="144"/>
        <v>Q3</v>
      </c>
      <c r="U2249" s="14" t="str">
        <f t="shared" si="141"/>
        <v>Sep</v>
      </c>
    </row>
    <row r="2250" spans="1:21" x14ac:dyDescent="0.25">
      <c r="A2250" s="13" t="s">
        <v>56</v>
      </c>
      <c r="B2250" s="6" t="s">
        <v>69</v>
      </c>
      <c r="C2250" s="6" t="s">
        <v>36</v>
      </c>
      <c r="D2250" s="6" t="s">
        <v>25</v>
      </c>
      <c r="E2250" s="6" t="s">
        <v>45</v>
      </c>
      <c r="F2250" s="6" t="s">
        <v>8930</v>
      </c>
      <c r="G2250" s="6" t="s">
        <v>8931</v>
      </c>
      <c r="H2250" s="6" t="s">
        <v>135</v>
      </c>
      <c r="I2250" s="6" t="s">
        <v>8932</v>
      </c>
      <c r="J2250" s="6" t="s">
        <v>8933</v>
      </c>
      <c r="K2250" s="7">
        <v>15</v>
      </c>
      <c r="L2250" s="4">
        <v>2008</v>
      </c>
      <c r="M2250" s="9">
        <v>38008.129999999997</v>
      </c>
      <c r="N2250" s="9" t="str">
        <f t="shared" si="142"/>
        <v>Normal</v>
      </c>
      <c r="O2250" s="11">
        <v>24558.3</v>
      </c>
      <c r="P2250" s="11">
        <v>32371.78</v>
      </c>
      <c r="Q2250" s="11">
        <v>5636.35</v>
      </c>
      <c r="R2250" s="8">
        <v>45283</v>
      </c>
      <c r="S2250" s="5" t="str">
        <f t="shared" si="143"/>
        <v>Saturday</v>
      </c>
      <c r="T2250" s="5" t="str">
        <f t="shared" si="144"/>
        <v>Q4</v>
      </c>
      <c r="U2250" s="14" t="str">
        <f t="shared" si="141"/>
        <v>Dec</v>
      </c>
    </row>
    <row r="2251" spans="1:21" x14ac:dyDescent="0.25">
      <c r="A2251" s="12" t="s">
        <v>40</v>
      </c>
      <c r="B2251" s="2" t="s">
        <v>125</v>
      </c>
      <c r="C2251" s="2" t="s">
        <v>36</v>
      </c>
      <c r="D2251" s="2" t="s">
        <v>25</v>
      </c>
      <c r="E2251" s="2" t="s">
        <v>45</v>
      </c>
      <c r="F2251" s="2" t="s">
        <v>8934</v>
      </c>
      <c r="G2251" s="2" t="s">
        <v>8935</v>
      </c>
      <c r="H2251" s="2" t="s">
        <v>37</v>
      </c>
      <c r="I2251" s="2" t="s">
        <v>8936</v>
      </c>
      <c r="J2251" s="2" t="s">
        <v>8937</v>
      </c>
      <c r="K2251" s="3">
        <v>21</v>
      </c>
      <c r="L2251" s="4">
        <v>2002</v>
      </c>
      <c r="M2251" s="9">
        <v>12207.55</v>
      </c>
      <c r="N2251" s="9" t="str">
        <f t="shared" si="142"/>
        <v>Normal</v>
      </c>
      <c r="O2251" s="11">
        <v>160092.6</v>
      </c>
      <c r="P2251" s="11">
        <v>11091.87</v>
      </c>
      <c r="Q2251" s="11">
        <v>1115.68</v>
      </c>
      <c r="R2251" s="5">
        <v>44973</v>
      </c>
      <c r="S2251" s="5" t="str">
        <f t="shared" si="143"/>
        <v>Thursday</v>
      </c>
      <c r="T2251" s="5" t="str">
        <f t="shared" si="144"/>
        <v>Q1</v>
      </c>
      <c r="U2251" s="14" t="str">
        <f t="shared" si="141"/>
        <v>Feb</v>
      </c>
    </row>
    <row r="2252" spans="1:21" x14ac:dyDescent="0.25">
      <c r="A2252" s="13" t="s">
        <v>62</v>
      </c>
      <c r="B2252" s="6" t="s">
        <v>91</v>
      </c>
      <c r="C2252" s="6" t="s">
        <v>36</v>
      </c>
      <c r="D2252" s="6" t="s">
        <v>25</v>
      </c>
      <c r="E2252" s="6" t="s">
        <v>45</v>
      </c>
      <c r="F2252" s="6" t="s">
        <v>8938</v>
      </c>
      <c r="G2252" s="6" t="s">
        <v>8939</v>
      </c>
      <c r="H2252" s="6" t="s">
        <v>102</v>
      </c>
      <c r="I2252" s="6" t="s">
        <v>8940</v>
      </c>
      <c r="J2252" s="6" t="s">
        <v>8941</v>
      </c>
      <c r="K2252" s="7">
        <v>10</v>
      </c>
      <c r="L2252" s="4">
        <v>2012</v>
      </c>
      <c r="M2252" s="9">
        <v>35676.080000000002</v>
      </c>
      <c r="N2252" s="9" t="str">
        <f t="shared" si="142"/>
        <v>Normal</v>
      </c>
      <c r="O2252" s="11">
        <v>138552.4</v>
      </c>
      <c r="P2252" s="11">
        <v>31276.49</v>
      </c>
      <c r="Q2252" s="11">
        <v>4399.59</v>
      </c>
      <c r="R2252" s="8">
        <v>44810</v>
      </c>
      <c r="S2252" s="5" t="str">
        <f t="shared" si="143"/>
        <v>Tuesday</v>
      </c>
      <c r="T2252" s="5" t="str">
        <f t="shared" si="144"/>
        <v>Q3</v>
      </c>
      <c r="U2252" s="14" t="str">
        <f t="shared" si="141"/>
        <v>Sep</v>
      </c>
    </row>
    <row r="2253" spans="1:21" x14ac:dyDescent="0.25">
      <c r="A2253" s="12" t="s">
        <v>47</v>
      </c>
      <c r="B2253" s="2" t="s">
        <v>51</v>
      </c>
      <c r="C2253" s="2" t="s">
        <v>36</v>
      </c>
      <c r="D2253" s="2" t="s">
        <v>25</v>
      </c>
      <c r="E2253" s="2" t="s">
        <v>45</v>
      </c>
      <c r="F2253" s="2" t="s">
        <v>8942</v>
      </c>
      <c r="G2253" s="2" t="s">
        <v>8943</v>
      </c>
      <c r="H2253" s="2" t="s">
        <v>39</v>
      </c>
      <c r="I2253" s="2" t="s">
        <v>8944</v>
      </c>
      <c r="J2253" s="2" t="s">
        <v>8945</v>
      </c>
      <c r="K2253" s="3">
        <v>1</v>
      </c>
      <c r="L2253" s="4">
        <v>2021</v>
      </c>
      <c r="M2253" s="9">
        <v>69390.89</v>
      </c>
      <c r="N2253" s="9" t="str">
        <f t="shared" si="142"/>
        <v>High Value</v>
      </c>
      <c r="O2253" s="11">
        <v>19285.5</v>
      </c>
      <c r="P2253" s="11">
        <v>61321.61</v>
      </c>
      <c r="Q2253" s="11">
        <v>8069.28</v>
      </c>
      <c r="R2253" s="5">
        <v>44853</v>
      </c>
      <c r="S2253" s="5" t="str">
        <f t="shared" si="143"/>
        <v>Wednesday</v>
      </c>
      <c r="T2253" s="5" t="str">
        <f t="shared" si="144"/>
        <v>Q4</v>
      </c>
      <c r="U2253" s="14" t="str">
        <f t="shared" si="141"/>
        <v>Oct</v>
      </c>
    </row>
    <row r="2254" spans="1:21" x14ac:dyDescent="0.25">
      <c r="A2254" s="13" t="s">
        <v>56</v>
      </c>
      <c r="B2254" s="6" t="s">
        <v>78</v>
      </c>
      <c r="C2254" s="6" t="s">
        <v>36</v>
      </c>
      <c r="D2254" s="6" t="s">
        <v>25</v>
      </c>
      <c r="E2254" s="6" t="s">
        <v>45</v>
      </c>
      <c r="F2254" s="6" t="s">
        <v>8946</v>
      </c>
      <c r="G2254" s="6" t="s">
        <v>8947</v>
      </c>
      <c r="H2254" s="6" t="s">
        <v>112</v>
      </c>
      <c r="I2254" s="6" t="s">
        <v>8948</v>
      </c>
      <c r="J2254" s="6" t="s">
        <v>8949</v>
      </c>
      <c r="K2254" s="7">
        <v>14</v>
      </c>
      <c r="L2254" s="4">
        <v>2006</v>
      </c>
      <c r="M2254" s="9">
        <v>53665.35</v>
      </c>
      <c r="N2254" s="9" t="str">
        <f t="shared" si="142"/>
        <v>High Value</v>
      </c>
      <c r="O2254" s="11">
        <v>37763.4</v>
      </c>
      <c r="P2254" s="11">
        <v>50637.95</v>
      </c>
      <c r="Q2254" s="11">
        <v>3027.4</v>
      </c>
      <c r="R2254" s="8">
        <v>44191</v>
      </c>
      <c r="S2254" s="5" t="str">
        <f t="shared" si="143"/>
        <v>Saturday</v>
      </c>
      <c r="T2254" s="5" t="str">
        <f t="shared" si="144"/>
        <v>Q4</v>
      </c>
      <c r="U2254" s="14" t="str">
        <f t="shared" si="141"/>
        <v>Dec</v>
      </c>
    </row>
    <row r="2255" spans="1:21" x14ac:dyDescent="0.25">
      <c r="A2255" s="12" t="s">
        <v>34</v>
      </c>
      <c r="B2255" s="2" t="s">
        <v>97</v>
      </c>
      <c r="C2255" s="2" t="s">
        <v>36</v>
      </c>
      <c r="D2255" s="2" t="s">
        <v>25</v>
      </c>
      <c r="E2255" s="2" t="s">
        <v>45</v>
      </c>
      <c r="F2255" s="2" t="s">
        <v>8950</v>
      </c>
      <c r="G2255" s="2" t="s">
        <v>8951</v>
      </c>
      <c r="H2255" s="2" t="s">
        <v>157</v>
      </c>
      <c r="I2255" s="2" t="s">
        <v>8952</v>
      </c>
      <c r="J2255" s="2" t="s">
        <v>8953</v>
      </c>
      <c r="K2255" s="3">
        <v>-1</v>
      </c>
      <c r="L2255" s="4">
        <v>2023</v>
      </c>
      <c r="M2255" s="9">
        <v>37674.51</v>
      </c>
      <c r="N2255" s="9" t="str">
        <f t="shared" si="142"/>
        <v>Normal</v>
      </c>
      <c r="O2255" s="11">
        <v>101533.2</v>
      </c>
      <c r="P2255" s="11">
        <v>29118.52</v>
      </c>
      <c r="Q2255" s="11">
        <v>8555.99</v>
      </c>
      <c r="R2255" s="5">
        <v>44585</v>
      </c>
      <c r="S2255" s="5" t="str">
        <f t="shared" si="143"/>
        <v>Monday</v>
      </c>
      <c r="T2255" s="5" t="str">
        <f t="shared" si="144"/>
        <v>Q1</v>
      </c>
      <c r="U2255" s="14" t="str">
        <f t="shared" si="141"/>
        <v>Jan</v>
      </c>
    </row>
    <row r="2256" spans="1:21" x14ac:dyDescent="0.25">
      <c r="A2256" s="13" t="s">
        <v>40</v>
      </c>
      <c r="B2256" s="6" t="s">
        <v>125</v>
      </c>
      <c r="C2256" s="6" t="s">
        <v>36</v>
      </c>
      <c r="D2256" s="6" t="s">
        <v>25</v>
      </c>
      <c r="E2256" s="6" t="s">
        <v>45</v>
      </c>
      <c r="F2256" s="6" t="s">
        <v>8954</v>
      </c>
      <c r="G2256" s="6" t="s">
        <v>8955</v>
      </c>
      <c r="H2256" s="6" t="s">
        <v>128</v>
      </c>
      <c r="I2256" s="6" t="s">
        <v>8956</v>
      </c>
      <c r="J2256" s="6" t="s">
        <v>8957</v>
      </c>
      <c r="K2256" s="7">
        <v>2</v>
      </c>
      <c r="L2256" s="4">
        <v>2019</v>
      </c>
      <c r="M2256" s="9">
        <v>25481.8</v>
      </c>
      <c r="N2256" s="9" t="str">
        <f t="shared" si="142"/>
        <v>Normal</v>
      </c>
      <c r="O2256" s="11">
        <v>140802</v>
      </c>
      <c r="P2256" s="11">
        <v>23179.200000000001</v>
      </c>
      <c r="Q2256" s="11">
        <v>2302.6</v>
      </c>
      <c r="R2256" s="8">
        <v>44383</v>
      </c>
      <c r="S2256" s="5" t="str">
        <f t="shared" si="143"/>
        <v>Tuesday</v>
      </c>
      <c r="T2256" s="5" t="str">
        <f t="shared" si="144"/>
        <v>Q3</v>
      </c>
      <c r="U2256" s="14" t="str">
        <f t="shared" si="141"/>
        <v>Jul</v>
      </c>
    </row>
    <row r="2257" spans="1:21" x14ac:dyDescent="0.25">
      <c r="A2257" s="12" t="s">
        <v>74</v>
      </c>
      <c r="B2257" s="2" t="s">
        <v>75</v>
      </c>
      <c r="C2257" s="2" t="s">
        <v>36</v>
      </c>
      <c r="D2257" s="2" t="s">
        <v>25</v>
      </c>
      <c r="E2257" s="2" t="s">
        <v>45</v>
      </c>
      <c r="F2257" s="2" t="s">
        <v>8958</v>
      </c>
      <c r="G2257" s="2" t="s">
        <v>8959</v>
      </c>
      <c r="H2257" s="2" t="s">
        <v>37</v>
      </c>
      <c r="I2257" s="2" t="s">
        <v>8960</v>
      </c>
      <c r="J2257" s="2" t="s">
        <v>8961</v>
      </c>
      <c r="K2257" s="3">
        <v>0</v>
      </c>
      <c r="L2257" s="4">
        <v>2024</v>
      </c>
      <c r="M2257" s="9">
        <v>26332.36</v>
      </c>
      <c r="N2257" s="9" t="str">
        <f t="shared" si="142"/>
        <v>Normal</v>
      </c>
      <c r="O2257" s="11">
        <v>109434.6</v>
      </c>
      <c r="P2257" s="11">
        <v>21362.83</v>
      </c>
      <c r="Q2257" s="11">
        <v>4969.53</v>
      </c>
      <c r="R2257" s="5">
        <v>45307</v>
      </c>
      <c r="S2257" s="5" t="str">
        <f t="shared" si="143"/>
        <v>Tuesday</v>
      </c>
      <c r="T2257" s="5" t="str">
        <f t="shared" si="144"/>
        <v>Q1</v>
      </c>
      <c r="U2257" s="14" t="str">
        <f t="shared" si="141"/>
        <v>Jan</v>
      </c>
    </row>
    <row r="2258" spans="1:21" x14ac:dyDescent="0.25">
      <c r="A2258" s="13" t="s">
        <v>56</v>
      </c>
      <c r="B2258" s="6" t="s">
        <v>69</v>
      </c>
      <c r="C2258" s="6" t="s">
        <v>36</v>
      </c>
      <c r="D2258" s="6" t="s">
        <v>25</v>
      </c>
      <c r="E2258" s="6" t="s">
        <v>45</v>
      </c>
      <c r="F2258" s="6" t="s">
        <v>8962</v>
      </c>
      <c r="G2258" s="6" t="s">
        <v>8099</v>
      </c>
      <c r="H2258" s="6" t="s">
        <v>136</v>
      </c>
      <c r="I2258" s="6" t="s">
        <v>8963</v>
      </c>
      <c r="J2258" s="6" t="s">
        <v>8964</v>
      </c>
      <c r="K2258" s="7">
        <v>8</v>
      </c>
      <c r="L2258" s="4">
        <v>2013</v>
      </c>
      <c r="M2258" s="9">
        <v>13708.45</v>
      </c>
      <c r="N2258" s="9" t="str">
        <f t="shared" si="142"/>
        <v>Normal</v>
      </c>
      <c r="O2258" s="11">
        <v>81157.5</v>
      </c>
      <c r="P2258" s="11">
        <v>10397.879999999999</v>
      </c>
      <c r="Q2258" s="11">
        <v>3310.57</v>
      </c>
      <c r="R2258" s="8">
        <v>44316</v>
      </c>
      <c r="S2258" s="5" t="str">
        <f t="shared" si="143"/>
        <v>Friday</v>
      </c>
      <c r="T2258" s="5" t="str">
        <f t="shared" si="144"/>
        <v>Q2</v>
      </c>
      <c r="U2258" s="14" t="str">
        <f t="shared" si="141"/>
        <v>Apr</v>
      </c>
    </row>
    <row r="2259" spans="1:21" x14ac:dyDescent="0.25">
      <c r="A2259" s="12" t="s">
        <v>56</v>
      </c>
      <c r="B2259" s="2" t="s">
        <v>78</v>
      </c>
      <c r="C2259" s="2" t="s">
        <v>36</v>
      </c>
      <c r="D2259" s="2" t="s">
        <v>25</v>
      </c>
      <c r="E2259" s="2" t="s">
        <v>45</v>
      </c>
      <c r="F2259" s="2" t="s">
        <v>8965</v>
      </c>
      <c r="G2259" s="2" t="s">
        <v>8966</v>
      </c>
      <c r="H2259" s="2" t="s">
        <v>101</v>
      </c>
      <c r="I2259" s="2" t="s">
        <v>8967</v>
      </c>
      <c r="J2259" s="2" t="s">
        <v>8968</v>
      </c>
      <c r="K2259" s="3">
        <v>0</v>
      </c>
      <c r="L2259" s="4">
        <v>2022</v>
      </c>
      <c r="M2259" s="9">
        <v>61907.81</v>
      </c>
      <c r="N2259" s="9" t="str">
        <f t="shared" si="142"/>
        <v>High Value</v>
      </c>
      <c r="O2259" s="11">
        <v>73337.100000000006</v>
      </c>
      <c r="P2259" s="11">
        <v>50256.97</v>
      </c>
      <c r="Q2259" s="11">
        <v>11650.84</v>
      </c>
      <c r="R2259" s="5">
        <v>44707</v>
      </c>
      <c r="S2259" s="5" t="str">
        <f t="shared" si="143"/>
        <v>Thursday</v>
      </c>
      <c r="T2259" s="5" t="str">
        <f t="shared" si="144"/>
        <v>Q2</v>
      </c>
      <c r="U2259" s="14" t="str">
        <f t="shared" si="141"/>
        <v>May</v>
      </c>
    </row>
    <row r="2260" spans="1:21" x14ac:dyDescent="0.25">
      <c r="A2260" s="13" t="s">
        <v>71</v>
      </c>
      <c r="B2260" s="6" t="s">
        <v>72</v>
      </c>
      <c r="C2260" s="6" t="s">
        <v>36</v>
      </c>
      <c r="D2260" s="6" t="s">
        <v>25</v>
      </c>
      <c r="E2260" s="6" t="s">
        <v>45</v>
      </c>
      <c r="F2260" s="6" t="s">
        <v>8969</v>
      </c>
      <c r="G2260" s="6" t="s">
        <v>8970</v>
      </c>
      <c r="H2260" s="6" t="s">
        <v>128</v>
      </c>
      <c r="I2260" s="6" t="s">
        <v>8971</v>
      </c>
      <c r="J2260" s="6" t="s">
        <v>8972</v>
      </c>
      <c r="K2260" s="7">
        <v>13</v>
      </c>
      <c r="L2260" s="4">
        <v>2009</v>
      </c>
      <c r="M2260" s="9">
        <v>26532.81</v>
      </c>
      <c r="N2260" s="9" t="str">
        <f t="shared" si="142"/>
        <v>Normal</v>
      </c>
      <c r="O2260" s="11">
        <v>179273.4</v>
      </c>
      <c r="P2260" s="11">
        <v>24631.07</v>
      </c>
      <c r="Q2260" s="11">
        <v>1901.74</v>
      </c>
      <c r="R2260" s="8">
        <v>44652</v>
      </c>
      <c r="S2260" s="5" t="str">
        <f t="shared" si="143"/>
        <v>Friday</v>
      </c>
      <c r="T2260" s="5" t="str">
        <f t="shared" si="144"/>
        <v>Q2</v>
      </c>
      <c r="U2260" s="14" t="str">
        <f t="shared" si="141"/>
        <v>Apr</v>
      </c>
    </row>
    <row r="2261" spans="1:21" x14ac:dyDescent="0.25">
      <c r="A2261" s="12" t="s">
        <v>62</v>
      </c>
      <c r="B2261" s="2" t="s">
        <v>63</v>
      </c>
      <c r="C2261" s="2" t="s">
        <v>36</v>
      </c>
      <c r="D2261" s="2" t="s">
        <v>25</v>
      </c>
      <c r="E2261" s="2" t="s">
        <v>45</v>
      </c>
      <c r="F2261" s="2" t="s">
        <v>8973</v>
      </c>
      <c r="G2261" s="2" t="s">
        <v>8974</v>
      </c>
      <c r="H2261" s="2" t="s">
        <v>87</v>
      </c>
      <c r="I2261" s="2" t="s">
        <v>8975</v>
      </c>
      <c r="J2261" s="2" t="s">
        <v>8976</v>
      </c>
      <c r="K2261" s="3">
        <v>17</v>
      </c>
      <c r="L2261" s="4">
        <v>2006</v>
      </c>
      <c r="M2261" s="9">
        <v>16158.29</v>
      </c>
      <c r="N2261" s="9" t="str">
        <f t="shared" si="142"/>
        <v>Normal</v>
      </c>
      <c r="O2261" s="11">
        <v>139766.39999999999</v>
      </c>
      <c r="P2261" s="11">
        <v>13453.69</v>
      </c>
      <c r="Q2261" s="11">
        <v>2704.6</v>
      </c>
      <c r="R2261" s="5">
        <v>45275</v>
      </c>
      <c r="S2261" s="5" t="str">
        <f t="shared" si="143"/>
        <v>Friday</v>
      </c>
      <c r="T2261" s="5" t="str">
        <f t="shared" si="144"/>
        <v>Q4</v>
      </c>
      <c r="U2261" s="14" t="str">
        <f t="shared" si="141"/>
        <v>Dec</v>
      </c>
    </row>
    <row r="2262" spans="1:21" x14ac:dyDescent="0.25">
      <c r="A2262" s="13" t="s">
        <v>40</v>
      </c>
      <c r="B2262" s="6" t="s">
        <v>125</v>
      </c>
      <c r="C2262" s="6" t="s">
        <v>36</v>
      </c>
      <c r="D2262" s="6" t="s">
        <v>25</v>
      </c>
      <c r="E2262" s="6" t="s">
        <v>45</v>
      </c>
      <c r="F2262" s="6" t="s">
        <v>8977</v>
      </c>
      <c r="G2262" s="6" t="s">
        <v>8978</v>
      </c>
      <c r="H2262" s="6" t="s">
        <v>39</v>
      </c>
      <c r="I2262" s="6" t="s">
        <v>8979</v>
      </c>
      <c r="J2262" s="6" t="s">
        <v>8980</v>
      </c>
      <c r="K2262" s="7">
        <v>13</v>
      </c>
      <c r="L2262" s="4">
        <v>2008</v>
      </c>
      <c r="M2262" s="9">
        <v>44859.83</v>
      </c>
      <c r="N2262" s="9" t="str">
        <f t="shared" si="142"/>
        <v>High Value</v>
      </c>
      <c r="O2262" s="11">
        <v>18166.5</v>
      </c>
      <c r="P2262" s="11">
        <v>38074.26</v>
      </c>
      <c r="Q2262" s="11">
        <v>6785.57</v>
      </c>
      <c r="R2262" s="8">
        <v>44440</v>
      </c>
      <c r="S2262" s="5" t="str">
        <f t="shared" si="143"/>
        <v>Wednesday</v>
      </c>
      <c r="T2262" s="5" t="str">
        <f t="shared" si="144"/>
        <v>Q3</v>
      </c>
      <c r="U2262" s="14" t="str">
        <f t="shared" si="141"/>
        <v>Sep</v>
      </c>
    </row>
    <row r="2263" spans="1:21" x14ac:dyDescent="0.25">
      <c r="A2263" s="12" t="s">
        <v>30</v>
      </c>
      <c r="B2263" s="2" t="s">
        <v>65</v>
      </c>
      <c r="C2263" s="2" t="s">
        <v>36</v>
      </c>
      <c r="D2263" s="2" t="s">
        <v>25</v>
      </c>
      <c r="E2263" s="2" t="s">
        <v>45</v>
      </c>
      <c r="F2263" s="2" t="s">
        <v>8981</v>
      </c>
      <c r="G2263" s="2" t="s">
        <v>8982</v>
      </c>
      <c r="H2263" s="2" t="s">
        <v>89</v>
      </c>
      <c r="I2263" s="2" t="s">
        <v>8983</v>
      </c>
      <c r="J2263" s="2" t="s">
        <v>8984</v>
      </c>
      <c r="K2263" s="3">
        <v>13</v>
      </c>
      <c r="L2263" s="4">
        <v>2008</v>
      </c>
      <c r="M2263" s="9">
        <v>64339.71</v>
      </c>
      <c r="N2263" s="9" t="str">
        <f t="shared" si="142"/>
        <v>High Value</v>
      </c>
      <c r="O2263" s="11">
        <v>178978</v>
      </c>
      <c r="P2263" s="11">
        <v>46772.61</v>
      </c>
      <c r="Q2263" s="11">
        <v>17567.099999999999</v>
      </c>
      <c r="R2263" s="5">
        <v>44382</v>
      </c>
      <c r="S2263" s="5" t="str">
        <f t="shared" si="143"/>
        <v>Monday</v>
      </c>
      <c r="T2263" s="5" t="str">
        <f t="shared" si="144"/>
        <v>Q3</v>
      </c>
      <c r="U2263" s="14" t="str">
        <f t="shared" si="141"/>
        <v>Jul</v>
      </c>
    </row>
    <row r="2264" spans="1:21" x14ac:dyDescent="0.25">
      <c r="A2264" s="13" t="s">
        <v>56</v>
      </c>
      <c r="B2264" s="6" t="s">
        <v>78</v>
      </c>
      <c r="C2264" s="6" t="s">
        <v>36</v>
      </c>
      <c r="D2264" s="6" t="s">
        <v>25</v>
      </c>
      <c r="E2264" s="6" t="s">
        <v>45</v>
      </c>
      <c r="F2264" s="6" t="s">
        <v>8965</v>
      </c>
      <c r="G2264" s="6" t="s">
        <v>8966</v>
      </c>
      <c r="H2264" s="6" t="s">
        <v>101</v>
      </c>
      <c r="I2264" s="6" t="s">
        <v>8985</v>
      </c>
      <c r="J2264" s="6" t="s">
        <v>8986</v>
      </c>
      <c r="K2264" s="7">
        <v>0</v>
      </c>
      <c r="L2264" s="4">
        <v>2022</v>
      </c>
      <c r="M2264" s="9">
        <v>61907.81</v>
      </c>
      <c r="N2264" s="9" t="str">
        <f t="shared" si="142"/>
        <v>High Value</v>
      </c>
      <c r="O2264" s="11">
        <v>73337.100000000006</v>
      </c>
      <c r="P2264" s="11">
        <v>43417.71</v>
      </c>
      <c r="Q2264" s="11">
        <v>18490.099999999999</v>
      </c>
      <c r="R2264" s="8">
        <v>44707</v>
      </c>
      <c r="S2264" s="5" t="str">
        <f t="shared" si="143"/>
        <v>Thursday</v>
      </c>
      <c r="T2264" s="5" t="str">
        <f t="shared" si="144"/>
        <v>Q2</v>
      </c>
      <c r="U2264" s="14" t="str">
        <f t="shared" si="141"/>
        <v>May</v>
      </c>
    </row>
    <row r="2265" spans="1:21" x14ac:dyDescent="0.25">
      <c r="A2265" s="12" t="s">
        <v>30</v>
      </c>
      <c r="B2265" s="2" t="s">
        <v>31</v>
      </c>
      <c r="C2265" s="2" t="s">
        <v>36</v>
      </c>
      <c r="D2265" s="2" t="s">
        <v>25</v>
      </c>
      <c r="E2265" s="2" t="s">
        <v>45</v>
      </c>
      <c r="F2265" s="2" t="s">
        <v>8987</v>
      </c>
      <c r="G2265" s="2" t="s">
        <v>8988</v>
      </c>
      <c r="H2265" s="2" t="s">
        <v>98</v>
      </c>
      <c r="I2265" s="2" t="s">
        <v>8989</v>
      </c>
      <c r="J2265" s="2" t="s">
        <v>8990</v>
      </c>
      <c r="K2265" s="3">
        <v>2</v>
      </c>
      <c r="L2265" s="4">
        <v>2022</v>
      </c>
      <c r="M2265" s="9">
        <v>36646.19</v>
      </c>
      <c r="N2265" s="9" t="str">
        <f t="shared" si="142"/>
        <v>Normal</v>
      </c>
      <c r="O2265" s="11">
        <v>158435</v>
      </c>
      <c r="P2265" s="11">
        <v>33009.11</v>
      </c>
      <c r="Q2265" s="11">
        <v>3637.08</v>
      </c>
      <c r="R2265" s="5">
        <v>45531</v>
      </c>
      <c r="S2265" s="5" t="str">
        <f t="shared" si="143"/>
        <v>Tuesday</v>
      </c>
      <c r="T2265" s="5" t="str">
        <f t="shared" si="144"/>
        <v>Q3</v>
      </c>
      <c r="U2265" s="14" t="str">
        <f t="shared" si="141"/>
        <v>Aug</v>
      </c>
    </row>
    <row r="2266" spans="1:21" x14ac:dyDescent="0.25">
      <c r="A2266" s="13" t="s">
        <v>30</v>
      </c>
      <c r="B2266" s="6" t="s">
        <v>31</v>
      </c>
      <c r="C2266" s="6" t="s">
        <v>36</v>
      </c>
      <c r="D2266" s="6" t="s">
        <v>25</v>
      </c>
      <c r="E2266" s="6" t="s">
        <v>45</v>
      </c>
      <c r="F2266" s="6" t="s">
        <v>8838</v>
      </c>
      <c r="G2266" s="6" t="s">
        <v>8839</v>
      </c>
      <c r="H2266" s="6" t="s">
        <v>104</v>
      </c>
      <c r="I2266" s="6" t="s">
        <v>8991</v>
      </c>
      <c r="J2266" s="6" t="s">
        <v>8992</v>
      </c>
      <c r="K2266" s="7">
        <v>4</v>
      </c>
      <c r="L2266" s="4">
        <v>2018</v>
      </c>
      <c r="M2266" s="9">
        <v>67093.42</v>
      </c>
      <c r="N2266" s="9" t="str">
        <f t="shared" si="142"/>
        <v>High Value</v>
      </c>
      <c r="O2266" s="11">
        <v>17476.400000000001</v>
      </c>
      <c r="P2266" s="11">
        <v>48530.31</v>
      </c>
      <c r="Q2266" s="11">
        <v>18563.11</v>
      </c>
      <c r="R2266" s="8">
        <v>44898</v>
      </c>
      <c r="S2266" s="5" t="str">
        <f t="shared" si="143"/>
        <v>Saturday</v>
      </c>
      <c r="T2266" s="5" t="str">
        <f t="shared" si="144"/>
        <v>Q4</v>
      </c>
      <c r="U2266" s="14" t="str">
        <f t="shared" si="141"/>
        <v>Dec</v>
      </c>
    </row>
    <row r="2267" spans="1:21" x14ac:dyDescent="0.25">
      <c r="A2267" s="12" t="s">
        <v>34</v>
      </c>
      <c r="B2267" s="2" t="s">
        <v>35</v>
      </c>
      <c r="C2267" s="2" t="s">
        <v>36</v>
      </c>
      <c r="D2267" s="2" t="s">
        <v>25</v>
      </c>
      <c r="E2267" s="2" t="s">
        <v>45</v>
      </c>
      <c r="F2267" s="2" t="s">
        <v>8727</v>
      </c>
      <c r="G2267" s="2" t="s">
        <v>8728</v>
      </c>
      <c r="H2267" s="2" t="s">
        <v>111</v>
      </c>
      <c r="I2267" s="2" t="s">
        <v>8993</v>
      </c>
      <c r="J2267" s="2" t="s">
        <v>8994</v>
      </c>
      <c r="K2267" s="3">
        <v>4</v>
      </c>
      <c r="L2267" s="4">
        <v>2020</v>
      </c>
      <c r="M2267" s="9">
        <v>39626.76</v>
      </c>
      <c r="N2267" s="9" t="str">
        <f t="shared" si="142"/>
        <v>Normal</v>
      </c>
      <c r="O2267" s="11">
        <v>171291.1</v>
      </c>
      <c r="P2267" s="11">
        <v>33845.82</v>
      </c>
      <c r="Q2267" s="11">
        <v>5780.94</v>
      </c>
      <c r="R2267" s="5">
        <v>45330</v>
      </c>
      <c r="S2267" s="5" t="str">
        <f t="shared" si="143"/>
        <v>Thursday</v>
      </c>
      <c r="T2267" s="5" t="str">
        <f t="shared" si="144"/>
        <v>Q1</v>
      </c>
      <c r="U2267" s="14" t="str">
        <f t="shared" si="141"/>
        <v>Feb</v>
      </c>
    </row>
    <row r="2268" spans="1:21" x14ac:dyDescent="0.25">
      <c r="A2268" s="13" t="s">
        <v>62</v>
      </c>
      <c r="B2268" s="6" t="s">
        <v>63</v>
      </c>
      <c r="C2268" s="6" t="s">
        <v>49</v>
      </c>
      <c r="D2268" s="6" t="s">
        <v>25</v>
      </c>
      <c r="E2268" s="6" t="s">
        <v>45</v>
      </c>
      <c r="F2268" s="6" t="s">
        <v>1412</v>
      </c>
      <c r="G2268" s="6" t="s">
        <v>8995</v>
      </c>
      <c r="H2268" s="6" t="s">
        <v>98</v>
      </c>
      <c r="I2268" s="6" t="s">
        <v>8996</v>
      </c>
      <c r="J2268" s="6" t="s">
        <v>8997</v>
      </c>
      <c r="K2268" s="7">
        <v>2</v>
      </c>
      <c r="L2268" s="4">
        <v>2020</v>
      </c>
      <c r="M2268" s="9">
        <v>68686.87</v>
      </c>
      <c r="N2268" s="9" t="str">
        <f t="shared" si="142"/>
        <v>High Value</v>
      </c>
      <c r="O2268" s="11">
        <v>149540</v>
      </c>
      <c r="P2268" s="11">
        <v>57901.52</v>
      </c>
      <c r="Q2268" s="11">
        <v>10785.35</v>
      </c>
      <c r="R2268" s="8">
        <v>44742</v>
      </c>
      <c r="S2268" s="5" t="str">
        <f t="shared" si="143"/>
        <v>Thursday</v>
      </c>
      <c r="T2268" s="5" t="str">
        <f t="shared" si="144"/>
        <v>Q2</v>
      </c>
      <c r="U2268" s="14" t="str">
        <f t="shared" si="141"/>
        <v>Jun</v>
      </c>
    </row>
    <row r="2269" spans="1:21" x14ac:dyDescent="0.25">
      <c r="A2269" s="12" t="s">
        <v>74</v>
      </c>
      <c r="B2269" s="2" t="s">
        <v>75</v>
      </c>
      <c r="C2269" s="2" t="s">
        <v>49</v>
      </c>
      <c r="D2269" s="2" t="s">
        <v>25</v>
      </c>
      <c r="E2269" s="2" t="s">
        <v>45</v>
      </c>
      <c r="F2269" s="2" t="s">
        <v>8998</v>
      </c>
      <c r="G2269" s="2" t="s">
        <v>8999</v>
      </c>
      <c r="H2269" s="2" t="s">
        <v>98</v>
      </c>
      <c r="I2269" s="2" t="s">
        <v>9000</v>
      </c>
      <c r="J2269" s="2" t="s">
        <v>9001</v>
      </c>
      <c r="K2269" s="3">
        <v>13</v>
      </c>
      <c r="L2269" s="4">
        <v>2009</v>
      </c>
      <c r="M2269" s="9">
        <v>50332.13</v>
      </c>
      <c r="N2269" s="9" t="str">
        <f t="shared" si="142"/>
        <v>High Value</v>
      </c>
      <c r="O2269" s="11">
        <v>129384.6</v>
      </c>
      <c r="P2269" s="11">
        <v>43703.97</v>
      </c>
      <c r="Q2269" s="11">
        <v>6628.16</v>
      </c>
      <c r="R2269" s="5">
        <v>44925</v>
      </c>
      <c r="S2269" s="5" t="str">
        <f t="shared" si="143"/>
        <v>Friday</v>
      </c>
      <c r="T2269" s="5" t="str">
        <f t="shared" si="144"/>
        <v>Q4</v>
      </c>
      <c r="U2269" s="14" t="str">
        <f t="shared" si="141"/>
        <v>Dec</v>
      </c>
    </row>
    <row r="2270" spans="1:21" x14ac:dyDescent="0.25">
      <c r="A2270" s="13" t="s">
        <v>40</v>
      </c>
      <c r="B2270" s="6" t="s">
        <v>125</v>
      </c>
      <c r="C2270" s="6" t="s">
        <v>49</v>
      </c>
      <c r="D2270" s="6" t="s">
        <v>25</v>
      </c>
      <c r="E2270" s="6" t="s">
        <v>45</v>
      </c>
      <c r="F2270" s="6" t="s">
        <v>9002</v>
      </c>
      <c r="G2270" s="6" t="s">
        <v>9003</v>
      </c>
      <c r="H2270" s="6" t="s">
        <v>115</v>
      </c>
      <c r="I2270" s="6" t="s">
        <v>9004</v>
      </c>
      <c r="J2270" s="6" t="s">
        <v>9005</v>
      </c>
      <c r="K2270" s="7">
        <v>5</v>
      </c>
      <c r="L2270" s="4">
        <v>2019</v>
      </c>
      <c r="M2270" s="9">
        <v>35915.89</v>
      </c>
      <c r="N2270" s="9" t="str">
        <f t="shared" si="142"/>
        <v>Normal</v>
      </c>
      <c r="O2270" s="11">
        <v>191755.9</v>
      </c>
      <c r="P2270" s="11">
        <v>28546.19</v>
      </c>
      <c r="Q2270" s="11">
        <v>7369.7</v>
      </c>
      <c r="R2270" s="8">
        <v>45623</v>
      </c>
      <c r="S2270" s="5" t="str">
        <f t="shared" si="143"/>
        <v>Wednesday</v>
      </c>
      <c r="T2270" s="5" t="str">
        <f t="shared" si="144"/>
        <v>Q4</v>
      </c>
      <c r="U2270" s="14" t="str">
        <f t="shared" si="141"/>
        <v>Nov</v>
      </c>
    </row>
    <row r="2271" spans="1:21" x14ac:dyDescent="0.25">
      <c r="A2271" s="12" t="s">
        <v>17</v>
      </c>
      <c r="B2271" s="2" t="s">
        <v>18</v>
      </c>
      <c r="C2271" s="2" t="s">
        <v>49</v>
      </c>
      <c r="D2271" s="2" t="s">
        <v>25</v>
      </c>
      <c r="E2271" s="2" t="s">
        <v>45</v>
      </c>
      <c r="F2271" s="2" t="s">
        <v>9006</v>
      </c>
      <c r="G2271" s="2" t="s">
        <v>9007</v>
      </c>
      <c r="H2271" s="2" t="s">
        <v>58</v>
      </c>
      <c r="I2271" s="2" t="s">
        <v>9008</v>
      </c>
      <c r="J2271" s="2" t="s">
        <v>9009</v>
      </c>
      <c r="K2271" s="3">
        <v>3</v>
      </c>
      <c r="L2271" s="4">
        <v>2018</v>
      </c>
      <c r="M2271" s="9">
        <v>47777.1</v>
      </c>
      <c r="N2271" s="9" t="str">
        <f t="shared" si="142"/>
        <v>High Value</v>
      </c>
      <c r="O2271" s="11">
        <v>186109.4</v>
      </c>
      <c r="P2271" s="11">
        <v>38403.72</v>
      </c>
      <c r="Q2271" s="11">
        <v>9373.3799999999992</v>
      </c>
      <c r="R2271" s="5">
        <v>44444</v>
      </c>
      <c r="S2271" s="5" t="str">
        <f t="shared" si="143"/>
        <v>Sunday</v>
      </c>
      <c r="T2271" s="5" t="str">
        <f t="shared" si="144"/>
        <v>Q3</v>
      </c>
      <c r="U2271" s="14" t="str">
        <f t="shared" si="141"/>
        <v>Sep</v>
      </c>
    </row>
    <row r="2272" spans="1:21" x14ac:dyDescent="0.25">
      <c r="A2272" s="13" t="s">
        <v>30</v>
      </c>
      <c r="B2272" s="6" t="s">
        <v>31</v>
      </c>
      <c r="C2272" s="6" t="s">
        <v>49</v>
      </c>
      <c r="D2272" s="6" t="s">
        <v>25</v>
      </c>
      <c r="E2272" s="6" t="s">
        <v>45</v>
      </c>
      <c r="F2272" s="6" t="s">
        <v>9010</v>
      </c>
      <c r="G2272" s="6" t="s">
        <v>513</v>
      </c>
      <c r="H2272" s="6" t="s">
        <v>33</v>
      </c>
      <c r="I2272" s="6" t="s">
        <v>9011</v>
      </c>
      <c r="J2272" s="6" t="s">
        <v>9012</v>
      </c>
      <c r="K2272" s="7">
        <v>10</v>
      </c>
      <c r="L2272" s="4">
        <v>2015</v>
      </c>
      <c r="M2272" s="9">
        <v>28351.31</v>
      </c>
      <c r="N2272" s="9" t="str">
        <f t="shared" si="142"/>
        <v>Normal</v>
      </c>
      <c r="O2272" s="11">
        <v>37152.300000000003</v>
      </c>
      <c r="P2272" s="11">
        <v>26297.35</v>
      </c>
      <c r="Q2272" s="11">
        <v>2053.96</v>
      </c>
      <c r="R2272" s="8">
        <v>45661</v>
      </c>
      <c r="S2272" s="5" t="str">
        <f t="shared" si="143"/>
        <v>Saturday</v>
      </c>
      <c r="T2272" s="5" t="str">
        <f t="shared" si="144"/>
        <v>Q1</v>
      </c>
      <c r="U2272" s="14" t="str">
        <f t="shared" si="141"/>
        <v>Jan</v>
      </c>
    </row>
    <row r="2273" spans="1:21" x14ac:dyDescent="0.25">
      <c r="A2273" s="12" t="s">
        <v>47</v>
      </c>
      <c r="B2273" s="2" t="s">
        <v>48</v>
      </c>
      <c r="C2273" s="2" t="s">
        <v>49</v>
      </c>
      <c r="D2273" s="2" t="s">
        <v>25</v>
      </c>
      <c r="E2273" s="2" t="s">
        <v>45</v>
      </c>
      <c r="F2273" s="2" t="s">
        <v>9013</v>
      </c>
      <c r="G2273" s="2" t="s">
        <v>9014</v>
      </c>
      <c r="H2273" s="2" t="s">
        <v>115</v>
      </c>
      <c r="I2273" s="2" t="s">
        <v>9015</v>
      </c>
      <c r="J2273" s="2" t="s">
        <v>9016</v>
      </c>
      <c r="K2273" s="3">
        <v>17</v>
      </c>
      <c r="L2273" s="4">
        <v>2007</v>
      </c>
      <c r="M2273" s="9">
        <v>43763.45</v>
      </c>
      <c r="N2273" s="9" t="str">
        <f t="shared" si="142"/>
        <v>High Value</v>
      </c>
      <c r="O2273" s="11">
        <v>139038.70000000001</v>
      </c>
      <c r="P2273" s="11">
        <v>36245.949999999997</v>
      </c>
      <c r="Q2273" s="11">
        <v>7517.5</v>
      </c>
      <c r="R2273" s="5">
        <v>45350</v>
      </c>
      <c r="S2273" s="5" t="str">
        <f t="shared" si="143"/>
        <v>Wednesday</v>
      </c>
      <c r="T2273" s="5" t="str">
        <f t="shared" si="144"/>
        <v>Q1</v>
      </c>
      <c r="U2273" s="14" t="str">
        <f t="shared" si="141"/>
        <v>Feb</v>
      </c>
    </row>
    <row r="2274" spans="1:21" x14ac:dyDescent="0.25">
      <c r="A2274" s="13" t="s">
        <v>54</v>
      </c>
      <c r="B2274" s="6" t="s">
        <v>55</v>
      </c>
      <c r="C2274" s="6" t="s">
        <v>49</v>
      </c>
      <c r="D2274" s="6" t="s">
        <v>25</v>
      </c>
      <c r="E2274" s="6" t="s">
        <v>45</v>
      </c>
      <c r="F2274" s="6" t="s">
        <v>9017</v>
      </c>
      <c r="G2274" s="6" t="s">
        <v>9018</v>
      </c>
      <c r="H2274" s="6" t="s">
        <v>68</v>
      </c>
      <c r="I2274" s="6" t="s">
        <v>9019</v>
      </c>
      <c r="J2274" s="6" t="s">
        <v>9020</v>
      </c>
      <c r="K2274" s="7">
        <v>8</v>
      </c>
      <c r="L2274" s="4">
        <v>2015</v>
      </c>
      <c r="M2274" s="9">
        <v>13938.33</v>
      </c>
      <c r="N2274" s="9" t="str">
        <f t="shared" si="142"/>
        <v>Normal</v>
      </c>
      <c r="O2274" s="11">
        <v>49123.199999999997</v>
      </c>
      <c r="P2274" s="11">
        <v>12787.05</v>
      </c>
      <c r="Q2274" s="11">
        <v>1151.28</v>
      </c>
      <c r="R2274" s="8">
        <v>45078</v>
      </c>
      <c r="S2274" s="5" t="str">
        <f t="shared" si="143"/>
        <v>Thursday</v>
      </c>
      <c r="T2274" s="5" t="str">
        <f t="shared" si="144"/>
        <v>Q2</v>
      </c>
      <c r="U2274" s="14" t="str">
        <f t="shared" si="141"/>
        <v>Jun</v>
      </c>
    </row>
    <row r="2275" spans="1:21" x14ac:dyDescent="0.25">
      <c r="A2275" s="12" t="s">
        <v>62</v>
      </c>
      <c r="B2275" s="2" t="s">
        <v>91</v>
      </c>
      <c r="C2275" s="2" t="s">
        <v>49</v>
      </c>
      <c r="D2275" s="2" t="s">
        <v>25</v>
      </c>
      <c r="E2275" s="2" t="s">
        <v>45</v>
      </c>
      <c r="F2275" s="2" t="s">
        <v>9021</v>
      </c>
      <c r="G2275" s="2" t="s">
        <v>1385</v>
      </c>
      <c r="H2275" s="2" t="s">
        <v>109</v>
      </c>
      <c r="I2275" s="2" t="s">
        <v>9022</v>
      </c>
      <c r="J2275" s="2" t="s">
        <v>9023</v>
      </c>
      <c r="K2275" s="3">
        <v>21</v>
      </c>
      <c r="L2275" s="4">
        <v>2004</v>
      </c>
      <c r="M2275" s="9">
        <v>12993.93</v>
      </c>
      <c r="N2275" s="9" t="str">
        <f t="shared" si="142"/>
        <v>Normal</v>
      </c>
      <c r="O2275" s="11">
        <v>90626.1</v>
      </c>
      <c r="P2275" s="11">
        <v>11057.17</v>
      </c>
      <c r="Q2275" s="11">
        <v>1936.76</v>
      </c>
      <c r="R2275" s="5">
        <v>45834</v>
      </c>
      <c r="S2275" s="5" t="str">
        <f t="shared" si="143"/>
        <v>Thursday</v>
      </c>
      <c r="T2275" s="5" t="str">
        <f t="shared" si="144"/>
        <v>Q2</v>
      </c>
      <c r="U2275" s="14" t="str">
        <f t="shared" si="141"/>
        <v>Jun</v>
      </c>
    </row>
    <row r="2276" spans="1:21" x14ac:dyDescent="0.25">
      <c r="A2276" s="13" t="s">
        <v>62</v>
      </c>
      <c r="B2276" s="6" t="s">
        <v>91</v>
      </c>
      <c r="C2276" s="6" t="s">
        <v>49</v>
      </c>
      <c r="D2276" s="6" t="s">
        <v>25</v>
      </c>
      <c r="E2276" s="6" t="s">
        <v>45</v>
      </c>
      <c r="F2276" s="6" t="s">
        <v>9024</v>
      </c>
      <c r="G2276" s="6" t="s">
        <v>9025</v>
      </c>
      <c r="H2276" s="6" t="s">
        <v>29</v>
      </c>
      <c r="I2276" s="6" t="s">
        <v>9026</v>
      </c>
      <c r="J2276" s="6" t="s">
        <v>9027</v>
      </c>
      <c r="K2276" s="7">
        <v>11</v>
      </c>
      <c r="L2276" s="4">
        <v>2014</v>
      </c>
      <c r="M2276" s="9">
        <v>15714.54</v>
      </c>
      <c r="N2276" s="9" t="str">
        <f t="shared" si="142"/>
        <v>Normal</v>
      </c>
      <c r="O2276" s="11">
        <v>103682.6</v>
      </c>
      <c r="P2276" s="11">
        <v>11622.1</v>
      </c>
      <c r="Q2276" s="11">
        <v>4092.44</v>
      </c>
      <c r="R2276" s="8">
        <v>45767</v>
      </c>
      <c r="S2276" s="5" t="str">
        <f t="shared" si="143"/>
        <v>Sunday</v>
      </c>
      <c r="T2276" s="5" t="str">
        <f t="shared" si="144"/>
        <v>Q2</v>
      </c>
      <c r="U2276" s="14" t="str">
        <f t="shared" si="141"/>
        <v>Apr</v>
      </c>
    </row>
    <row r="2277" spans="1:21" x14ac:dyDescent="0.25">
      <c r="A2277" s="12" t="s">
        <v>54</v>
      </c>
      <c r="B2277" s="2" t="s">
        <v>123</v>
      </c>
      <c r="C2277" s="2" t="s">
        <v>49</v>
      </c>
      <c r="D2277" s="2" t="s">
        <v>25</v>
      </c>
      <c r="E2277" s="2" t="s">
        <v>45</v>
      </c>
      <c r="F2277" s="2" t="s">
        <v>9028</v>
      </c>
      <c r="G2277" s="2" t="s">
        <v>9029</v>
      </c>
      <c r="H2277" s="2" t="s">
        <v>66</v>
      </c>
      <c r="I2277" s="2" t="s">
        <v>9030</v>
      </c>
      <c r="J2277" s="2" t="s">
        <v>9031</v>
      </c>
      <c r="K2277" s="3">
        <v>6</v>
      </c>
      <c r="L2277" s="4">
        <v>2019</v>
      </c>
      <c r="M2277" s="9">
        <v>52770.33</v>
      </c>
      <c r="N2277" s="9" t="str">
        <f t="shared" si="142"/>
        <v>High Value</v>
      </c>
      <c r="O2277" s="11">
        <v>164822.70000000001</v>
      </c>
      <c r="P2277" s="11">
        <v>37160.29</v>
      </c>
      <c r="Q2277" s="11">
        <v>15610.04</v>
      </c>
      <c r="R2277" s="5">
        <v>45737</v>
      </c>
      <c r="S2277" s="5" t="str">
        <f t="shared" si="143"/>
        <v>Friday</v>
      </c>
      <c r="T2277" s="5" t="str">
        <f t="shared" si="144"/>
        <v>Q1</v>
      </c>
      <c r="U2277" s="14" t="str">
        <f t="shared" si="141"/>
        <v>Mar</v>
      </c>
    </row>
    <row r="2278" spans="1:21" x14ac:dyDescent="0.25">
      <c r="A2278" s="12" t="s">
        <v>40</v>
      </c>
      <c r="B2278" s="2" t="s">
        <v>59</v>
      </c>
      <c r="C2278" s="2" t="s">
        <v>49</v>
      </c>
      <c r="D2278" s="2" t="s">
        <v>25</v>
      </c>
      <c r="E2278" s="2" t="s">
        <v>45</v>
      </c>
      <c r="F2278" s="2" t="s">
        <v>9032</v>
      </c>
      <c r="G2278" s="2" t="s">
        <v>887</v>
      </c>
      <c r="H2278" s="2" t="s">
        <v>157</v>
      </c>
      <c r="I2278" s="2" t="s">
        <v>9033</v>
      </c>
      <c r="J2278" s="2" t="s">
        <v>9034</v>
      </c>
      <c r="K2278" s="3">
        <v>19</v>
      </c>
      <c r="L2278" s="4">
        <v>2006</v>
      </c>
      <c r="M2278" s="9">
        <v>23518.48</v>
      </c>
      <c r="N2278" s="9" t="str">
        <f t="shared" si="142"/>
        <v>Normal</v>
      </c>
      <c r="O2278" s="11">
        <v>81936.5</v>
      </c>
      <c r="P2278" s="11">
        <v>18694.939999999999</v>
      </c>
      <c r="Q2278" s="11">
        <v>4823.54</v>
      </c>
      <c r="R2278" s="5">
        <v>45733</v>
      </c>
      <c r="S2278" s="5" t="str">
        <f t="shared" si="143"/>
        <v>Monday</v>
      </c>
      <c r="T2278" s="5" t="str">
        <f t="shared" si="144"/>
        <v>Q1</v>
      </c>
      <c r="U2278" s="14" t="str">
        <f t="shared" si="141"/>
        <v>Mar</v>
      </c>
    </row>
    <row r="2279" spans="1:21" x14ac:dyDescent="0.25">
      <c r="A2279" s="13" t="s">
        <v>30</v>
      </c>
      <c r="B2279" s="6" t="s">
        <v>31</v>
      </c>
      <c r="C2279" s="6" t="s">
        <v>49</v>
      </c>
      <c r="D2279" s="6" t="s">
        <v>25</v>
      </c>
      <c r="E2279" s="6" t="s">
        <v>45</v>
      </c>
      <c r="F2279" s="6" t="s">
        <v>9035</v>
      </c>
      <c r="G2279" s="6" t="s">
        <v>9036</v>
      </c>
      <c r="H2279" s="6" t="s">
        <v>128</v>
      </c>
      <c r="I2279" s="6" t="s">
        <v>9037</v>
      </c>
      <c r="J2279" s="6" t="s">
        <v>9038</v>
      </c>
      <c r="K2279" s="7">
        <v>23</v>
      </c>
      <c r="L2279" s="4">
        <v>2002</v>
      </c>
      <c r="M2279" s="9">
        <v>38897.57</v>
      </c>
      <c r="N2279" s="9" t="str">
        <f t="shared" si="142"/>
        <v>Normal</v>
      </c>
      <c r="O2279" s="11">
        <v>149911.29999999999</v>
      </c>
      <c r="P2279" s="11">
        <v>31512.61</v>
      </c>
      <c r="Q2279" s="11">
        <v>7384.96</v>
      </c>
      <c r="R2279" s="8">
        <v>45712</v>
      </c>
      <c r="S2279" s="5" t="str">
        <f t="shared" si="143"/>
        <v>Monday</v>
      </c>
      <c r="T2279" s="5" t="str">
        <f t="shared" si="144"/>
        <v>Q1</v>
      </c>
      <c r="U2279" s="14" t="str">
        <f t="shared" ref="U2279:U2341" si="145">TEXT(R2279,"MMM")</f>
        <v>Feb</v>
      </c>
    </row>
    <row r="2280" spans="1:21" x14ac:dyDescent="0.25">
      <c r="A2280" s="12" t="s">
        <v>40</v>
      </c>
      <c r="B2280" s="2" t="s">
        <v>41</v>
      </c>
      <c r="C2280" s="2" t="s">
        <v>49</v>
      </c>
      <c r="D2280" s="2" t="s">
        <v>25</v>
      </c>
      <c r="E2280" s="2" t="s">
        <v>45</v>
      </c>
      <c r="F2280" s="2" t="s">
        <v>650</v>
      </c>
      <c r="G2280" s="2" t="s">
        <v>9039</v>
      </c>
      <c r="H2280" s="2" t="s">
        <v>119</v>
      </c>
      <c r="I2280" s="2" t="s">
        <v>9040</v>
      </c>
      <c r="J2280" s="2" t="s">
        <v>9041</v>
      </c>
      <c r="K2280" s="3">
        <v>21</v>
      </c>
      <c r="L2280" s="4">
        <v>2000</v>
      </c>
      <c r="M2280" s="9">
        <v>30827.66</v>
      </c>
      <c r="N2280" s="9" t="str">
        <f t="shared" si="142"/>
        <v>Normal</v>
      </c>
      <c r="O2280" s="11">
        <v>92181.6</v>
      </c>
      <c r="P2280" s="11">
        <v>21760.720000000001</v>
      </c>
      <c r="Q2280" s="11">
        <v>9066.94</v>
      </c>
      <c r="R2280" s="5">
        <v>44537</v>
      </c>
      <c r="S2280" s="5" t="str">
        <f t="shared" si="143"/>
        <v>Tuesday</v>
      </c>
      <c r="T2280" s="5" t="str">
        <f t="shared" si="144"/>
        <v>Q4</v>
      </c>
      <c r="U2280" s="14" t="str">
        <f t="shared" si="145"/>
        <v>Dec</v>
      </c>
    </row>
    <row r="2281" spans="1:21" x14ac:dyDescent="0.25">
      <c r="A2281" s="13" t="s">
        <v>62</v>
      </c>
      <c r="B2281" s="6" t="s">
        <v>138</v>
      </c>
      <c r="C2281" s="6" t="s">
        <v>49</v>
      </c>
      <c r="D2281" s="6" t="s">
        <v>25</v>
      </c>
      <c r="E2281" s="6" t="s">
        <v>45</v>
      </c>
      <c r="F2281" s="6" t="s">
        <v>9042</v>
      </c>
      <c r="G2281" s="6" t="s">
        <v>9043</v>
      </c>
      <c r="H2281" s="6" t="s">
        <v>50</v>
      </c>
      <c r="I2281" s="6" t="s">
        <v>9044</v>
      </c>
      <c r="J2281" s="6" t="s">
        <v>9045</v>
      </c>
      <c r="K2281" s="7">
        <v>1</v>
      </c>
      <c r="L2281" s="4">
        <v>2021</v>
      </c>
      <c r="M2281" s="9">
        <v>56757.64</v>
      </c>
      <c r="N2281" s="9" t="str">
        <f t="shared" si="142"/>
        <v>High Value</v>
      </c>
      <c r="O2281" s="11">
        <v>71725.3</v>
      </c>
      <c r="P2281" s="11">
        <v>53124.13</v>
      </c>
      <c r="Q2281" s="11">
        <v>3633.51</v>
      </c>
      <c r="R2281" s="8">
        <v>44740</v>
      </c>
      <c r="S2281" s="5" t="str">
        <f t="shared" si="143"/>
        <v>Tuesday</v>
      </c>
      <c r="T2281" s="5" t="str">
        <f t="shared" si="144"/>
        <v>Q2</v>
      </c>
      <c r="U2281" s="14" t="str">
        <f t="shared" si="145"/>
        <v>Jun</v>
      </c>
    </row>
    <row r="2282" spans="1:21" x14ac:dyDescent="0.25">
      <c r="A2282" s="12" t="s">
        <v>30</v>
      </c>
      <c r="B2282" s="2" t="s">
        <v>94</v>
      </c>
      <c r="C2282" s="2" t="s">
        <v>49</v>
      </c>
      <c r="D2282" s="2" t="s">
        <v>25</v>
      </c>
      <c r="E2282" s="2" t="s">
        <v>45</v>
      </c>
      <c r="F2282" s="2" t="s">
        <v>9046</v>
      </c>
      <c r="G2282" s="2" t="s">
        <v>9047</v>
      </c>
      <c r="H2282" s="2" t="s">
        <v>136</v>
      </c>
      <c r="I2282" s="2" t="s">
        <v>9048</v>
      </c>
      <c r="J2282" s="2" t="s">
        <v>9049</v>
      </c>
      <c r="K2282" s="3">
        <v>21</v>
      </c>
      <c r="L2282" s="4">
        <v>2000</v>
      </c>
      <c r="M2282" s="9">
        <v>13316.64</v>
      </c>
      <c r="N2282" s="9" t="str">
        <f t="shared" si="142"/>
        <v>Normal</v>
      </c>
      <c r="O2282" s="11">
        <v>32343</v>
      </c>
      <c r="P2282" s="11">
        <v>12109.03</v>
      </c>
      <c r="Q2282" s="11">
        <v>1207.6099999999999</v>
      </c>
      <c r="R2282" s="5">
        <v>44513</v>
      </c>
      <c r="S2282" s="5" t="str">
        <f t="shared" si="143"/>
        <v>Saturday</v>
      </c>
      <c r="T2282" s="5" t="str">
        <f t="shared" si="144"/>
        <v>Q4</v>
      </c>
      <c r="U2282" s="14" t="str">
        <f t="shared" si="145"/>
        <v>Nov</v>
      </c>
    </row>
    <row r="2283" spans="1:21" x14ac:dyDescent="0.25">
      <c r="A2283" s="13" t="s">
        <v>17</v>
      </c>
      <c r="B2283" s="6" t="s">
        <v>38</v>
      </c>
      <c r="C2283" s="6" t="s">
        <v>49</v>
      </c>
      <c r="D2283" s="6" t="s">
        <v>25</v>
      </c>
      <c r="E2283" s="6" t="s">
        <v>45</v>
      </c>
      <c r="F2283" s="6" t="s">
        <v>9050</v>
      </c>
      <c r="G2283" s="6" t="s">
        <v>6281</v>
      </c>
      <c r="H2283" s="6" t="s">
        <v>118</v>
      </c>
      <c r="I2283" s="6" t="s">
        <v>9051</v>
      </c>
      <c r="J2283" s="6" t="s">
        <v>9052</v>
      </c>
      <c r="K2283" s="7">
        <v>10</v>
      </c>
      <c r="L2283" s="4">
        <v>2011</v>
      </c>
      <c r="M2283" s="9">
        <v>28693.439999999999</v>
      </c>
      <c r="N2283" s="9" t="str">
        <f t="shared" si="142"/>
        <v>Normal</v>
      </c>
      <c r="O2283" s="11">
        <v>67430.2</v>
      </c>
      <c r="P2283" s="11">
        <v>20666.73</v>
      </c>
      <c r="Q2283" s="11">
        <v>8026.71</v>
      </c>
      <c r="R2283" s="8">
        <v>44454</v>
      </c>
      <c r="S2283" s="5" t="str">
        <f t="shared" si="143"/>
        <v>Wednesday</v>
      </c>
      <c r="T2283" s="5" t="str">
        <f t="shared" si="144"/>
        <v>Q3</v>
      </c>
      <c r="U2283" s="14" t="str">
        <f t="shared" si="145"/>
        <v>Sep</v>
      </c>
    </row>
    <row r="2284" spans="1:21" x14ac:dyDescent="0.25">
      <c r="A2284" s="12" t="s">
        <v>30</v>
      </c>
      <c r="B2284" s="2" t="s">
        <v>65</v>
      </c>
      <c r="C2284" s="2" t="s">
        <v>49</v>
      </c>
      <c r="D2284" s="2" t="s">
        <v>25</v>
      </c>
      <c r="E2284" s="2" t="s">
        <v>45</v>
      </c>
      <c r="F2284" s="2" t="s">
        <v>9053</v>
      </c>
      <c r="G2284" s="2" t="s">
        <v>9054</v>
      </c>
      <c r="H2284" s="2" t="s">
        <v>33</v>
      </c>
      <c r="I2284" s="2" t="s">
        <v>9055</v>
      </c>
      <c r="J2284" s="2" t="s">
        <v>9056</v>
      </c>
      <c r="K2284" s="3">
        <v>2</v>
      </c>
      <c r="L2284" s="4">
        <v>2020</v>
      </c>
      <c r="M2284" s="9">
        <v>45356.71</v>
      </c>
      <c r="N2284" s="9" t="str">
        <f t="shared" si="142"/>
        <v>High Value</v>
      </c>
      <c r="O2284" s="11">
        <v>109366.7</v>
      </c>
      <c r="P2284" s="11">
        <v>37152.379999999997</v>
      </c>
      <c r="Q2284" s="11">
        <v>8204.33</v>
      </c>
      <c r="R2284" s="5">
        <v>44801</v>
      </c>
      <c r="S2284" s="5" t="str">
        <f t="shared" si="143"/>
        <v>Sunday</v>
      </c>
      <c r="T2284" s="5" t="str">
        <f t="shared" si="144"/>
        <v>Q3</v>
      </c>
      <c r="U2284" s="14" t="str">
        <f t="shared" si="145"/>
        <v>Aug</v>
      </c>
    </row>
    <row r="2285" spans="1:21" x14ac:dyDescent="0.25">
      <c r="A2285" s="13" t="s">
        <v>71</v>
      </c>
      <c r="B2285" s="6" t="s">
        <v>86</v>
      </c>
      <c r="C2285" s="6" t="s">
        <v>49</v>
      </c>
      <c r="D2285" s="6" t="s">
        <v>25</v>
      </c>
      <c r="E2285" s="6" t="s">
        <v>45</v>
      </c>
      <c r="F2285" s="6" t="s">
        <v>9057</v>
      </c>
      <c r="G2285" s="6" t="s">
        <v>9058</v>
      </c>
      <c r="H2285" s="6" t="s">
        <v>29</v>
      </c>
      <c r="I2285" s="6" t="s">
        <v>9059</v>
      </c>
      <c r="J2285" s="6" t="s">
        <v>9060</v>
      </c>
      <c r="K2285" s="7">
        <v>23</v>
      </c>
      <c r="L2285" s="4">
        <v>2001</v>
      </c>
      <c r="M2285" s="9">
        <v>6604.43</v>
      </c>
      <c r="N2285" s="9" t="str">
        <f t="shared" si="142"/>
        <v>Normal</v>
      </c>
      <c r="O2285" s="11">
        <v>127981.5</v>
      </c>
      <c r="P2285" s="11">
        <v>5637.54</v>
      </c>
      <c r="Q2285" s="11">
        <v>966.89</v>
      </c>
      <c r="R2285" s="8">
        <v>45415</v>
      </c>
      <c r="S2285" s="5" t="str">
        <f t="shared" si="143"/>
        <v>Friday</v>
      </c>
      <c r="T2285" s="5" t="str">
        <f t="shared" si="144"/>
        <v>Q2</v>
      </c>
      <c r="U2285" s="14" t="str">
        <f t="shared" si="145"/>
        <v>May</v>
      </c>
    </row>
    <row r="2286" spans="1:21" x14ac:dyDescent="0.25">
      <c r="A2286" s="12" t="s">
        <v>30</v>
      </c>
      <c r="B2286" s="2" t="s">
        <v>94</v>
      </c>
      <c r="C2286" s="2" t="s">
        <v>49</v>
      </c>
      <c r="D2286" s="2" t="s">
        <v>25</v>
      </c>
      <c r="E2286" s="2" t="s">
        <v>45</v>
      </c>
      <c r="F2286" s="2" t="s">
        <v>9061</v>
      </c>
      <c r="G2286" s="2" t="s">
        <v>9062</v>
      </c>
      <c r="H2286" s="2" t="s">
        <v>87</v>
      </c>
      <c r="I2286" s="2" t="s">
        <v>9063</v>
      </c>
      <c r="J2286" s="2" t="s">
        <v>9064</v>
      </c>
      <c r="K2286" s="3">
        <v>14</v>
      </c>
      <c r="L2286" s="4">
        <v>2008</v>
      </c>
      <c r="M2286" s="9">
        <v>58020.07</v>
      </c>
      <c r="N2286" s="9" t="str">
        <f t="shared" si="142"/>
        <v>High Value</v>
      </c>
      <c r="O2286" s="11">
        <v>59730.3</v>
      </c>
      <c r="P2286" s="11">
        <v>49467.59</v>
      </c>
      <c r="Q2286" s="11">
        <v>8552.48</v>
      </c>
      <c r="R2286" s="5">
        <v>44795</v>
      </c>
      <c r="S2286" s="5" t="str">
        <f t="shared" si="143"/>
        <v>Monday</v>
      </c>
      <c r="T2286" s="5" t="str">
        <f t="shared" si="144"/>
        <v>Q3</v>
      </c>
      <c r="U2286" s="14" t="str">
        <f t="shared" si="145"/>
        <v>Aug</v>
      </c>
    </row>
    <row r="2287" spans="1:21" x14ac:dyDescent="0.25">
      <c r="A2287" s="13" t="s">
        <v>34</v>
      </c>
      <c r="B2287" s="6" t="s">
        <v>97</v>
      </c>
      <c r="C2287" s="6" t="s">
        <v>49</v>
      </c>
      <c r="D2287" s="6" t="s">
        <v>25</v>
      </c>
      <c r="E2287" s="6" t="s">
        <v>45</v>
      </c>
      <c r="F2287" s="6" t="s">
        <v>9065</v>
      </c>
      <c r="G2287" s="6" t="s">
        <v>9066</v>
      </c>
      <c r="H2287" s="6" t="s">
        <v>64</v>
      </c>
      <c r="I2287" s="6" t="s">
        <v>9067</v>
      </c>
      <c r="J2287" s="6" t="s">
        <v>9068</v>
      </c>
      <c r="K2287" s="7">
        <v>-2</v>
      </c>
      <c r="L2287" s="4">
        <v>2024</v>
      </c>
      <c r="M2287" s="9">
        <v>9979.25</v>
      </c>
      <c r="N2287" s="9" t="str">
        <f t="shared" si="142"/>
        <v>Normal</v>
      </c>
      <c r="O2287" s="11">
        <v>165749.6</v>
      </c>
      <c r="P2287" s="11">
        <v>7918.06</v>
      </c>
      <c r="Q2287" s="11">
        <v>2061.19</v>
      </c>
      <c r="R2287" s="8">
        <v>44584</v>
      </c>
      <c r="S2287" s="5" t="str">
        <f t="shared" si="143"/>
        <v>Sunday</v>
      </c>
      <c r="T2287" s="5" t="str">
        <f t="shared" si="144"/>
        <v>Q1</v>
      </c>
      <c r="U2287" s="14" t="str">
        <f t="shared" si="145"/>
        <v>Jan</v>
      </c>
    </row>
    <row r="2288" spans="1:21" x14ac:dyDescent="0.25">
      <c r="A2288" s="12" t="s">
        <v>74</v>
      </c>
      <c r="B2288" s="2" t="s">
        <v>113</v>
      </c>
      <c r="C2288" s="2" t="s">
        <v>49</v>
      </c>
      <c r="D2288" s="2" t="s">
        <v>25</v>
      </c>
      <c r="E2288" s="2" t="s">
        <v>45</v>
      </c>
      <c r="F2288" s="2" t="s">
        <v>9069</v>
      </c>
      <c r="G2288" s="2" t="s">
        <v>9070</v>
      </c>
      <c r="H2288" s="2" t="s">
        <v>120</v>
      </c>
      <c r="I2288" s="2" t="s">
        <v>9071</v>
      </c>
      <c r="J2288" s="2" t="s">
        <v>9072</v>
      </c>
      <c r="K2288" s="3">
        <v>22</v>
      </c>
      <c r="L2288" s="4">
        <v>2001</v>
      </c>
      <c r="M2288" s="9">
        <v>43274.71</v>
      </c>
      <c r="N2288" s="9" t="str">
        <f t="shared" si="142"/>
        <v>High Value</v>
      </c>
      <c r="O2288" s="11">
        <v>144109.5</v>
      </c>
      <c r="P2288" s="11">
        <v>32443.200000000001</v>
      </c>
      <c r="Q2288" s="11">
        <v>10831.51</v>
      </c>
      <c r="R2288" s="5">
        <v>45235</v>
      </c>
      <c r="S2288" s="5" t="str">
        <f t="shared" si="143"/>
        <v>Sunday</v>
      </c>
      <c r="T2288" s="5" t="str">
        <f t="shared" si="144"/>
        <v>Q4</v>
      </c>
      <c r="U2288" s="14" t="str">
        <f t="shared" si="145"/>
        <v>Nov</v>
      </c>
    </row>
    <row r="2289" spans="1:21" x14ac:dyDescent="0.25">
      <c r="A2289" s="13" t="s">
        <v>54</v>
      </c>
      <c r="B2289" s="6" t="s">
        <v>99</v>
      </c>
      <c r="C2289" s="6" t="s">
        <v>49</v>
      </c>
      <c r="D2289" s="6" t="s">
        <v>25</v>
      </c>
      <c r="E2289" s="6" t="s">
        <v>45</v>
      </c>
      <c r="F2289" s="6" t="s">
        <v>9073</v>
      </c>
      <c r="G2289" s="6" t="s">
        <v>9074</v>
      </c>
      <c r="H2289" s="6" t="s">
        <v>135</v>
      </c>
      <c r="I2289" s="6" t="s">
        <v>9075</v>
      </c>
      <c r="J2289" s="6" t="s">
        <v>9076</v>
      </c>
      <c r="K2289" s="7">
        <v>10</v>
      </c>
      <c r="L2289" s="4">
        <v>2014</v>
      </c>
      <c r="M2289" s="9">
        <v>17335.23</v>
      </c>
      <c r="N2289" s="9" t="str">
        <f t="shared" si="142"/>
        <v>Normal</v>
      </c>
      <c r="O2289" s="11">
        <v>80141.399999999994</v>
      </c>
      <c r="P2289" s="11">
        <v>15083.73</v>
      </c>
      <c r="Q2289" s="11">
        <v>2251.5</v>
      </c>
      <c r="R2289" s="8">
        <v>45342</v>
      </c>
      <c r="S2289" s="5" t="str">
        <f t="shared" si="143"/>
        <v>Tuesday</v>
      </c>
      <c r="T2289" s="5" t="str">
        <f t="shared" si="144"/>
        <v>Q1</v>
      </c>
      <c r="U2289" s="14" t="str">
        <f t="shared" si="145"/>
        <v>Feb</v>
      </c>
    </row>
    <row r="2290" spans="1:21" x14ac:dyDescent="0.25">
      <c r="A2290" s="12" t="s">
        <v>56</v>
      </c>
      <c r="B2290" s="2" t="s">
        <v>69</v>
      </c>
      <c r="C2290" s="2" t="s">
        <v>49</v>
      </c>
      <c r="D2290" s="2" t="s">
        <v>25</v>
      </c>
      <c r="E2290" s="2" t="s">
        <v>45</v>
      </c>
      <c r="F2290" s="2" t="s">
        <v>9077</v>
      </c>
      <c r="G2290" s="2" t="s">
        <v>9078</v>
      </c>
      <c r="H2290" s="2" t="s">
        <v>89</v>
      </c>
      <c r="I2290" s="2" t="s">
        <v>9079</v>
      </c>
      <c r="J2290" s="2" t="s">
        <v>9080</v>
      </c>
      <c r="K2290" s="3">
        <v>15</v>
      </c>
      <c r="L2290" s="4">
        <v>2009</v>
      </c>
      <c r="M2290" s="9">
        <v>39373.06</v>
      </c>
      <c r="N2290" s="9" t="str">
        <f t="shared" si="142"/>
        <v>Normal</v>
      </c>
      <c r="O2290" s="11">
        <v>129663.1</v>
      </c>
      <c r="P2290" s="11">
        <v>32114.57</v>
      </c>
      <c r="Q2290" s="11">
        <v>7258.49</v>
      </c>
      <c r="R2290" s="5">
        <v>45530</v>
      </c>
      <c r="S2290" s="5" t="str">
        <f t="shared" si="143"/>
        <v>Monday</v>
      </c>
      <c r="T2290" s="5" t="str">
        <f t="shared" si="144"/>
        <v>Q3</v>
      </c>
      <c r="U2290" s="14" t="str">
        <f t="shared" si="145"/>
        <v>Aug</v>
      </c>
    </row>
    <row r="2291" spans="1:21" x14ac:dyDescent="0.25">
      <c r="A2291" s="13" t="s">
        <v>54</v>
      </c>
      <c r="B2291" s="6" t="s">
        <v>55</v>
      </c>
      <c r="C2291" s="6" t="s">
        <v>49</v>
      </c>
      <c r="D2291" s="6" t="s">
        <v>25</v>
      </c>
      <c r="E2291" s="6" t="s">
        <v>45</v>
      </c>
      <c r="F2291" s="6" t="s">
        <v>9081</v>
      </c>
      <c r="G2291" s="6" t="s">
        <v>9082</v>
      </c>
      <c r="H2291" s="6" t="s">
        <v>102</v>
      </c>
      <c r="I2291" s="6" t="s">
        <v>9083</v>
      </c>
      <c r="J2291" s="6" t="s">
        <v>9084</v>
      </c>
      <c r="K2291" s="7">
        <v>0</v>
      </c>
      <c r="L2291" s="4">
        <v>2022</v>
      </c>
      <c r="M2291" s="9">
        <v>55906.16</v>
      </c>
      <c r="N2291" s="9" t="str">
        <f t="shared" si="142"/>
        <v>High Value</v>
      </c>
      <c r="O2291" s="11">
        <v>171905.5</v>
      </c>
      <c r="P2291" s="11">
        <v>49464.25</v>
      </c>
      <c r="Q2291" s="11">
        <v>6441.91</v>
      </c>
      <c r="R2291" s="8">
        <v>44798</v>
      </c>
      <c r="S2291" s="5" t="str">
        <f t="shared" si="143"/>
        <v>Thursday</v>
      </c>
      <c r="T2291" s="5" t="str">
        <f t="shared" si="144"/>
        <v>Q3</v>
      </c>
      <c r="U2291" s="14" t="str">
        <f t="shared" si="145"/>
        <v>Aug</v>
      </c>
    </row>
    <row r="2292" spans="1:21" x14ac:dyDescent="0.25">
      <c r="A2292" s="12" t="s">
        <v>54</v>
      </c>
      <c r="B2292" s="2" t="s">
        <v>55</v>
      </c>
      <c r="C2292" s="2" t="s">
        <v>49</v>
      </c>
      <c r="D2292" s="2" t="s">
        <v>25</v>
      </c>
      <c r="E2292" s="2" t="s">
        <v>45</v>
      </c>
      <c r="F2292" s="2" t="s">
        <v>9085</v>
      </c>
      <c r="G2292" s="2" t="s">
        <v>9086</v>
      </c>
      <c r="H2292" s="2" t="s">
        <v>22</v>
      </c>
      <c r="I2292" s="2" t="s">
        <v>9087</v>
      </c>
      <c r="J2292" s="2" t="s">
        <v>9088</v>
      </c>
      <c r="K2292" s="3">
        <v>10</v>
      </c>
      <c r="L2292" s="4">
        <v>2012</v>
      </c>
      <c r="M2292" s="9">
        <v>11687.57</v>
      </c>
      <c r="N2292" s="9" t="str">
        <f t="shared" si="142"/>
        <v>Normal</v>
      </c>
      <c r="O2292" s="11">
        <v>141737.79999999999</v>
      </c>
      <c r="P2292" s="11">
        <v>10404.530000000001</v>
      </c>
      <c r="Q2292" s="11">
        <v>1283.04</v>
      </c>
      <c r="R2292" s="5">
        <v>44797</v>
      </c>
      <c r="S2292" s="5" t="str">
        <f t="shared" si="143"/>
        <v>Wednesday</v>
      </c>
      <c r="T2292" s="5" t="str">
        <f t="shared" si="144"/>
        <v>Q3</v>
      </c>
      <c r="U2292" s="14" t="str">
        <f t="shared" si="145"/>
        <v>Aug</v>
      </c>
    </row>
    <row r="2293" spans="1:21" x14ac:dyDescent="0.25">
      <c r="A2293" s="13" t="s">
        <v>74</v>
      </c>
      <c r="B2293" s="6" t="s">
        <v>75</v>
      </c>
      <c r="C2293" s="6" t="s">
        <v>49</v>
      </c>
      <c r="D2293" s="6" t="s">
        <v>25</v>
      </c>
      <c r="E2293" s="6" t="s">
        <v>45</v>
      </c>
      <c r="F2293" s="6" t="s">
        <v>9089</v>
      </c>
      <c r="G2293" s="6" t="s">
        <v>9090</v>
      </c>
      <c r="H2293" s="6" t="s">
        <v>104</v>
      </c>
      <c r="I2293" s="6" t="s">
        <v>9091</v>
      </c>
      <c r="J2293" s="6" t="s">
        <v>9092</v>
      </c>
      <c r="K2293" s="7">
        <v>1</v>
      </c>
      <c r="L2293" s="4">
        <v>2022</v>
      </c>
      <c r="M2293" s="9">
        <v>11656.18</v>
      </c>
      <c r="N2293" s="9" t="str">
        <f t="shared" si="142"/>
        <v>Normal</v>
      </c>
      <c r="O2293" s="11">
        <v>187560.8</v>
      </c>
      <c r="P2293" s="11">
        <v>10479.780000000001</v>
      </c>
      <c r="Q2293" s="11">
        <v>1176.4000000000001</v>
      </c>
      <c r="R2293" s="8">
        <v>45195</v>
      </c>
      <c r="S2293" s="5" t="str">
        <f t="shared" si="143"/>
        <v>Tuesday</v>
      </c>
      <c r="T2293" s="5" t="str">
        <f t="shared" si="144"/>
        <v>Q3</v>
      </c>
      <c r="U2293" s="14" t="str">
        <f t="shared" si="145"/>
        <v>Sep</v>
      </c>
    </row>
    <row r="2294" spans="1:21" x14ac:dyDescent="0.25">
      <c r="A2294" s="12" t="s">
        <v>74</v>
      </c>
      <c r="B2294" s="2" t="s">
        <v>153</v>
      </c>
      <c r="C2294" s="2" t="s">
        <v>49</v>
      </c>
      <c r="D2294" s="2" t="s">
        <v>25</v>
      </c>
      <c r="E2294" s="2" t="s">
        <v>45</v>
      </c>
      <c r="F2294" s="2" t="s">
        <v>9093</v>
      </c>
      <c r="G2294" s="2" t="s">
        <v>9094</v>
      </c>
      <c r="H2294" s="2" t="s">
        <v>118</v>
      </c>
      <c r="I2294" s="2" t="s">
        <v>9095</v>
      </c>
      <c r="J2294" s="2" t="s">
        <v>9096</v>
      </c>
      <c r="K2294" s="3">
        <v>11</v>
      </c>
      <c r="L2294" s="4">
        <v>2012</v>
      </c>
      <c r="M2294" s="9">
        <v>55444.59</v>
      </c>
      <c r="N2294" s="9" t="str">
        <f t="shared" si="142"/>
        <v>High Value</v>
      </c>
      <c r="O2294" s="11">
        <v>115698.9</v>
      </c>
      <c r="P2294" s="11">
        <v>51822.879999999997</v>
      </c>
      <c r="Q2294" s="11">
        <v>3621.71</v>
      </c>
      <c r="R2294" s="5">
        <v>45120</v>
      </c>
      <c r="S2294" s="5" t="str">
        <f t="shared" si="143"/>
        <v>Thursday</v>
      </c>
      <c r="T2294" s="5" t="str">
        <f t="shared" si="144"/>
        <v>Q3</v>
      </c>
      <c r="U2294" s="14" t="str">
        <f t="shared" si="145"/>
        <v>Jul</v>
      </c>
    </row>
    <row r="2295" spans="1:21" x14ac:dyDescent="0.25">
      <c r="A2295" s="13" t="s">
        <v>71</v>
      </c>
      <c r="B2295" s="6" t="s">
        <v>72</v>
      </c>
      <c r="C2295" s="6" t="s">
        <v>49</v>
      </c>
      <c r="D2295" s="6" t="s">
        <v>25</v>
      </c>
      <c r="E2295" s="6" t="s">
        <v>45</v>
      </c>
      <c r="F2295" s="6" t="s">
        <v>9097</v>
      </c>
      <c r="G2295" s="6" t="s">
        <v>9098</v>
      </c>
      <c r="H2295" s="6" t="s">
        <v>119</v>
      </c>
      <c r="I2295" s="6" t="s">
        <v>9099</v>
      </c>
      <c r="J2295" s="6" t="s">
        <v>9100</v>
      </c>
      <c r="K2295" s="7">
        <v>15</v>
      </c>
      <c r="L2295" s="4">
        <v>2005</v>
      </c>
      <c r="M2295" s="9">
        <v>39237.279999999999</v>
      </c>
      <c r="N2295" s="9" t="str">
        <f t="shared" si="142"/>
        <v>Normal</v>
      </c>
      <c r="O2295" s="11">
        <v>70504.899999999994</v>
      </c>
      <c r="P2295" s="11">
        <v>34065.370000000003</v>
      </c>
      <c r="Q2295" s="11">
        <v>5171.91</v>
      </c>
      <c r="R2295" s="8">
        <v>44042</v>
      </c>
      <c r="S2295" s="5" t="str">
        <f t="shared" si="143"/>
        <v>Thursday</v>
      </c>
      <c r="T2295" s="5" t="str">
        <f t="shared" si="144"/>
        <v>Q3</v>
      </c>
      <c r="U2295" s="14" t="str">
        <f t="shared" si="145"/>
        <v>Jul</v>
      </c>
    </row>
    <row r="2296" spans="1:21" x14ac:dyDescent="0.25">
      <c r="A2296" s="12" t="s">
        <v>71</v>
      </c>
      <c r="B2296" s="2" t="s">
        <v>72</v>
      </c>
      <c r="C2296" s="2" t="s">
        <v>49</v>
      </c>
      <c r="D2296" s="2" t="s">
        <v>25</v>
      </c>
      <c r="E2296" s="2" t="s">
        <v>45</v>
      </c>
      <c r="F2296" s="2" t="s">
        <v>9101</v>
      </c>
      <c r="G2296" s="2" t="s">
        <v>9102</v>
      </c>
      <c r="H2296" s="2" t="s">
        <v>87</v>
      </c>
      <c r="I2296" s="2" t="s">
        <v>9103</v>
      </c>
      <c r="J2296" s="2" t="s">
        <v>9104</v>
      </c>
      <c r="K2296" s="3">
        <v>10</v>
      </c>
      <c r="L2296" s="4">
        <v>2012</v>
      </c>
      <c r="M2296" s="9">
        <v>66345.48</v>
      </c>
      <c r="N2296" s="9" t="str">
        <f t="shared" si="142"/>
        <v>High Value</v>
      </c>
      <c r="O2296" s="11">
        <v>113124.6</v>
      </c>
      <c r="P2296" s="11">
        <v>52628.55</v>
      </c>
      <c r="Q2296" s="11">
        <v>13716.93</v>
      </c>
      <c r="R2296" s="5">
        <v>44782</v>
      </c>
      <c r="S2296" s="5" t="str">
        <f t="shared" si="143"/>
        <v>Tuesday</v>
      </c>
      <c r="T2296" s="5" t="str">
        <f t="shared" si="144"/>
        <v>Q3</v>
      </c>
      <c r="U2296" s="14" t="str">
        <f t="shared" si="145"/>
        <v>Aug</v>
      </c>
    </row>
    <row r="2297" spans="1:21" x14ac:dyDescent="0.25">
      <c r="A2297" s="13" t="s">
        <v>54</v>
      </c>
      <c r="B2297" s="6" t="s">
        <v>55</v>
      </c>
      <c r="C2297" s="6" t="s">
        <v>49</v>
      </c>
      <c r="D2297" s="6" t="s">
        <v>25</v>
      </c>
      <c r="E2297" s="6" t="s">
        <v>45</v>
      </c>
      <c r="F2297" s="6" t="s">
        <v>9105</v>
      </c>
      <c r="G2297" s="6" t="s">
        <v>5167</v>
      </c>
      <c r="H2297" s="6" t="s">
        <v>132</v>
      </c>
      <c r="I2297" s="6" t="s">
        <v>9106</v>
      </c>
      <c r="J2297" s="6" t="s">
        <v>9107</v>
      </c>
      <c r="K2297" s="7">
        <v>0</v>
      </c>
      <c r="L2297" s="4">
        <v>2022</v>
      </c>
      <c r="M2297" s="9">
        <v>42479.92</v>
      </c>
      <c r="N2297" s="9" t="str">
        <f t="shared" si="142"/>
        <v>High Value</v>
      </c>
      <c r="O2297" s="11">
        <v>99472.1</v>
      </c>
      <c r="P2297" s="11">
        <v>38733.93</v>
      </c>
      <c r="Q2297" s="11">
        <v>3745.99</v>
      </c>
      <c r="R2297" s="8">
        <v>44890</v>
      </c>
      <c r="S2297" s="5" t="str">
        <f t="shared" si="143"/>
        <v>Friday</v>
      </c>
      <c r="T2297" s="5" t="str">
        <f t="shared" si="144"/>
        <v>Q4</v>
      </c>
      <c r="U2297" s="14" t="str">
        <f t="shared" si="145"/>
        <v>Nov</v>
      </c>
    </row>
    <row r="2298" spans="1:21" x14ac:dyDescent="0.25">
      <c r="A2298" s="12" t="s">
        <v>40</v>
      </c>
      <c r="B2298" s="2" t="s">
        <v>125</v>
      </c>
      <c r="C2298" s="2" t="s">
        <v>49</v>
      </c>
      <c r="D2298" s="2" t="s">
        <v>25</v>
      </c>
      <c r="E2298" s="2" t="s">
        <v>45</v>
      </c>
      <c r="F2298" s="2" t="s">
        <v>9108</v>
      </c>
      <c r="G2298" s="2" t="s">
        <v>9109</v>
      </c>
      <c r="H2298" s="2" t="s">
        <v>119</v>
      </c>
      <c r="I2298" s="2" t="s">
        <v>9110</v>
      </c>
      <c r="J2298" s="2" t="s">
        <v>9111</v>
      </c>
      <c r="K2298" s="3">
        <v>21</v>
      </c>
      <c r="L2298" s="4">
        <v>2002</v>
      </c>
      <c r="M2298" s="9">
        <v>67973.460000000006</v>
      </c>
      <c r="N2298" s="9" t="str">
        <f t="shared" si="142"/>
        <v>High Value</v>
      </c>
      <c r="O2298" s="11">
        <v>56057.599999999999</v>
      </c>
      <c r="P2298" s="11">
        <v>51977.79</v>
      </c>
      <c r="Q2298" s="11">
        <v>15995.67</v>
      </c>
      <c r="R2298" s="5">
        <v>45085</v>
      </c>
      <c r="S2298" s="5" t="str">
        <f t="shared" si="143"/>
        <v>Thursday</v>
      </c>
      <c r="T2298" s="5" t="str">
        <f t="shared" si="144"/>
        <v>Q2</v>
      </c>
      <c r="U2298" s="14" t="str">
        <f t="shared" si="145"/>
        <v>Jun</v>
      </c>
    </row>
    <row r="2299" spans="1:21" x14ac:dyDescent="0.25">
      <c r="A2299" s="12" t="s">
        <v>74</v>
      </c>
      <c r="B2299" s="2" t="s">
        <v>75</v>
      </c>
      <c r="C2299" s="2" t="s">
        <v>49</v>
      </c>
      <c r="D2299" s="2" t="s">
        <v>25</v>
      </c>
      <c r="E2299" s="2" t="s">
        <v>45</v>
      </c>
      <c r="F2299" s="2" t="s">
        <v>9112</v>
      </c>
      <c r="G2299" s="2" t="s">
        <v>9113</v>
      </c>
      <c r="H2299" s="2" t="s">
        <v>159</v>
      </c>
      <c r="I2299" s="2" t="s">
        <v>9114</v>
      </c>
      <c r="J2299" s="2" t="s">
        <v>9115</v>
      </c>
      <c r="K2299" s="3">
        <v>10</v>
      </c>
      <c r="L2299" s="4">
        <v>2012</v>
      </c>
      <c r="M2299" s="9">
        <v>50409.03</v>
      </c>
      <c r="N2299" s="9" t="str">
        <f t="shared" si="142"/>
        <v>High Value</v>
      </c>
      <c r="O2299" s="11">
        <v>157099.79999999999</v>
      </c>
      <c r="P2299" s="11">
        <v>36966.54</v>
      </c>
      <c r="Q2299" s="11">
        <v>13442.49</v>
      </c>
      <c r="R2299" s="5">
        <v>44643</v>
      </c>
      <c r="S2299" s="5" t="str">
        <f t="shared" si="143"/>
        <v>Wednesday</v>
      </c>
      <c r="T2299" s="5" t="str">
        <f t="shared" si="144"/>
        <v>Q1</v>
      </c>
      <c r="U2299" s="14" t="str">
        <f t="shared" si="145"/>
        <v>Mar</v>
      </c>
    </row>
    <row r="2300" spans="1:21" x14ac:dyDescent="0.25">
      <c r="A2300" s="13" t="s">
        <v>56</v>
      </c>
      <c r="B2300" s="6" t="s">
        <v>69</v>
      </c>
      <c r="C2300" s="6" t="s">
        <v>49</v>
      </c>
      <c r="D2300" s="6" t="s">
        <v>25</v>
      </c>
      <c r="E2300" s="6" t="s">
        <v>45</v>
      </c>
      <c r="F2300" s="6" t="s">
        <v>9116</v>
      </c>
      <c r="G2300" s="6" t="s">
        <v>9117</v>
      </c>
      <c r="H2300" s="6" t="s">
        <v>116</v>
      </c>
      <c r="I2300" s="6" t="s">
        <v>9118</v>
      </c>
      <c r="J2300" s="6" t="s">
        <v>9119</v>
      </c>
      <c r="K2300" s="7">
        <v>2</v>
      </c>
      <c r="L2300" s="4">
        <v>2020</v>
      </c>
      <c r="M2300" s="9">
        <v>20383.34</v>
      </c>
      <c r="N2300" s="9" t="str">
        <f t="shared" si="142"/>
        <v>Normal</v>
      </c>
      <c r="O2300" s="11">
        <v>68358.899999999994</v>
      </c>
      <c r="P2300" s="11">
        <v>17507.41</v>
      </c>
      <c r="Q2300" s="11">
        <v>2875.93</v>
      </c>
      <c r="R2300" s="8">
        <v>44864</v>
      </c>
      <c r="S2300" s="5" t="str">
        <f t="shared" si="143"/>
        <v>Sunday</v>
      </c>
      <c r="T2300" s="5" t="str">
        <f t="shared" si="144"/>
        <v>Q4</v>
      </c>
      <c r="U2300" s="14" t="str">
        <f t="shared" si="145"/>
        <v>Oct</v>
      </c>
    </row>
    <row r="2301" spans="1:21" x14ac:dyDescent="0.25">
      <c r="A2301" s="12" t="s">
        <v>62</v>
      </c>
      <c r="B2301" s="2" t="s">
        <v>138</v>
      </c>
      <c r="C2301" s="2" t="s">
        <v>49</v>
      </c>
      <c r="D2301" s="2" t="s">
        <v>25</v>
      </c>
      <c r="E2301" s="2" t="s">
        <v>45</v>
      </c>
      <c r="F2301" s="2" t="s">
        <v>9120</v>
      </c>
      <c r="G2301" s="2" t="s">
        <v>9121</v>
      </c>
      <c r="H2301" s="2" t="s">
        <v>58</v>
      </c>
      <c r="I2301" s="2" t="s">
        <v>9122</v>
      </c>
      <c r="J2301" s="2" t="s">
        <v>9123</v>
      </c>
      <c r="K2301" s="3">
        <v>9</v>
      </c>
      <c r="L2301" s="4">
        <v>2014</v>
      </c>
      <c r="M2301" s="9">
        <v>25272.75</v>
      </c>
      <c r="N2301" s="9" t="str">
        <f t="shared" si="142"/>
        <v>Normal</v>
      </c>
      <c r="O2301" s="11">
        <v>46639</v>
      </c>
      <c r="P2301" s="11">
        <v>18096.8</v>
      </c>
      <c r="Q2301" s="11">
        <v>7175.95</v>
      </c>
      <c r="R2301" s="5">
        <v>45019</v>
      </c>
      <c r="S2301" s="5" t="str">
        <f t="shared" si="143"/>
        <v>Monday</v>
      </c>
      <c r="T2301" s="5" t="str">
        <f t="shared" si="144"/>
        <v>Q2</v>
      </c>
      <c r="U2301" s="14" t="str">
        <f t="shared" si="145"/>
        <v>Apr</v>
      </c>
    </row>
    <row r="2302" spans="1:21" x14ac:dyDescent="0.25">
      <c r="A2302" s="13" t="s">
        <v>62</v>
      </c>
      <c r="B2302" s="6" t="s">
        <v>91</v>
      </c>
      <c r="C2302" s="6" t="s">
        <v>49</v>
      </c>
      <c r="D2302" s="6" t="s">
        <v>25</v>
      </c>
      <c r="E2302" s="6" t="s">
        <v>45</v>
      </c>
      <c r="F2302" s="6" t="s">
        <v>9124</v>
      </c>
      <c r="G2302" s="6" t="s">
        <v>9125</v>
      </c>
      <c r="H2302" s="6" t="s">
        <v>64</v>
      </c>
      <c r="I2302" s="6" t="s">
        <v>9126</v>
      </c>
      <c r="J2302" s="6" t="s">
        <v>9127</v>
      </c>
      <c r="K2302" s="7">
        <v>11</v>
      </c>
      <c r="L2302" s="4">
        <v>2011</v>
      </c>
      <c r="M2302" s="9">
        <v>44086.73</v>
      </c>
      <c r="N2302" s="9" t="str">
        <f t="shared" si="142"/>
        <v>High Value</v>
      </c>
      <c r="O2302" s="11">
        <v>76812.100000000006</v>
      </c>
      <c r="P2302" s="11">
        <v>41307.019999999997</v>
      </c>
      <c r="Q2302" s="11">
        <v>2779.71</v>
      </c>
      <c r="R2302" s="8">
        <v>44737</v>
      </c>
      <c r="S2302" s="5" t="str">
        <f t="shared" si="143"/>
        <v>Saturday</v>
      </c>
      <c r="T2302" s="5" t="str">
        <f t="shared" si="144"/>
        <v>Q2</v>
      </c>
      <c r="U2302" s="14" t="str">
        <f t="shared" si="145"/>
        <v>Jun</v>
      </c>
    </row>
    <row r="2303" spans="1:21" x14ac:dyDescent="0.25">
      <c r="A2303" s="12" t="s">
        <v>47</v>
      </c>
      <c r="B2303" s="2" t="s">
        <v>48</v>
      </c>
      <c r="C2303" s="2" t="s">
        <v>49</v>
      </c>
      <c r="D2303" s="2" t="s">
        <v>25</v>
      </c>
      <c r="E2303" s="2" t="s">
        <v>45</v>
      </c>
      <c r="F2303" s="2" t="s">
        <v>3627</v>
      </c>
      <c r="G2303" s="2" t="s">
        <v>9128</v>
      </c>
      <c r="H2303" s="2" t="s">
        <v>90</v>
      </c>
      <c r="I2303" s="2" t="s">
        <v>9129</v>
      </c>
      <c r="J2303" s="2" t="s">
        <v>9130</v>
      </c>
      <c r="K2303" s="3">
        <v>22</v>
      </c>
      <c r="L2303" s="4">
        <v>2003</v>
      </c>
      <c r="M2303" s="9">
        <v>69381.8</v>
      </c>
      <c r="N2303" s="9" t="str">
        <f t="shared" si="142"/>
        <v>High Value</v>
      </c>
      <c r="O2303" s="11">
        <v>34112.800000000003</v>
      </c>
      <c r="P2303" s="11">
        <v>52176.95</v>
      </c>
      <c r="Q2303" s="11">
        <v>17204.849999999999</v>
      </c>
      <c r="R2303" s="5">
        <v>45702</v>
      </c>
      <c r="S2303" s="5" t="str">
        <f t="shared" si="143"/>
        <v>Friday</v>
      </c>
      <c r="T2303" s="5" t="str">
        <f t="shared" si="144"/>
        <v>Q1</v>
      </c>
      <c r="U2303" s="14" t="str">
        <f t="shared" si="145"/>
        <v>Feb</v>
      </c>
    </row>
    <row r="2304" spans="1:21" x14ac:dyDescent="0.25">
      <c r="A2304" s="13" t="s">
        <v>56</v>
      </c>
      <c r="B2304" s="6" t="s">
        <v>57</v>
      </c>
      <c r="C2304" s="6" t="s">
        <v>49</v>
      </c>
      <c r="D2304" s="6" t="s">
        <v>25</v>
      </c>
      <c r="E2304" s="6" t="s">
        <v>45</v>
      </c>
      <c r="F2304" s="6" t="s">
        <v>9131</v>
      </c>
      <c r="G2304" s="6" t="s">
        <v>9132</v>
      </c>
      <c r="H2304" s="6" t="s">
        <v>87</v>
      </c>
      <c r="I2304" s="6" t="s">
        <v>9133</v>
      </c>
      <c r="J2304" s="6" t="s">
        <v>9134</v>
      </c>
      <c r="K2304" s="7">
        <v>2</v>
      </c>
      <c r="L2304" s="4">
        <v>2018</v>
      </c>
      <c r="M2304" s="9">
        <v>62180.17</v>
      </c>
      <c r="N2304" s="9" t="str">
        <f t="shared" si="142"/>
        <v>High Value</v>
      </c>
      <c r="O2304" s="11">
        <v>131782.5</v>
      </c>
      <c r="P2304" s="11">
        <v>45758.720000000001</v>
      </c>
      <c r="Q2304" s="11">
        <v>16421.45</v>
      </c>
      <c r="R2304" s="8">
        <v>44145</v>
      </c>
      <c r="S2304" s="5" t="str">
        <f t="shared" si="143"/>
        <v>Tuesday</v>
      </c>
      <c r="T2304" s="5" t="str">
        <f t="shared" si="144"/>
        <v>Q4</v>
      </c>
      <c r="U2304" s="14" t="str">
        <f t="shared" si="145"/>
        <v>Nov</v>
      </c>
    </row>
    <row r="2305" spans="1:21" x14ac:dyDescent="0.25">
      <c r="A2305" s="12" t="s">
        <v>54</v>
      </c>
      <c r="B2305" s="2" t="s">
        <v>55</v>
      </c>
      <c r="C2305" s="2" t="s">
        <v>49</v>
      </c>
      <c r="D2305" s="2" t="s">
        <v>25</v>
      </c>
      <c r="E2305" s="2" t="s">
        <v>45</v>
      </c>
      <c r="F2305" s="2" t="s">
        <v>9135</v>
      </c>
      <c r="G2305" s="2" t="s">
        <v>9136</v>
      </c>
      <c r="H2305" s="2" t="s">
        <v>42</v>
      </c>
      <c r="I2305" s="2" t="s">
        <v>9137</v>
      </c>
      <c r="J2305" s="2" t="s">
        <v>9138</v>
      </c>
      <c r="K2305" s="3">
        <v>15</v>
      </c>
      <c r="L2305" s="4">
        <v>2006</v>
      </c>
      <c r="M2305" s="9">
        <v>46091.03</v>
      </c>
      <c r="N2305" s="9" t="str">
        <f t="shared" si="142"/>
        <v>High Value</v>
      </c>
      <c r="O2305" s="11">
        <v>122317</v>
      </c>
      <c r="P2305" s="11">
        <v>32991.760000000002</v>
      </c>
      <c r="Q2305" s="11">
        <v>13099.27</v>
      </c>
      <c r="R2305" s="5">
        <v>44389</v>
      </c>
      <c r="S2305" s="5" t="str">
        <f t="shared" si="143"/>
        <v>Monday</v>
      </c>
      <c r="T2305" s="5" t="str">
        <f t="shared" si="144"/>
        <v>Q3</v>
      </c>
      <c r="U2305" s="14" t="str">
        <f t="shared" si="145"/>
        <v>Jul</v>
      </c>
    </row>
    <row r="2306" spans="1:21" x14ac:dyDescent="0.25">
      <c r="A2306" s="13" t="s">
        <v>30</v>
      </c>
      <c r="B2306" s="6" t="s">
        <v>31</v>
      </c>
      <c r="C2306" s="6" t="s">
        <v>49</v>
      </c>
      <c r="D2306" s="6" t="s">
        <v>25</v>
      </c>
      <c r="E2306" s="6" t="s">
        <v>45</v>
      </c>
      <c r="F2306" s="6" t="s">
        <v>9139</v>
      </c>
      <c r="G2306" s="6" t="s">
        <v>9140</v>
      </c>
      <c r="H2306" s="6" t="s">
        <v>42</v>
      </c>
      <c r="I2306" s="6" t="s">
        <v>9141</v>
      </c>
      <c r="J2306" s="6" t="s">
        <v>9142</v>
      </c>
      <c r="K2306" s="7">
        <v>12</v>
      </c>
      <c r="L2306" s="4">
        <v>2011</v>
      </c>
      <c r="M2306" s="9">
        <v>35927.99</v>
      </c>
      <c r="N2306" s="9" t="str">
        <f t="shared" si="142"/>
        <v>Normal</v>
      </c>
      <c r="O2306" s="11">
        <v>70822.899999999994</v>
      </c>
      <c r="P2306" s="11">
        <v>29640.9</v>
      </c>
      <c r="Q2306" s="11">
        <v>6287.09</v>
      </c>
      <c r="R2306" s="8">
        <v>45006</v>
      </c>
      <c r="S2306" s="5" t="str">
        <f t="shared" si="143"/>
        <v>Tuesday</v>
      </c>
      <c r="T2306" s="5" t="str">
        <f t="shared" si="144"/>
        <v>Q1</v>
      </c>
      <c r="U2306" s="14" t="str">
        <f t="shared" si="145"/>
        <v>Mar</v>
      </c>
    </row>
    <row r="2307" spans="1:21" x14ac:dyDescent="0.25">
      <c r="A2307" s="12" t="s">
        <v>40</v>
      </c>
      <c r="B2307" s="2" t="s">
        <v>125</v>
      </c>
      <c r="C2307" s="2" t="s">
        <v>49</v>
      </c>
      <c r="D2307" s="2" t="s">
        <v>25</v>
      </c>
      <c r="E2307" s="2" t="s">
        <v>45</v>
      </c>
      <c r="F2307" s="2" t="s">
        <v>9143</v>
      </c>
      <c r="G2307" s="2" t="s">
        <v>9144</v>
      </c>
      <c r="H2307" s="2" t="s">
        <v>64</v>
      </c>
      <c r="I2307" s="2" t="s">
        <v>9145</v>
      </c>
      <c r="J2307" s="2" t="s">
        <v>9146</v>
      </c>
      <c r="K2307" s="3">
        <v>14</v>
      </c>
      <c r="L2307" s="4">
        <v>2008</v>
      </c>
      <c r="M2307" s="9">
        <v>23856.59</v>
      </c>
      <c r="N2307" s="9" t="str">
        <f t="shared" ref="N2307:N2370" si="146">IF(M2307&gt;40000,"High Value","Normal")</f>
        <v>Normal</v>
      </c>
      <c r="O2307" s="11">
        <v>165623.9</v>
      </c>
      <c r="P2307" s="11">
        <v>21822.41</v>
      </c>
      <c r="Q2307" s="11">
        <v>2034.18</v>
      </c>
      <c r="R2307" s="5">
        <v>44799</v>
      </c>
      <c r="S2307" s="5" t="str">
        <f t="shared" ref="S2307:S2370" si="147">TEXT(R2307,"dddd")</f>
        <v>Friday</v>
      </c>
      <c r="T2307" s="5" t="str">
        <f t="shared" ref="T2307:T2370" si="148">"Q" &amp; ROUNDUP(MONTH(R2307)/3,0)</f>
        <v>Q3</v>
      </c>
      <c r="U2307" s="14" t="str">
        <f t="shared" si="145"/>
        <v>Aug</v>
      </c>
    </row>
    <row r="2308" spans="1:21" x14ac:dyDescent="0.25">
      <c r="A2308" s="13" t="s">
        <v>17</v>
      </c>
      <c r="B2308" s="6" t="s">
        <v>18</v>
      </c>
      <c r="C2308" s="6" t="s">
        <v>49</v>
      </c>
      <c r="D2308" s="6" t="s">
        <v>25</v>
      </c>
      <c r="E2308" s="6" t="s">
        <v>45</v>
      </c>
      <c r="F2308" s="6" t="s">
        <v>9147</v>
      </c>
      <c r="G2308" s="6" t="s">
        <v>489</v>
      </c>
      <c r="H2308" s="6" t="s">
        <v>88</v>
      </c>
      <c r="I2308" s="6" t="s">
        <v>9148</v>
      </c>
      <c r="J2308" s="6" t="s">
        <v>9149</v>
      </c>
      <c r="K2308" s="7">
        <v>18</v>
      </c>
      <c r="L2308" s="4">
        <v>2007</v>
      </c>
      <c r="M2308" s="9">
        <v>21716.61</v>
      </c>
      <c r="N2308" s="9" t="str">
        <f t="shared" si="146"/>
        <v>Normal</v>
      </c>
      <c r="O2308" s="11">
        <v>157910.79999999999</v>
      </c>
      <c r="P2308" s="11">
        <v>18633.5</v>
      </c>
      <c r="Q2308" s="11">
        <v>3083.11</v>
      </c>
      <c r="R2308" s="8">
        <v>45831</v>
      </c>
      <c r="S2308" s="5" t="str">
        <f t="shared" si="147"/>
        <v>Monday</v>
      </c>
      <c r="T2308" s="5" t="str">
        <f t="shared" si="148"/>
        <v>Q2</v>
      </c>
      <c r="U2308" s="14" t="str">
        <f t="shared" si="145"/>
        <v>Jun</v>
      </c>
    </row>
    <row r="2309" spans="1:21" x14ac:dyDescent="0.25">
      <c r="A2309" s="12" t="s">
        <v>34</v>
      </c>
      <c r="B2309" s="2" t="s">
        <v>35</v>
      </c>
      <c r="C2309" s="2" t="s">
        <v>49</v>
      </c>
      <c r="D2309" s="2" t="s">
        <v>25</v>
      </c>
      <c r="E2309" s="2" t="s">
        <v>45</v>
      </c>
      <c r="F2309" s="2" t="s">
        <v>2812</v>
      </c>
      <c r="G2309" s="2" t="s">
        <v>9150</v>
      </c>
      <c r="H2309" s="2" t="s">
        <v>157</v>
      </c>
      <c r="I2309" s="2" t="s">
        <v>9151</v>
      </c>
      <c r="J2309" s="2" t="s">
        <v>9152</v>
      </c>
      <c r="K2309" s="3">
        <v>3</v>
      </c>
      <c r="L2309" s="4">
        <v>2022</v>
      </c>
      <c r="M2309" s="9">
        <v>21097.75</v>
      </c>
      <c r="N2309" s="9" t="str">
        <f t="shared" si="146"/>
        <v>Normal</v>
      </c>
      <c r="O2309" s="11">
        <v>124930.3</v>
      </c>
      <c r="P2309" s="11">
        <v>15036.38</v>
      </c>
      <c r="Q2309" s="11">
        <v>6061.37</v>
      </c>
      <c r="R2309" s="5">
        <v>45681</v>
      </c>
      <c r="S2309" s="5" t="str">
        <f t="shared" si="147"/>
        <v>Friday</v>
      </c>
      <c r="T2309" s="5" t="str">
        <f t="shared" si="148"/>
        <v>Q1</v>
      </c>
      <c r="U2309" s="14" t="str">
        <f t="shared" si="145"/>
        <v>Jan</v>
      </c>
    </row>
    <row r="2310" spans="1:21" x14ac:dyDescent="0.25">
      <c r="A2310" s="13" t="s">
        <v>47</v>
      </c>
      <c r="B2310" s="6" t="s">
        <v>110</v>
      </c>
      <c r="C2310" s="6" t="s">
        <v>49</v>
      </c>
      <c r="D2310" s="6" t="s">
        <v>25</v>
      </c>
      <c r="E2310" s="6" t="s">
        <v>45</v>
      </c>
      <c r="F2310" s="6" t="s">
        <v>1001</v>
      </c>
      <c r="G2310" s="6" t="s">
        <v>1831</v>
      </c>
      <c r="H2310" s="6" t="s">
        <v>89</v>
      </c>
      <c r="I2310" s="6" t="s">
        <v>9153</v>
      </c>
      <c r="J2310" s="6" t="s">
        <v>9154</v>
      </c>
      <c r="K2310" s="7">
        <v>-2</v>
      </c>
      <c r="L2310" s="4">
        <v>2023</v>
      </c>
      <c r="M2310" s="9">
        <v>29682.77</v>
      </c>
      <c r="N2310" s="9" t="str">
        <f t="shared" si="146"/>
        <v>Normal</v>
      </c>
      <c r="O2310" s="11">
        <v>180797.3</v>
      </c>
      <c r="P2310" s="11">
        <v>27852.21</v>
      </c>
      <c r="Q2310" s="11">
        <v>1830.56</v>
      </c>
      <c r="R2310" s="8">
        <v>44554</v>
      </c>
      <c r="S2310" s="5" t="str">
        <f t="shared" si="147"/>
        <v>Friday</v>
      </c>
      <c r="T2310" s="5" t="str">
        <f t="shared" si="148"/>
        <v>Q4</v>
      </c>
      <c r="U2310" s="14" t="str">
        <f t="shared" si="145"/>
        <v>Dec</v>
      </c>
    </row>
    <row r="2311" spans="1:21" x14ac:dyDescent="0.25">
      <c r="A2311" s="12" t="s">
        <v>47</v>
      </c>
      <c r="B2311" s="2" t="s">
        <v>51</v>
      </c>
      <c r="C2311" s="2" t="s">
        <v>49</v>
      </c>
      <c r="D2311" s="2" t="s">
        <v>25</v>
      </c>
      <c r="E2311" s="2" t="s">
        <v>45</v>
      </c>
      <c r="F2311" s="2" t="s">
        <v>9155</v>
      </c>
      <c r="G2311" s="2" t="s">
        <v>9156</v>
      </c>
      <c r="H2311" s="2" t="s">
        <v>22</v>
      </c>
      <c r="I2311" s="2" t="s">
        <v>9157</v>
      </c>
      <c r="J2311" s="2" t="s">
        <v>9158</v>
      </c>
      <c r="K2311" s="3">
        <v>17</v>
      </c>
      <c r="L2311" s="4">
        <v>2007</v>
      </c>
      <c r="M2311" s="9">
        <v>43962.01</v>
      </c>
      <c r="N2311" s="9" t="str">
        <f t="shared" si="146"/>
        <v>High Value</v>
      </c>
      <c r="O2311" s="11">
        <v>149397</v>
      </c>
      <c r="P2311" s="11">
        <v>33699.42</v>
      </c>
      <c r="Q2311" s="11">
        <v>10262.59</v>
      </c>
      <c r="R2311" s="5">
        <v>45615</v>
      </c>
      <c r="S2311" s="5" t="str">
        <f t="shared" si="147"/>
        <v>Tuesday</v>
      </c>
      <c r="T2311" s="5" t="str">
        <f t="shared" si="148"/>
        <v>Q4</v>
      </c>
      <c r="U2311" s="14" t="str">
        <f t="shared" si="145"/>
        <v>Nov</v>
      </c>
    </row>
    <row r="2312" spans="1:21" x14ac:dyDescent="0.25">
      <c r="A2312" s="13" t="s">
        <v>74</v>
      </c>
      <c r="B2312" s="6" t="s">
        <v>75</v>
      </c>
      <c r="C2312" s="6" t="s">
        <v>49</v>
      </c>
      <c r="D2312" s="6" t="s">
        <v>25</v>
      </c>
      <c r="E2312" s="6" t="s">
        <v>45</v>
      </c>
      <c r="F2312" s="6" t="s">
        <v>9159</v>
      </c>
      <c r="G2312" s="6" t="s">
        <v>9160</v>
      </c>
      <c r="H2312" s="6" t="s">
        <v>157</v>
      </c>
      <c r="I2312" s="6" t="s">
        <v>9161</v>
      </c>
      <c r="J2312" s="6" t="s">
        <v>9162</v>
      </c>
      <c r="K2312" s="7">
        <v>13</v>
      </c>
      <c r="L2312" s="4">
        <v>2010</v>
      </c>
      <c r="M2312" s="9">
        <v>60590.63</v>
      </c>
      <c r="N2312" s="9" t="str">
        <f t="shared" si="146"/>
        <v>High Value</v>
      </c>
      <c r="O2312" s="11">
        <v>117438.7</v>
      </c>
      <c r="P2312" s="11">
        <v>50430.6</v>
      </c>
      <c r="Q2312" s="11">
        <v>10160.030000000001</v>
      </c>
      <c r="R2312" s="8">
        <v>45228</v>
      </c>
      <c r="S2312" s="5" t="str">
        <f t="shared" si="147"/>
        <v>Sunday</v>
      </c>
      <c r="T2312" s="5" t="str">
        <f t="shared" si="148"/>
        <v>Q4</v>
      </c>
      <c r="U2312" s="14" t="str">
        <f t="shared" si="145"/>
        <v>Oct</v>
      </c>
    </row>
    <row r="2313" spans="1:21" x14ac:dyDescent="0.25">
      <c r="A2313" s="12" t="s">
        <v>71</v>
      </c>
      <c r="B2313" s="2" t="s">
        <v>86</v>
      </c>
      <c r="C2313" s="2" t="s">
        <v>49</v>
      </c>
      <c r="D2313" s="2" t="s">
        <v>25</v>
      </c>
      <c r="E2313" s="2" t="s">
        <v>45</v>
      </c>
      <c r="F2313" s="2" t="s">
        <v>9163</v>
      </c>
      <c r="G2313" s="2" t="s">
        <v>9164</v>
      </c>
      <c r="H2313" s="2" t="s">
        <v>89</v>
      </c>
      <c r="I2313" s="2" t="s">
        <v>9165</v>
      </c>
      <c r="J2313" s="2" t="s">
        <v>9166</v>
      </c>
      <c r="K2313" s="3">
        <v>0</v>
      </c>
      <c r="L2313" s="4">
        <v>2021</v>
      </c>
      <c r="M2313" s="9">
        <v>64886.34</v>
      </c>
      <c r="N2313" s="9" t="str">
        <f t="shared" si="146"/>
        <v>High Value</v>
      </c>
      <c r="O2313" s="11">
        <v>195666.6</v>
      </c>
      <c r="P2313" s="11">
        <v>57240.09</v>
      </c>
      <c r="Q2313" s="11">
        <v>7646.25</v>
      </c>
      <c r="R2313" s="5">
        <v>44547</v>
      </c>
      <c r="S2313" s="5" t="str">
        <f t="shared" si="147"/>
        <v>Friday</v>
      </c>
      <c r="T2313" s="5" t="str">
        <f t="shared" si="148"/>
        <v>Q4</v>
      </c>
      <c r="U2313" s="14" t="str">
        <f t="shared" si="145"/>
        <v>Dec</v>
      </c>
    </row>
    <row r="2314" spans="1:21" x14ac:dyDescent="0.25">
      <c r="A2314" s="13" t="s">
        <v>62</v>
      </c>
      <c r="B2314" s="6" t="s">
        <v>138</v>
      </c>
      <c r="C2314" s="6" t="s">
        <v>49</v>
      </c>
      <c r="D2314" s="6" t="s">
        <v>25</v>
      </c>
      <c r="E2314" s="6" t="s">
        <v>45</v>
      </c>
      <c r="F2314" s="6" t="s">
        <v>9167</v>
      </c>
      <c r="G2314" s="6" t="s">
        <v>9168</v>
      </c>
      <c r="H2314" s="6" t="s">
        <v>142</v>
      </c>
      <c r="I2314" s="6" t="s">
        <v>9169</v>
      </c>
      <c r="J2314" s="6" t="s">
        <v>9170</v>
      </c>
      <c r="K2314" s="7">
        <v>15</v>
      </c>
      <c r="L2314" s="4">
        <v>2005</v>
      </c>
      <c r="M2314" s="9">
        <v>25309.8</v>
      </c>
      <c r="N2314" s="9" t="str">
        <f t="shared" si="146"/>
        <v>Normal</v>
      </c>
      <c r="O2314" s="11">
        <v>164266.70000000001</v>
      </c>
      <c r="P2314" s="11">
        <v>23091.8</v>
      </c>
      <c r="Q2314" s="11">
        <v>2218</v>
      </c>
      <c r="R2314" s="8">
        <v>44181</v>
      </c>
      <c r="S2314" s="5" t="str">
        <f t="shared" si="147"/>
        <v>Wednesday</v>
      </c>
      <c r="T2314" s="5" t="str">
        <f t="shared" si="148"/>
        <v>Q4</v>
      </c>
      <c r="U2314" s="14" t="str">
        <f t="shared" si="145"/>
        <v>Dec</v>
      </c>
    </row>
    <row r="2315" spans="1:21" x14ac:dyDescent="0.25">
      <c r="A2315" s="12" t="s">
        <v>40</v>
      </c>
      <c r="B2315" s="2" t="s">
        <v>125</v>
      </c>
      <c r="C2315" s="2" t="s">
        <v>49</v>
      </c>
      <c r="D2315" s="2" t="s">
        <v>25</v>
      </c>
      <c r="E2315" s="2" t="s">
        <v>45</v>
      </c>
      <c r="F2315" s="2" t="s">
        <v>9171</v>
      </c>
      <c r="G2315" s="2" t="s">
        <v>9172</v>
      </c>
      <c r="H2315" s="2" t="s">
        <v>136</v>
      </c>
      <c r="I2315" s="2" t="s">
        <v>9173</v>
      </c>
      <c r="J2315" s="2" t="s">
        <v>9174</v>
      </c>
      <c r="K2315" s="3">
        <v>23</v>
      </c>
      <c r="L2315" s="4">
        <v>2001</v>
      </c>
      <c r="M2315" s="9">
        <v>69244.600000000006</v>
      </c>
      <c r="N2315" s="9" t="str">
        <f t="shared" si="146"/>
        <v>High Value</v>
      </c>
      <c r="O2315" s="11">
        <v>87355</v>
      </c>
      <c r="P2315" s="11">
        <v>54144.9</v>
      </c>
      <c r="Q2315" s="11">
        <v>15099.7</v>
      </c>
      <c r="R2315" s="5">
        <v>45364</v>
      </c>
      <c r="S2315" s="5" t="str">
        <f t="shared" si="147"/>
        <v>Wednesday</v>
      </c>
      <c r="T2315" s="5" t="str">
        <f t="shared" si="148"/>
        <v>Q1</v>
      </c>
      <c r="U2315" s="14" t="str">
        <f t="shared" si="145"/>
        <v>Mar</v>
      </c>
    </row>
    <row r="2316" spans="1:21" x14ac:dyDescent="0.25">
      <c r="A2316" s="13" t="s">
        <v>47</v>
      </c>
      <c r="B2316" s="6" t="s">
        <v>51</v>
      </c>
      <c r="C2316" s="6" t="s">
        <v>49</v>
      </c>
      <c r="D2316" s="6" t="s">
        <v>25</v>
      </c>
      <c r="E2316" s="6" t="s">
        <v>45</v>
      </c>
      <c r="F2316" s="6" t="s">
        <v>9175</v>
      </c>
      <c r="G2316" s="6" t="s">
        <v>9176</v>
      </c>
      <c r="H2316" s="6" t="s">
        <v>66</v>
      </c>
      <c r="I2316" s="6" t="s">
        <v>9177</v>
      </c>
      <c r="J2316" s="6" t="s">
        <v>9178</v>
      </c>
      <c r="K2316" s="7">
        <v>1</v>
      </c>
      <c r="L2316" s="4">
        <v>2020</v>
      </c>
      <c r="M2316" s="9">
        <v>49443.86</v>
      </c>
      <c r="N2316" s="9" t="str">
        <f t="shared" si="146"/>
        <v>High Value</v>
      </c>
      <c r="O2316" s="11">
        <v>129867.3</v>
      </c>
      <c r="P2316" s="11">
        <v>41602.11</v>
      </c>
      <c r="Q2316" s="11">
        <v>7841.75</v>
      </c>
      <c r="R2316" s="8">
        <v>44295</v>
      </c>
      <c r="S2316" s="5" t="str">
        <f t="shared" si="147"/>
        <v>Friday</v>
      </c>
      <c r="T2316" s="5" t="str">
        <f t="shared" si="148"/>
        <v>Q2</v>
      </c>
      <c r="U2316" s="14" t="str">
        <f t="shared" si="145"/>
        <v>Apr</v>
      </c>
    </row>
    <row r="2317" spans="1:21" x14ac:dyDescent="0.25">
      <c r="A2317" s="12" t="s">
        <v>54</v>
      </c>
      <c r="B2317" s="2" t="s">
        <v>55</v>
      </c>
      <c r="C2317" s="2" t="s">
        <v>49</v>
      </c>
      <c r="D2317" s="2" t="s">
        <v>25</v>
      </c>
      <c r="E2317" s="2" t="s">
        <v>45</v>
      </c>
      <c r="F2317" s="2" t="s">
        <v>9179</v>
      </c>
      <c r="G2317" s="2" t="s">
        <v>9180</v>
      </c>
      <c r="H2317" s="2" t="s">
        <v>68</v>
      </c>
      <c r="I2317" s="2" t="s">
        <v>9181</v>
      </c>
      <c r="J2317" s="2" t="s">
        <v>9182</v>
      </c>
      <c r="K2317" s="3">
        <v>2</v>
      </c>
      <c r="L2317" s="4">
        <v>2021</v>
      </c>
      <c r="M2317" s="9">
        <v>22473.79</v>
      </c>
      <c r="N2317" s="9" t="str">
        <f t="shared" si="146"/>
        <v>Normal</v>
      </c>
      <c r="O2317" s="11">
        <v>119676.8</v>
      </c>
      <c r="P2317" s="11">
        <v>19849.29</v>
      </c>
      <c r="Q2317" s="11">
        <v>2624.5</v>
      </c>
      <c r="R2317" s="5">
        <v>44969</v>
      </c>
      <c r="S2317" s="5" t="str">
        <f t="shared" si="147"/>
        <v>Sunday</v>
      </c>
      <c r="T2317" s="5" t="str">
        <f t="shared" si="148"/>
        <v>Q1</v>
      </c>
      <c r="U2317" s="14" t="str">
        <f t="shared" si="145"/>
        <v>Feb</v>
      </c>
    </row>
    <row r="2318" spans="1:21" x14ac:dyDescent="0.25">
      <c r="A2318" s="13" t="s">
        <v>30</v>
      </c>
      <c r="B2318" s="6" t="s">
        <v>65</v>
      </c>
      <c r="C2318" s="6" t="s">
        <v>49</v>
      </c>
      <c r="D2318" s="6" t="s">
        <v>25</v>
      </c>
      <c r="E2318" s="6" t="s">
        <v>45</v>
      </c>
      <c r="F2318" s="6" t="s">
        <v>9183</v>
      </c>
      <c r="G2318" s="6" t="s">
        <v>141</v>
      </c>
      <c r="H2318" s="6" t="s">
        <v>50</v>
      </c>
      <c r="I2318" s="6" t="s">
        <v>9184</v>
      </c>
      <c r="J2318" s="6" t="s">
        <v>9185</v>
      </c>
      <c r="K2318" s="7">
        <v>0</v>
      </c>
      <c r="L2318" s="4">
        <v>2022</v>
      </c>
      <c r="M2318" s="9">
        <v>31016.51</v>
      </c>
      <c r="N2318" s="9" t="str">
        <f t="shared" si="146"/>
        <v>Normal</v>
      </c>
      <c r="O2318" s="11">
        <v>157091.6</v>
      </c>
      <c r="P2318" s="11">
        <v>25020.94</v>
      </c>
      <c r="Q2318" s="11">
        <v>5995.57</v>
      </c>
      <c r="R2318" s="8">
        <v>44724</v>
      </c>
      <c r="S2318" s="5" t="str">
        <f t="shared" si="147"/>
        <v>Sunday</v>
      </c>
      <c r="T2318" s="5" t="str">
        <f t="shared" si="148"/>
        <v>Q2</v>
      </c>
      <c r="U2318" s="14" t="str">
        <f t="shared" si="145"/>
        <v>Jun</v>
      </c>
    </row>
    <row r="2319" spans="1:21" x14ac:dyDescent="0.25">
      <c r="A2319" s="12" t="s">
        <v>71</v>
      </c>
      <c r="B2319" s="2" t="s">
        <v>86</v>
      </c>
      <c r="C2319" s="2" t="s">
        <v>49</v>
      </c>
      <c r="D2319" s="2" t="s">
        <v>25</v>
      </c>
      <c r="E2319" s="2" t="s">
        <v>45</v>
      </c>
      <c r="F2319" s="2" t="s">
        <v>9186</v>
      </c>
      <c r="G2319" s="2" t="s">
        <v>9187</v>
      </c>
      <c r="H2319" s="2" t="s">
        <v>157</v>
      </c>
      <c r="I2319" s="2" t="s">
        <v>9188</v>
      </c>
      <c r="J2319" s="2" t="s">
        <v>9189</v>
      </c>
      <c r="K2319" s="3">
        <v>17</v>
      </c>
      <c r="L2319" s="4">
        <v>2006</v>
      </c>
      <c r="M2319" s="9">
        <v>23670.78</v>
      </c>
      <c r="N2319" s="9" t="str">
        <f t="shared" si="146"/>
        <v>Normal</v>
      </c>
      <c r="O2319" s="11">
        <v>72169.399999999994</v>
      </c>
      <c r="P2319" s="11">
        <v>20917.64</v>
      </c>
      <c r="Q2319" s="11">
        <v>2753.14</v>
      </c>
      <c r="R2319" s="5">
        <v>45038</v>
      </c>
      <c r="S2319" s="5" t="str">
        <f t="shared" si="147"/>
        <v>Saturday</v>
      </c>
      <c r="T2319" s="5" t="str">
        <f t="shared" si="148"/>
        <v>Q2</v>
      </c>
      <c r="U2319" s="14" t="str">
        <f t="shared" si="145"/>
        <v>Apr</v>
      </c>
    </row>
    <row r="2320" spans="1:21" x14ac:dyDescent="0.25">
      <c r="A2320" s="13" t="s">
        <v>74</v>
      </c>
      <c r="B2320" s="6" t="s">
        <v>75</v>
      </c>
      <c r="C2320" s="6" t="s">
        <v>49</v>
      </c>
      <c r="D2320" s="6" t="s">
        <v>25</v>
      </c>
      <c r="E2320" s="6" t="s">
        <v>45</v>
      </c>
      <c r="F2320" s="6" t="s">
        <v>9190</v>
      </c>
      <c r="G2320" s="6" t="s">
        <v>789</v>
      </c>
      <c r="H2320" s="6" t="s">
        <v>157</v>
      </c>
      <c r="I2320" s="6" t="s">
        <v>9191</v>
      </c>
      <c r="J2320" s="6" t="s">
        <v>9192</v>
      </c>
      <c r="K2320" s="7">
        <v>-2</v>
      </c>
      <c r="L2320" s="4">
        <v>2023</v>
      </c>
      <c r="M2320" s="9">
        <v>66741.570000000007</v>
      </c>
      <c r="N2320" s="9" t="str">
        <f t="shared" si="146"/>
        <v>High Value</v>
      </c>
      <c r="O2320" s="11">
        <v>118821.7</v>
      </c>
      <c r="P2320" s="11">
        <v>50600.19</v>
      </c>
      <c r="Q2320" s="11">
        <v>16141.38</v>
      </c>
      <c r="R2320" s="8">
        <v>44433</v>
      </c>
      <c r="S2320" s="5" t="str">
        <f t="shared" si="147"/>
        <v>Wednesday</v>
      </c>
      <c r="T2320" s="5" t="str">
        <f t="shared" si="148"/>
        <v>Q3</v>
      </c>
      <c r="U2320" s="14" t="str">
        <f t="shared" si="145"/>
        <v>Aug</v>
      </c>
    </row>
    <row r="2321" spans="1:21" x14ac:dyDescent="0.25">
      <c r="A2321" s="12" t="s">
        <v>34</v>
      </c>
      <c r="B2321" s="2" t="s">
        <v>35</v>
      </c>
      <c r="C2321" s="2" t="s">
        <v>49</v>
      </c>
      <c r="D2321" s="2" t="s">
        <v>25</v>
      </c>
      <c r="E2321" s="2" t="s">
        <v>45</v>
      </c>
      <c r="F2321" s="2" t="s">
        <v>9193</v>
      </c>
      <c r="G2321" s="2" t="s">
        <v>9194</v>
      </c>
      <c r="H2321" s="2" t="s">
        <v>96</v>
      </c>
      <c r="I2321" s="2" t="s">
        <v>9195</v>
      </c>
      <c r="J2321" s="2" t="s">
        <v>9196</v>
      </c>
      <c r="K2321" s="3">
        <v>4</v>
      </c>
      <c r="L2321" s="4">
        <v>2020</v>
      </c>
      <c r="M2321" s="9">
        <v>66077.55</v>
      </c>
      <c r="N2321" s="9" t="str">
        <f t="shared" si="146"/>
        <v>High Value</v>
      </c>
      <c r="O2321" s="11">
        <v>179161</v>
      </c>
      <c r="P2321" s="11">
        <v>56325.97</v>
      </c>
      <c r="Q2321" s="11">
        <v>9751.58</v>
      </c>
      <c r="R2321" s="5">
        <v>45322</v>
      </c>
      <c r="S2321" s="5" t="str">
        <f t="shared" si="147"/>
        <v>Wednesday</v>
      </c>
      <c r="T2321" s="5" t="str">
        <f t="shared" si="148"/>
        <v>Q1</v>
      </c>
      <c r="U2321" s="14" t="str">
        <f t="shared" si="145"/>
        <v>Jan</v>
      </c>
    </row>
    <row r="2322" spans="1:21" x14ac:dyDescent="0.25">
      <c r="A2322" s="13" t="s">
        <v>56</v>
      </c>
      <c r="B2322" s="6" t="s">
        <v>57</v>
      </c>
      <c r="C2322" s="6" t="s">
        <v>49</v>
      </c>
      <c r="D2322" s="6" t="s">
        <v>25</v>
      </c>
      <c r="E2322" s="6" t="s">
        <v>45</v>
      </c>
      <c r="F2322" s="6" t="s">
        <v>9197</v>
      </c>
      <c r="G2322" s="6" t="s">
        <v>9198</v>
      </c>
      <c r="H2322" s="6" t="s">
        <v>157</v>
      </c>
      <c r="I2322" s="6" t="s">
        <v>9199</v>
      </c>
      <c r="J2322" s="6" t="s">
        <v>9200</v>
      </c>
      <c r="K2322" s="7">
        <v>16</v>
      </c>
      <c r="L2322" s="4">
        <v>2008</v>
      </c>
      <c r="M2322" s="9">
        <v>11573.34</v>
      </c>
      <c r="N2322" s="9" t="str">
        <f t="shared" si="146"/>
        <v>Normal</v>
      </c>
      <c r="O2322" s="11">
        <v>134316.70000000001</v>
      </c>
      <c r="P2322" s="11">
        <v>10564.32</v>
      </c>
      <c r="Q2322" s="11">
        <v>1009.02</v>
      </c>
      <c r="R2322" s="8">
        <v>45607</v>
      </c>
      <c r="S2322" s="5" t="str">
        <f t="shared" si="147"/>
        <v>Monday</v>
      </c>
      <c r="T2322" s="5" t="str">
        <f t="shared" si="148"/>
        <v>Q4</v>
      </c>
      <c r="U2322" s="14" t="str">
        <f t="shared" si="145"/>
        <v>Nov</v>
      </c>
    </row>
    <row r="2323" spans="1:21" x14ac:dyDescent="0.25">
      <c r="A2323" s="12" t="s">
        <v>40</v>
      </c>
      <c r="B2323" s="2" t="s">
        <v>125</v>
      </c>
      <c r="C2323" s="2" t="s">
        <v>49</v>
      </c>
      <c r="D2323" s="2" t="s">
        <v>25</v>
      </c>
      <c r="E2323" s="2" t="s">
        <v>45</v>
      </c>
      <c r="F2323" s="2" t="s">
        <v>9201</v>
      </c>
      <c r="G2323" s="2" t="s">
        <v>1499</v>
      </c>
      <c r="H2323" s="2" t="s">
        <v>142</v>
      </c>
      <c r="I2323" s="2" t="s">
        <v>9202</v>
      </c>
      <c r="J2323" s="2" t="s">
        <v>9203</v>
      </c>
      <c r="K2323" s="3">
        <v>6</v>
      </c>
      <c r="L2323" s="4">
        <v>2015</v>
      </c>
      <c r="M2323" s="9">
        <v>36441.33</v>
      </c>
      <c r="N2323" s="9" t="str">
        <f t="shared" si="146"/>
        <v>Normal</v>
      </c>
      <c r="O2323" s="11">
        <v>150938.79999999999</v>
      </c>
      <c r="P2323" s="11">
        <v>30997.37</v>
      </c>
      <c r="Q2323" s="11">
        <v>5443.96</v>
      </c>
      <c r="R2323" s="5">
        <v>44504</v>
      </c>
      <c r="S2323" s="5" t="str">
        <f t="shared" si="147"/>
        <v>Thursday</v>
      </c>
      <c r="T2323" s="5" t="str">
        <f t="shared" si="148"/>
        <v>Q4</v>
      </c>
      <c r="U2323" s="14" t="str">
        <f t="shared" si="145"/>
        <v>Nov</v>
      </c>
    </row>
    <row r="2324" spans="1:21" x14ac:dyDescent="0.25">
      <c r="A2324" s="13" t="s">
        <v>62</v>
      </c>
      <c r="B2324" s="6" t="s">
        <v>91</v>
      </c>
      <c r="C2324" s="6" t="s">
        <v>49</v>
      </c>
      <c r="D2324" s="6" t="s">
        <v>25</v>
      </c>
      <c r="E2324" s="6" t="s">
        <v>45</v>
      </c>
      <c r="F2324" s="6" t="s">
        <v>9204</v>
      </c>
      <c r="G2324" s="6" t="s">
        <v>9205</v>
      </c>
      <c r="H2324" s="6" t="s">
        <v>42</v>
      </c>
      <c r="I2324" s="6" t="s">
        <v>9206</v>
      </c>
      <c r="J2324" s="6" t="s">
        <v>9207</v>
      </c>
      <c r="K2324" s="7">
        <v>15</v>
      </c>
      <c r="L2324" s="4">
        <v>2009</v>
      </c>
      <c r="M2324" s="9">
        <v>68276.320000000007</v>
      </c>
      <c r="N2324" s="9" t="str">
        <f t="shared" si="146"/>
        <v>High Value</v>
      </c>
      <c r="O2324" s="11">
        <v>96020.2</v>
      </c>
      <c r="P2324" s="11">
        <v>53169.37</v>
      </c>
      <c r="Q2324" s="11">
        <v>15106.95</v>
      </c>
      <c r="R2324" s="8">
        <v>45442</v>
      </c>
      <c r="S2324" s="5" t="str">
        <f t="shared" si="147"/>
        <v>Thursday</v>
      </c>
      <c r="T2324" s="5" t="str">
        <f t="shared" si="148"/>
        <v>Q2</v>
      </c>
      <c r="U2324" s="14" t="str">
        <f t="shared" si="145"/>
        <v>May</v>
      </c>
    </row>
    <row r="2325" spans="1:21" x14ac:dyDescent="0.25">
      <c r="A2325" s="12" t="s">
        <v>62</v>
      </c>
      <c r="B2325" s="2" t="s">
        <v>138</v>
      </c>
      <c r="C2325" s="2" t="s">
        <v>49</v>
      </c>
      <c r="D2325" s="2" t="s">
        <v>25</v>
      </c>
      <c r="E2325" s="2" t="s">
        <v>45</v>
      </c>
      <c r="F2325" s="2" t="s">
        <v>9208</v>
      </c>
      <c r="G2325" s="2" t="s">
        <v>9209</v>
      </c>
      <c r="H2325" s="2" t="s">
        <v>68</v>
      </c>
      <c r="I2325" s="2" t="s">
        <v>9210</v>
      </c>
      <c r="J2325" s="2" t="s">
        <v>9211</v>
      </c>
      <c r="K2325" s="3">
        <v>22</v>
      </c>
      <c r="L2325" s="4">
        <v>2003</v>
      </c>
      <c r="M2325" s="9">
        <v>67373.48</v>
      </c>
      <c r="N2325" s="9" t="str">
        <f t="shared" si="146"/>
        <v>High Value</v>
      </c>
      <c r="O2325" s="11">
        <v>113671.1</v>
      </c>
      <c r="P2325" s="11">
        <v>59307.57</v>
      </c>
      <c r="Q2325" s="11">
        <v>8065.91</v>
      </c>
      <c r="R2325" s="5">
        <v>45798</v>
      </c>
      <c r="S2325" s="5" t="str">
        <f t="shared" si="147"/>
        <v>Wednesday</v>
      </c>
      <c r="T2325" s="5" t="str">
        <f t="shared" si="148"/>
        <v>Q2</v>
      </c>
      <c r="U2325" s="14" t="str">
        <f t="shared" si="145"/>
        <v>May</v>
      </c>
    </row>
    <row r="2326" spans="1:21" x14ac:dyDescent="0.25">
      <c r="A2326" s="13" t="s">
        <v>47</v>
      </c>
      <c r="B2326" s="6" t="s">
        <v>110</v>
      </c>
      <c r="C2326" s="6" t="s">
        <v>49</v>
      </c>
      <c r="D2326" s="6" t="s">
        <v>25</v>
      </c>
      <c r="E2326" s="6" t="s">
        <v>45</v>
      </c>
      <c r="F2326" s="6" t="s">
        <v>9212</v>
      </c>
      <c r="G2326" s="6" t="s">
        <v>9213</v>
      </c>
      <c r="H2326" s="6" t="s">
        <v>66</v>
      </c>
      <c r="I2326" s="6" t="s">
        <v>9214</v>
      </c>
      <c r="J2326" s="6" t="s">
        <v>9215</v>
      </c>
      <c r="K2326" s="7">
        <v>16</v>
      </c>
      <c r="L2326" s="4">
        <v>2006</v>
      </c>
      <c r="M2326" s="9">
        <v>7145.07</v>
      </c>
      <c r="N2326" s="9" t="str">
        <f t="shared" si="146"/>
        <v>Normal</v>
      </c>
      <c r="O2326" s="11">
        <v>139969.4</v>
      </c>
      <c r="P2326" s="11">
        <v>5073.5</v>
      </c>
      <c r="Q2326" s="11">
        <v>2071.5700000000002</v>
      </c>
      <c r="R2326" s="8">
        <v>44701</v>
      </c>
      <c r="S2326" s="5" t="str">
        <f t="shared" si="147"/>
        <v>Friday</v>
      </c>
      <c r="T2326" s="5" t="str">
        <f t="shared" si="148"/>
        <v>Q2</v>
      </c>
      <c r="U2326" s="14" t="str">
        <f t="shared" si="145"/>
        <v>May</v>
      </c>
    </row>
    <row r="2327" spans="1:21" x14ac:dyDescent="0.25">
      <c r="A2327" s="12" t="s">
        <v>54</v>
      </c>
      <c r="B2327" s="2" t="s">
        <v>99</v>
      </c>
      <c r="C2327" s="2" t="s">
        <v>49</v>
      </c>
      <c r="D2327" s="2" t="s">
        <v>25</v>
      </c>
      <c r="E2327" s="2" t="s">
        <v>45</v>
      </c>
      <c r="F2327" s="2" t="s">
        <v>9216</v>
      </c>
      <c r="G2327" s="2" t="s">
        <v>9217</v>
      </c>
      <c r="H2327" s="2" t="s">
        <v>135</v>
      </c>
      <c r="I2327" s="2" t="s">
        <v>9218</v>
      </c>
      <c r="J2327" s="2" t="s">
        <v>9219</v>
      </c>
      <c r="K2327" s="3">
        <v>10</v>
      </c>
      <c r="L2327" s="4">
        <v>2014</v>
      </c>
      <c r="M2327" s="9">
        <v>18698.259999999998</v>
      </c>
      <c r="N2327" s="9" t="str">
        <f t="shared" si="146"/>
        <v>Normal</v>
      </c>
      <c r="O2327" s="11">
        <v>44526.5</v>
      </c>
      <c r="P2327" s="11">
        <v>15687.43</v>
      </c>
      <c r="Q2327" s="11">
        <v>3010.83</v>
      </c>
      <c r="R2327" s="5">
        <v>45394</v>
      </c>
      <c r="S2327" s="5" t="str">
        <f t="shared" si="147"/>
        <v>Friday</v>
      </c>
      <c r="T2327" s="5" t="str">
        <f t="shared" si="148"/>
        <v>Q2</v>
      </c>
      <c r="U2327" s="14" t="str">
        <f t="shared" si="145"/>
        <v>Apr</v>
      </c>
    </row>
    <row r="2328" spans="1:21" x14ac:dyDescent="0.25">
      <c r="A2328" s="13" t="s">
        <v>62</v>
      </c>
      <c r="B2328" s="6" t="s">
        <v>63</v>
      </c>
      <c r="C2328" s="6" t="s">
        <v>49</v>
      </c>
      <c r="D2328" s="6" t="s">
        <v>25</v>
      </c>
      <c r="E2328" s="6" t="s">
        <v>45</v>
      </c>
      <c r="F2328" s="6" t="s">
        <v>9220</v>
      </c>
      <c r="G2328" s="6" t="s">
        <v>9221</v>
      </c>
      <c r="H2328" s="6" t="s">
        <v>118</v>
      </c>
      <c r="I2328" s="6" t="s">
        <v>9222</v>
      </c>
      <c r="J2328" s="6" t="s">
        <v>9223</v>
      </c>
      <c r="K2328" s="7">
        <v>11</v>
      </c>
      <c r="L2328" s="4">
        <v>2012</v>
      </c>
      <c r="M2328" s="9">
        <v>58450.54</v>
      </c>
      <c r="N2328" s="9" t="str">
        <f t="shared" si="146"/>
        <v>High Value</v>
      </c>
      <c r="O2328" s="11">
        <v>29695.599999999999</v>
      </c>
      <c r="P2328" s="11">
        <v>46727.89</v>
      </c>
      <c r="Q2328" s="11">
        <v>11722.65</v>
      </c>
      <c r="R2328" s="8">
        <v>45271</v>
      </c>
      <c r="S2328" s="5" t="str">
        <f t="shared" si="147"/>
        <v>Monday</v>
      </c>
      <c r="T2328" s="5" t="str">
        <f t="shared" si="148"/>
        <v>Q4</v>
      </c>
      <c r="U2328" s="14" t="str">
        <f t="shared" si="145"/>
        <v>Dec</v>
      </c>
    </row>
    <row r="2329" spans="1:21" x14ac:dyDescent="0.25">
      <c r="A2329" s="12" t="s">
        <v>34</v>
      </c>
      <c r="B2329" s="2" t="s">
        <v>35</v>
      </c>
      <c r="C2329" s="2" t="s">
        <v>49</v>
      </c>
      <c r="D2329" s="2" t="s">
        <v>25</v>
      </c>
      <c r="E2329" s="2" t="s">
        <v>45</v>
      </c>
      <c r="F2329" s="2" t="s">
        <v>9224</v>
      </c>
      <c r="G2329" s="2" t="s">
        <v>6100</v>
      </c>
      <c r="H2329" s="2" t="s">
        <v>136</v>
      </c>
      <c r="I2329" s="2" t="s">
        <v>9225</v>
      </c>
      <c r="J2329" s="2" t="s">
        <v>9226</v>
      </c>
      <c r="K2329" s="3">
        <v>11</v>
      </c>
      <c r="L2329" s="4">
        <v>2012</v>
      </c>
      <c r="M2329" s="9">
        <v>45715.47</v>
      </c>
      <c r="N2329" s="9" t="str">
        <f t="shared" si="146"/>
        <v>High Value</v>
      </c>
      <c r="O2329" s="11">
        <v>54522.3</v>
      </c>
      <c r="P2329" s="11">
        <v>34567.29</v>
      </c>
      <c r="Q2329" s="11">
        <v>11148.18</v>
      </c>
      <c r="R2329" s="5">
        <v>45043</v>
      </c>
      <c r="S2329" s="5" t="str">
        <f t="shared" si="147"/>
        <v>Thursday</v>
      </c>
      <c r="T2329" s="5" t="str">
        <f t="shared" si="148"/>
        <v>Q2</v>
      </c>
      <c r="U2329" s="14" t="str">
        <f t="shared" si="145"/>
        <v>Apr</v>
      </c>
    </row>
    <row r="2330" spans="1:21" x14ac:dyDescent="0.25">
      <c r="A2330" s="13" t="s">
        <v>54</v>
      </c>
      <c r="B2330" s="6" t="s">
        <v>55</v>
      </c>
      <c r="C2330" s="6" t="s">
        <v>49</v>
      </c>
      <c r="D2330" s="6" t="s">
        <v>25</v>
      </c>
      <c r="E2330" s="6" t="s">
        <v>45</v>
      </c>
      <c r="F2330" s="6" t="s">
        <v>9227</v>
      </c>
      <c r="G2330" s="6" t="s">
        <v>9228</v>
      </c>
      <c r="H2330" s="6" t="s">
        <v>82</v>
      </c>
      <c r="I2330" s="6" t="s">
        <v>9229</v>
      </c>
      <c r="J2330" s="6" t="s">
        <v>9230</v>
      </c>
      <c r="K2330" s="7">
        <v>14</v>
      </c>
      <c r="L2330" s="4">
        <v>2010</v>
      </c>
      <c r="M2330" s="9">
        <v>37820.769999999997</v>
      </c>
      <c r="N2330" s="9" t="str">
        <f t="shared" si="146"/>
        <v>Normal</v>
      </c>
      <c r="O2330" s="11">
        <v>29798.9</v>
      </c>
      <c r="P2330" s="11">
        <v>32713.74</v>
      </c>
      <c r="Q2330" s="11">
        <v>5107.03</v>
      </c>
      <c r="R2330" s="8">
        <v>45323</v>
      </c>
      <c r="S2330" s="5" t="str">
        <f t="shared" si="147"/>
        <v>Thursday</v>
      </c>
      <c r="T2330" s="5" t="str">
        <f t="shared" si="148"/>
        <v>Q1</v>
      </c>
      <c r="U2330" s="14" t="str">
        <f t="shared" si="145"/>
        <v>Feb</v>
      </c>
    </row>
    <row r="2331" spans="1:21" x14ac:dyDescent="0.25">
      <c r="A2331" s="12" t="s">
        <v>74</v>
      </c>
      <c r="B2331" s="2" t="s">
        <v>153</v>
      </c>
      <c r="C2331" s="2" t="s">
        <v>49</v>
      </c>
      <c r="D2331" s="2" t="s">
        <v>25</v>
      </c>
      <c r="E2331" s="2" t="s">
        <v>45</v>
      </c>
      <c r="F2331" s="2" t="s">
        <v>9231</v>
      </c>
      <c r="G2331" s="2" t="s">
        <v>9232</v>
      </c>
      <c r="H2331" s="2" t="s">
        <v>82</v>
      </c>
      <c r="I2331" s="2" t="s">
        <v>9233</v>
      </c>
      <c r="J2331" s="2" t="s">
        <v>9234</v>
      </c>
      <c r="K2331" s="3">
        <v>20</v>
      </c>
      <c r="L2331" s="4">
        <v>2004</v>
      </c>
      <c r="M2331" s="9">
        <v>17019.509999999998</v>
      </c>
      <c r="N2331" s="9" t="str">
        <f t="shared" si="146"/>
        <v>Normal</v>
      </c>
      <c r="O2331" s="11">
        <v>30167.7</v>
      </c>
      <c r="P2331" s="11">
        <v>15558.44</v>
      </c>
      <c r="Q2331" s="11">
        <v>1461.07</v>
      </c>
      <c r="R2331" s="5">
        <v>45641</v>
      </c>
      <c r="S2331" s="5" t="str">
        <f t="shared" si="147"/>
        <v>Sunday</v>
      </c>
      <c r="T2331" s="5" t="str">
        <f t="shared" si="148"/>
        <v>Q4</v>
      </c>
      <c r="U2331" s="14" t="str">
        <f t="shared" si="145"/>
        <v>Dec</v>
      </c>
    </row>
    <row r="2332" spans="1:21" x14ac:dyDescent="0.25">
      <c r="A2332" s="13" t="s">
        <v>47</v>
      </c>
      <c r="B2332" s="6" t="s">
        <v>51</v>
      </c>
      <c r="C2332" s="6" t="s">
        <v>49</v>
      </c>
      <c r="D2332" s="6" t="s">
        <v>25</v>
      </c>
      <c r="E2332" s="6" t="s">
        <v>45</v>
      </c>
      <c r="F2332" s="6" t="s">
        <v>9235</v>
      </c>
      <c r="G2332" s="6" t="s">
        <v>9236</v>
      </c>
      <c r="H2332" s="6" t="s">
        <v>66</v>
      </c>
      <c r="I2332" s="6" t="s">
        <v>9237</v>
      </c>
      <c r="J2332" s="6" t="s">
        <v>9238</v>
      </c>
      <c r="K2332" s="7">
        <v>17</v>
      </c>
      <c r="L2332" s="4">
        <v>2004</v>
      </c>
      <c r="M2332" s="9">
        <v>13550.21</v>
      </c>
      <c r="N2332" s="9" t="str">
        <f t="shared" si="146"/>
        <v>Normal</v>
      </c>
      <c r="O2332" s="11">
        <v>141654.1</v>
      </c>
      <c r="P2332" s="11">
        <v>11436.92</v>
      </c>
      <c r="Q2332" s="11">
        <v>2113.29</v>
      </c>
      <c r="R2332" s="8">
        <v>44289</v>
      </c>
      <c r="S2332" s="5" t="str">
        <f t="shared" si="147"/>
        <v>Saturday</v>
      </c>
      <c r="T2332" s="5" t="str">
        <f t="shared" si="148"/>
        <v>Q2</v>
      </c>
      <c r="U2332" s="14" t="str">
        <f t="shared" si="145"/>
        <v>Apr</v>
      </c>
    </row>
    <row r="2333" spans="1:21" x14ac:dyDescent="0.25">
      <c r="A2333" s="12" t="s">
        <v>56</v>
      </c>
      <c r="B2333" s="2" t="s">
        <v>69</v>
      </c>
      <c r="C2333" s="2" t="s">
        <v>49</v>
      </c>
      <c r="D2333" s="2" t="s">
        <v>25</v>
      </c>
      <c r="E2333" s="2" t="s">
        <v>45</v>
      </c>
      <c r="F2333" s="2" t="s">
        <v>9239</v>
      </c>
      <c r="G2333" s="2" t="s">
        <v>9240</v>
      </c>
      <c r="H2333" s="2" t="s">
        <v>115</v>
      </c>
      <c r="I2333" s="2" t="s">
        <v>9241</v>
      </c>
      <c r="J2333" s="2" t="s">
        <v>9242</v>
      </c>
      <c r="K2333" s="3">
        <v>21</v>
      </c>
      <c r="L2333" s="4">
        <v>2004</v>
      </c>
      <c r="M2333" s="9">
        <v>7442.39</v>
      </c>
      <c r="N2333" s="9" t="str">
        <f t="shared" si="146"/>
        <v>Normal</v>
      </c>
      <c r="O2333" s="11">
        <v>103354.9</v>
      </c>
      <c r="P2333" s="11">
        <v>6164.48</v>
      </c>
      <c r="Q2333" s="11">
        <v>1277.9100000000001</v>
      </c>
      <c r="R2333" s="5">
        <v>45692</v>
      </c>
      <c r="S2333" s="5" t="str">
        <f t="shared" si="147"/>
        <v>Tuesday</v>
      </c>
      <c r="T2333" s="5" t="str">
        <f t="shared" si="148"/>
        <v>Q1</v>
      </c>
      <c r="U2333" s="14" t="str">
        <f t="shared" si="145"/>
        <v>Feb</v>
      </c>
    </row>
    <row r="2334" spans="1:21" x14ac:dyDescent="0.25">
      <c r="A2334" s="13" t="s">
        <v>17</v>
      </c>
      <c r="B2334" s="6" t="s">
        <v>80</v>
      </c>
      <c r="C2334" s="6" t="s">
        <v>49</v>
      </c>
      <c r="D2334" s="6" t="s">
        <v>25</v>
      </c>
      <c r="E2334" s="6" t="s">
        <v>45</v>
      </c>
      <c r="F2334" s="6" t="s">
        <v>9243</v>
      </c>
      <c r="G2334" s="6" t="s">
        <v>9244</v>
      </c>
      <c r="H2334" s="6" t="s">
        <v>119</v>
      </c>
      <c r="I2334" s="6" t="s">
        <v>9245</v>
      </c>
      <c r="J2334" s="6" t="s">
        <v>9246</v>
      </c>
      <c r="K2334" s="7">
        <v>4</v>
      </c>
      <c r="L2334" s="4">
        <v>2017</v>
      </c>
      <c r="M2334" s="9">
        <v>25498.92</v>
      </c>
      <c r="N2334" s="9" t="str">
        <f t="shared" si="146"/>
        <v>Normal</v>
      </c>
      <c r="O2334" s="11">
        <v>17031.099999999999</v>
      </c>
      <c r="P2334" s="11">
        <v>22234.49</v>
      </c>
      <c r="Q2334" s="11">
        <v>3264.43</v>
      </c>
      <c r="R2334" s="8">
        <v>44322</v>
      </c>
      <c r="S2334" s="5" t="str">
        <f t="shared" si="147"/>
        <v>Thursday</v>
      </c>
      <c r="T2334" s="5" t="str">
        <f t="shared" si="148"/>
        <v>Q2</v>
      </c>
      <c r="U2334" s="14" t="str">
        <f t="shared" si="145"/>
        <v>May</v>
      </c>
    </row>
    <row r="2335" spans="1:21" x14ac:dyDescent="0.25">
      <c r="A2335" s="12" t="s">
        <v>40</v>
      </c>
      <c r="B2335" s="2" t="s">
        <v>41</v>
      </c>
      <c r="C2335" s="2" t="s">
        <v>49</v>
      </c>
      <c r="D2335" s="2" t="s">
        <v>25</v>
      </c>
      <c r="E2335" s="2" t="s">
        <v>45</v>
      </c>
      <c r="F2335" s="2" t="s">
        <v>9247</v>
      </c>
      <c r="G2335" s="2" t="s">
        <v>9248</v>
      </c>
      <c r="H2335" s="2" t="s">
        <v>29</v>
      </c>
      <c r="I2335" s="2" t="s">
        <v>9249</v>
      </c>
      <c r="J2335" s="2" t="s">
        <v>9250</v>
      </c>
      <c r="K2335" s="3">
        <v>-1</v>
      </c>
      <c r="L2335" s="4">
        <v>2021</v>
      </c>
      <c r="M2335" s="9">
        <v>60804.01</v>
      </c>
      <c r="N2335" s="9" t="str">
        <f t="shared" si="146"/>
        <v>High Value</v>
      </c>
      <c r="O2335" s="11">
        <v>6116.3</v>
      </c>
      <c r="P2335" s="11">
        <v>45973.440000000002</v>
      </c>
      <c r="Q2335" s="11">
        <v>14830.57</v>
      </c>
      <c r="R2335" s="5">
        <v>44108</v>
      </c>
      <c r="S2335" s="5" t="str">
        <f t="shared" si="147"/>
        <v>Sunday</v>
      </c>
      <c r="T2335" s="5" t="str">
        <f t="shared" si="148"/>
        <v>Q4</v>
      </c>
      <c r="U2335" s="14" t="str">
        <f t="shared" si="145"/>
        <v>Oct</v>
      </c>
    </row>
    <row r="2336" spans="1:21" x14ac:dyDescent="0.25">
      <c r="A2336" s="13" t="s">
        <v>56</v>
      </c>
      <c r="B2336" s="6" t="s">
        <v>78</v>
      </c>
      <c r="C2336" s="6" t="s">
        <v>49</v>
      </c>
      <c r="D2336" s="6" t="s">
        <v>25</v>
      </c>
      <c r="E2336" s="6" t="s">
        <v>45</v>
      </c>
      <c r="F2336" s="6" t="s">
        <v>9251</v>
      </c>
      <c r="G2336" s="6" t="s">
        <v>9252</v>
      </c>
      <c r="H2336" s="6" t="s">
        <v>98</v>
      </c>
      <c r="I2336" s="6" t="s">
        <v>9253</v>
      </c>
      <c r="J2336" s="6" t="s">
        <v>9254</v>
      </c>
      <c r="K2336" s="7">
        <v>18</v>
      </c>
      <c r="L2336" s="4">
        <v>2005</v>
      </c>
      <c r="M2336" s="9">
        <v>49235.97</v>
      </c>
      <c r="N2336" s="9" t="str">
        <f t="shared" si="146"/>
        <v>High Value</v>
      </c>
      <c r="O2336" s="11">
        <v>160964.1</v>
      </c>
      <c r="P2336" s="11">
        <v>39157.74</v>
      </c>
      <c r="Q2336" s="11">
        <v>10078.23</v>
      </c>
      <c r="R2336" s="8">
        <v>45191</v>
      </c>
      <c r="S2336" s="5" t="str">
        <f t="shared" si="147"/>
        <v>Friday</v>
      </c>
      <c r="T2336" s="5" t="str">
        <f t="shared" si="148"/>
        <v>Q3</v>
      </c>
      <c r="U2336" s="14" t="str">
        <f t="shared" si="145"/>
        <v>Sep</v>
      </c>
    </row>
    <row r="2337" spans="1:21" x14ac:dyDescent="0.25">
      <c r="A2337" s="12" t="s">
        <v>17</v>
      </c>
      <c r="B2337" s="2" t="s">
        <v>80</v>
      </c>
      <c r="C2337" s="2" t="s">
        <v>49</v>
      </c>
      <c r="D2337" s="2" t="s">
        <v>25</v>
      </c>
      <c r="E2337" s="2" t="s">
        <v>45</v>
      </c>
      <c r="F2337" s="2" t="s">
        <v>9255</v>
      </c>
      <c r="G2337" s="2" t="s">
        <v>9256</v>
      </c>
      <c r="H2337" s="2" t="s">
        <v>104</v>
      </c>
      <c r="I2337" s="2" t="s">
        <v>9257</v>
      </c>
      <c r="J2337" s="2" t="s">
        <v>9258</v>
      </c>
      <c r="K2337" s="3">
        <v>15</v>
      </c>
      <c r="L2337" s="4">
        <v>2007</v>
      </c>
      <c r="M2337" s="9">
        <v>48594.8</v>
      </c>
      <c r="N2337" s="9" t="str">
        <f t="shared" si="146"/>
        <v>High Value</v>
      </c>
      <c r="O2337" s="11">
        <v>150264.6</v>
      </c>
      <c r="P2337" s="11">
        <v>44907.72</v>
      </c>
      <c r="Q2337" s="11">
        <v>3687.08</v>
      </c>
      <c r="R2337" s="5">
        <v>44791</v>
      </c>
      <c r="S2337" s="5" t="str">
        <f t="shared" si="147"/>
        <v>Thursday</v>
      </c>
      <c r="T2337" s="5" t="str">
        <f t="shared" si="148"/>
        <v>Q3</v>
      </c>
      <c r="U2337" s="14" t="str">
        <f t="shared" si="145"/>
        <v>Aug</v>
      </c>
    </row>
    <row r="2338" spans="1:21" x14ac:dyDescent="0.25">
      <c r="A2338" s="13" t="s">
        <v>17</v>
      </c>
      <c r="B2338" s="6" t="s">
        <v>38</v>
      </c>
      <c r="C2338" s="6" t="s">
        <v>49</v>
      </c>
      <c r="D2338" s="6" t="s">
        <v>25</v>
      </c>
      <c r="E2338" s="6" t="s">
        <v>45</v>
      </c>
      <c r="F2338" s="6" t="s">
        <v>9259</v>
      </c>
      <c r="G2338" s="6" t="s">
        <v>9260</v>
      </c>
      <c r="H2338" s="6" t="s">
        <v>42</v>
      </c>
      <c r="I2338" s="6" t="s">
        <v>9261</v>
      </c>
      <c r="J2338" s="6" t="s">
        <v>9262</v>
      </c>
      <c r="K2338" s="7">
        <v>17</v>
      </c>
      <c r="L2338" s="4">
        <v>2006</v>
      </c>
      <c r="M2338" s="9">
        <v>32501.18</v>
      </c>
      <c r="N2338" s="9" t="str">
        <f t="shared" si="146"/>
        <v>Normal</v>
      </c>
      <c r="O2338" s="11">
        <v>103132.5</v>
      </c>
      <c r="P2338" s="11">
        <v>25318.46</v>
      </c>
      <c r="Q2338" s="11">
        <v>7182.72</v>
      </c>
      <c r="R2338" s="8">
        <v>45231</v>
      </c>
      <c r="S2338" s="5" t="str">
        <f t="shared" si="147"/>
        <v>Wednesday</v>
      </c>
      <c r="T2338" s="5" t="str">
        <f t="shared" si="148"/>
        <v>Q4</v>
      </c>
      <c r="U2338" s="14" t="str">
        <f t="shared" si="145"/>
        <v>Nov</v>
      </c>
    </row>
    <row r="2339" spans="1:21" x14ac:dyDescent="0.25">
      <c r="A2339" s="12" t="s">
        <v>71</v>
      </c>
      <c r="B2339" s="2" t="s">
        <v>72</v>
      </c>
      <c r="C2339" s="2" t="s">
        <v>49</v>
      </c>
      <c r="D2339" s="2" t="s">
        <v>25</v>
      </c>
      <c r="E2339" s="2" t="s">
        <v>45</v>
      </c>
      <c r="F2339" s="2" t="s">
        <v>9263</v>
      </c>
      <c r="G2339" s="2" t="s">
        <v>9264</v>
      </c>
      <c r="H2339" s="2" t="s">
        <v>115</v>
      </c>
      <c r="I2339" s="2" t="s">
        <v>9265</v>
      </c>
      <c r="J2339" s="2" t="s">
        <v>9266</v>
      </c>
      <c r="K2339" s="3">
        <v>6</v>
      </c>
      <c r="L2339" s="4">
        <v>2016</v>
      </c>
      <c r="M2339" s="9">
        <v>55866.75</v>
      </c>
      <c r="N2339" s="9" t="str">
        <f t="shared" si="146"/>
        <v>High Value</v>
      </c>
      <c r="O2339" s="11">
        <v>161675.29999999999</v>
      </c>
      <c r="P2339" s="11">
        <v>40535.019999999997</v>
      </c>
      <c r="Q2339" s="11">
        <v>15331.73</v>
      </c>
      <c r="R2339" s="5">
        <v>44741</v>
      </c>
      <c r="S2339" s="5" t="str">
        <f t="shared" si="147"/>
        <v>Wednesday</v>
      </c>
      <c r="T2339" s="5" t="str">
        <f t="shared" si="148"/>
        <v>Q2</v>
      </c>
      <c r="U2339" s="14" t="str">
        <f t="shared" si="145"/>
        <v>Jun</v>
      </c>
    </row>
    <row r="2340" spans="1:21" x14ac:dyDescent="0.25">
      <c r="A2340" s="13" t="s">
        <v>30</v>
      </c>
      <c r="B2340" s="6" t="s">
        <v>65</v>
      </c>
      <c r="C2340" s="6" t="s">
        <v>49</v>
      </c>
      <c r="D2340" s="6" t="s">
        <v>25</v>
      </c>
      <c r="E2340" s="6" t="s">
        <v>45</v>
      </c>
      <c r="F2340" s="6" t="s">
        <v>9267</v>
      </c>
      <c r="G2340" s="6" t="s">
        <v>9268</v>
      </c>
      <c r="H2340" s="6" t="s">
        <v>116</v>
      </c>
      <c r="I2340" s="6" t="s">
        <v>9269</v>
      </c>
      <c r="J2340" s="6" t="s">
        <v>9270</v>
      </c>
      <c r="K2340" s="7">
        <v>10</v>
      </c>
      <c r="L2340" s="4">
        <v>2011</v>
      </c>
      <c r="M2340" s="9">
        <v>62301.760000000002</v>
      </c>
      <c r="N2340" s="9" t="str">
        <f t="shared" si="146"/>
        <v>High Value</v>
      </c>
      <c r="O2340" s="11">
        <v>52994.9</v>
      </c>
      <c r="P2340" s="11">
        <v>45565.04</v>
      </c>
      <c r="Q2340" s="11">
        <v>16736.72</v>
      </c>
      <c r="R2340" s="8">
        <v>44318</v>
      </c>
      <c r="S2340" s="5" t="str">
        <f t="shared" si="147"/>
        <v>Sunday</v>
      </c>
      <c r="T2340" s="5" t="str">
        <f t="shared" si="148"/>
        <v>Q2</v>
      </c>
      <c r="U2340" s="14" t="str">
        <f t="shared" si="145"/>
        <v>May</v>
      </c>
    </row>
    <row r="2341" spans="1:21" x14ac:dyDescent="0.25">
      <c r="A2341" s="12" t="s">
        <v>40</v>
      </c>
      <c r="B2341" s="2" t="s">
        <v>125</v>
      </c>
      <c r="C2341" s="2" t="s">
        <v>49</v>
      </c>
      <c r="D2341" s="2" t="s">
        <v>25</v>
      </c>
      <c r="E2341" s="2" t="s">
        <v>45</v>
      </c>
      <c r="F2341" s="2" t="s">
        <v>9271</v>
      </c>
      <c r="G2341" s="2" t="s">
        <v>9272</v>
      </c>
      <c r="H2341" s="2" t="s">
        <v>81</v>
      </c>
      <c r="I2341" s="2" t="s">
        <v>9273</v>
      </c>
      <c r="J2341" s="2" t="s">
        <v>9274</v>
      </c>
      <c r="K2341" s="3">
        <v>20</v>
      </c>
      <c r="L2341" s="4">
        <v>2000</v>
      </c>
      <c r="M2341" s="9">
        <v>8261.4500000000007</v>
      </c>
      <c r="N2341" s="9" t="str">
        <f t="shared" si="146"/>
        <v>Normal</v>
      </c>
      <c r="O2341" s="11">
        <v>89912.3</v>
      </c>
      <c r="P2341" s="11">
        <v>6614.89</v>
      </c>
      <c r="Q2341" s="11">
        <v>1646.56</v>
      </c>
      <c r="R2341" s="5">
        <v>44057</v>
      </c>
      <c r="S2341" s="5" t="str">
        <f t="shared" si="147"/>
        <v>Friday</v>
      </c>
      <c r="T2341" s="5" t="str">
        <f t="shared" si="148"/>
        <v>Q3</v>
      </c>
      <c r="U2341" s="14" t="str">
        <f t="shared" si="145"/>
        <v>Aug</v>
      </c>
    </row>
    <row r="2342" spans="1:21" x14ac:dyDescent="0.25">
      <c r="A2342" s="13" t="s">
        <v>71</v>
      </c>
      <c r="B2342" s="6" t="s">
        <v>86</v>
      </c>
      <c r="C2342" s="6" t="s">
        <v>49</v>
      </c>
      <c r="D2342" s="6" t="s">
        <v>25</v>
      </c>
      <c r="E2342" s="6" t="s">
        <v>45</v>
      </c>
      <c r="F2342" s="6" t="s">
        <v>9057</v>
      </c>
      <c r="G2342" s="6" t="s">
        <v>9058</v>
      </c>
      <c r="H2342" s="6" t="s">
        <v>29</v>
      </c>
      <c r="I2342" s="6" t="s">
        <v>9275</v>
      </c>
      <c r="J2342" s="6" t="s">
        <v>9276</v>
      </c>
      <c r="K2342" s="7">
        <v>23</v>
      </c>
      <c r="L2342" s="4">
        <v>2001</v>
      </c>
      <c r="M2342" s="9">
        <v>6604.43</v>
      </c>
      <c r="N2342" s="9" t="str">
        <f t="shared" si="146"/>
        <v>Normal</v>
      </c>
      <c r="O2342" s="11">
        <v>127981.5</v>
      </c>
      <c r="P2342" s="11">
        <v>5354.15</v>
      </c>
      <c r="Q2342" s="11">
        <v>1250.28</v>
      </c>
      <c r="R2342" s="8">
        <v>45415</v>
      </c>
      <c r="S2342" s="5" t="str">
        <f t="shared" si="147"/>
        <v>Friday</v>
      </c>
      <c r="T2342" s="5" t="str">
        <f t="shared" si="148"/>
        <v>Q2</v>
      </c>
      <c r="U2342" s="14" t="str">
        <f t="shared" ref="U2342:U2404" si="149">TEXT(R2342,"MMM")</f>
        <v>May</v>
      </c>
    </row>
    <row r="2343" spans="1:21" x14ac:dyDescent="0.25">
      <c r="A2343" s="12" t="s">
        <v>30</v>
      </c>
      <c r="B2343" s="2" t="s">
        <v>94</v>
      </c>
      <c r="C2343" s="2" t="s">
        <v>49</v>
      </c>
      <c r="D2343" s="2" t="s">
        <v>25</v>
      </c>
      <c r="E2343" s="2" t="s">
        <v>45</v>
      </c>
      <c r="F2343" s="2" t="s">
        <v>9061</v>
      </c>
      <c r="G2343" s="2" t="s">
        <v>9062</v>
      </c>
      <c r="H2343" s="2" t="s">
        <v>87</v>
      </c>
      <c r="I2343" s="2" t="s">
        <v>9277</v>
      </c>
      <c r="J2343" s="2" t="s">
        <v>9278</v>
      </c>
      <c r="K2343" s="3">
        <v>14</v>
      </c>
      <c r="L2343" s="4">
        <v>2008</v>
      </c>
      <c r="M2343" s="9">
        <v>58020.07</v>
      </c>
      <c r="N2343" s="9" t="str">
        <f t="shared" si="146"/>
        <v>High Value</v>
      </c>
      <c r="O2343" s="11">
        <v>59730.3</v>
      </c>
      <c r="P2343" s="11">
        <v>42090</v>
      </c>
      <c r="Q2343" s="11">
        <v>15930.07</v>
      </c>
      <c r="R2343" s="5">
        <v>44795</v>
      </c>
      <c r="S2343" s="5" t="str">
        <f t="shared" si="147"/>
        <v>Monday</v>
      </c>
      <c r="T2343" s="5" t="str">
        <f t="shared" si="148"/>
        <v>Q3</v>
      </c>
      <c r="U2343" s="14" t="str">
        <f t="shared" si="149"/>
        <v>Aug</v>
      </c>
    </row>
    <row r="2344" spans="1:21" x14ac:dyDescent="0.25">
      <c r="A2344" s="13" t="s">
        <v>54</v>
      </c>
      <c r="B2344" s="6" t="s">
        <v>99</v>
      </c>
      <c r="C2344" s="6" t="s">
        <v>19</v>
      </c>
      <c r="D2344" s="6" t="s">
        <v>25</v>
      </c>
      <c r="E2344" s="6" t="s">
        <v>45</v>
      </c>
      <c r="F2344" s="6" t="s">
        <v>9279</v>
      </c>
      <c r="G2344" s="6" t="s">
        <v>202</v>
      </c>
      <c r="H2344" s="6" t="s">
        <v>136</v>
      </c>
      <c r="I2344" s="6" t="s">
        <v>9280</v>
      </c>
      <c r="J2344" s="6" t="s">
        <v>9281</v>
      </c>
      <c r="K2344" s="7">
        <v>12</v>
      </c>
      <c r="L2344" s="4">
        <v>2013</v>
      </c>
      <c r="M2344" s="9">
        <v>49882.52</v>
      </c>
      <c r="N2344" s="9" t="str">
        <f t="shared" si="146"/>
        <v>High Value</v>
      </c>
      <c r="O2344" s="11">
        <v>102854.8</v>
      </c>
      <c r="P2344" s="11">
        <v>45750.25</v>
      </c>
      <c r="Q2344" s="11">
        <v>4132.2700000000004</v>
      </c>
      <c r="R2344" s="8">
        <v>45795</v>
      </c>
      <c r="S2344" s="5" t="str">
        <f t="shared" si="147"/>
        <v>Sunday</v>
      </c>
      <c r="T2344" s="5" t="str">
        <f t="shared" si="148"/>
        <v>Q2</v>
      </c>
      <c r="U2344" s="14" t="str">
        <f t="shared" si="149"/>
        <v>May</v>
      </c>
    </row>
    <row r="2345" spans="1:21" x14ac:dyDescent="0.25">
      <c r="A2345" s="12" t="s">
        <v>34</v>
      </c>
      <c r="B2345" s="2" t="s">
        <v>35</v>
      </c>
      <c r="C2345" s="2" t="s">
        <v>19</v>
      </c>
      <c r="D2345" s="2" t="s">
        <v>25</v>
      </c>
      <c r="E2345" s="2" t="s">
        <v>45</v>
      </c>
      <c r="F2345" s="2" t="s">
        <v>9282</v>
      </c>
      <c r="G2345" s="2" t="s">
        <v>9283</v>
      </c>
      <c r="H2345" s="2" t="s">
        <v>95</v>
      </c>
      <c r="I2345" s="2" t="s">
        <v>9284</v>
      </c>
      <c r="J2345" s="2" t="s">
        <v>9285</v>
      </c>
      <c r="K2345" s="3">
        <v>18</v>
      </c>
      <c r="L2345" s="4">
        <v>2004</v>
      </c>
      <c r="M2345" s="9">
        <v>17161.41</v>
      </c>
      <c r="N2345" s="9" t="str">
        <f t="shared" si="146"/>
        <v>Normal</v>
      </c>
      <c r="O2345" s="11">
        <v>125784.9</v>
      </c>
      <c r="P2345" s="11">
        <v>15451.05</v>
      </c>
      <c r="Q2345" s="11">
        <v>1710.36</v>
      </c>
      <c r="R2345" s="5">
        <v>44711</v>
      </c>
      <c r="S2345" s="5" t="str">
        <f t="shared" si="147"/>
        <v>Monday</v>
      </c>
      <c r="T2345" s="5" t="str">
        <f t="shared" si="148"/>
        <v>Q2</v>
      </c>
      <c r="U2345" s="14" t="str">
        <f t="shared" si="149"/>
        <v>May</v>
      </c>
    </row>
    <row r="2346" spans="1:21" x14ac:dyDescent="0.25">
      <c r="A2346" s="13" t="s">
        <v>62</v>
      </c>
      <c r="B2346" s="6" t="s">
        <v>138</v>
      </c>
      <c r="C2346" s="6" t="s">
        <v>19</v>
      </c>
      <c r="D2346" s="6" t="s">
        <v>25</v>
      </c>
      <c r="E2346" s="6" t="s">
        <v>45</v>
      </c>
      <c r="F2346" s="6" t="s">
        <v>9286</v>
      </c>
      <c r="G2346" s="6" t="s">
        <v>6918</v>
      </c>
      <c r="H2346" s="6" t="s">
        <v>87</v>
      </c>
      <c r="I2346" s="6" t="s">
        <v>9287</v>
      </c>
      <c r="J2346" s="6" t="s">
        <v>9288</v>
      </c>
      <c r="K2346" s="7">
        <v>2</v>
      </c>
      <c r="L2346" s="4">
        <v>2020</v>
      </c>
      <c r="M2346" s="9">
        <v>56488.27</v>
      </c>
      <c r="N2346" s="9" t="str">
        <f t="shared" si="146"/>
        <v>High Value</v>
      </c>
      <c r="O2346" s="11">
        <v>175926.1</v>
      </c>
      <c r="P2346" s="11">
        <v>48566.239999999998</v>
      </c>
      <c r="Q2346" s="11">
        <v>7922.03</v>
      </c>
      <c r="R2346" s="8">
        <v>44588</v>
      </c>
      <c r="S2346" s="5" t="str">
        <f t="shared" si="147"/>
        <v>Thursday</v>
      </c>
      <c r="T2346" s="5" t="str">
        <f t="shared" si="148"/>
        <v>Q1</v>
      </c>
      <c r="U2346" s="14" t="str">
        <f t="shared" si="149"/>
        <v>Jan</v>
      </c>
    </row>
    <row r="2347" spans="1:21" x14ac:dyDescent="0.25">
      <c r="A2347" s="12" t="s">
        <v>54</v>
      </c>
      <c r="B2347" s="2" t="s">
        <v>55</v>
      </c>
      <c r="C2347" s="2" t="s">
        <v>19</v>
      </c>
      <c r="D2347" s="2" t="s">
        <v>25</v>
      </c>
      <c r="E2347" s="2" t="s">
        <v>45</v>
      </c>
      <c r="F2347" s="2" t="s">
        <v>9289</v>
      </c>
      <c r="G2347" s="2" t="s">
        <v>9290</v>
      </c>
      <c r="H2347" s="2" t="s">
        <v>112</v>
      </c>
      <c r="I2347" s="2" t="s">
        <v>9291</v>
      </c>
      <c r="J2347" s="2" t="s">
        <v>9292</v>
      </c>
      <c r="K2347" s="3">
        <v>10</v>
      </c>
      <c r="L2347" s="4">
        <v>2014</v>
      </c>
      <c r="M2347" s="9">
        <v>45964.12</v>
      </c>
      <c r="N2347" s="9" t="str">
        <f t="shared" si="146"/>
        <v>High Value</v>
      </c>
      <c r="O2347" s="11">
        <v>66698.8</v>
      </c>
      <c r="P2347" s="11">
        <v>41090.910000000003</v>
      </c>
      <c r="Q2347" s="11">
        <v>4873.21</v>
      </c>
      <c r="R2347" s="5">
        <v>45657</v>
      </c>
      <c r="S2347" s="5" t="str">
        <f t="shared" si="147"/>
        <v>Tuesday</v>
      </c>
      <c r="T2347" s="5" t="str">
        <f t="shared" si="148"/>
        <v>Q4</v>
      </c>
      <c r="U2347" s="14" t="str">
        <f t="shared" si="149"/>
        <v>Dec</v>
      </c>
    </row>
    <row r="2348" spans="1:21" x14ac:dyDescent="0.25">
      <c r="A2348" s="13" t="s">
        <v>47</v>
      </c>
      <c r="B2348" s="6" t="s">
        <v>110</v>
      </c>
      <c r="C2348" s="6" t="s">
        <v>19</v>
      </c>
      <c r="D2348" s="6" t="s">
        <v>25</v>
      </c>
      <c r="E2348" s="6" t="s">
        <v>45</v>
      </c>
      <c r="F2348" s="6" t="s">
        <v>9293</v>
      </c>
      <c r="G2348" s="6" t="s">
        <v>9294</v>
      </c>
      <c r="H2348" s="6" t="s">
        <v>157</v>
      </c>
      <c r="I2348" s="6" t="s">
        <v>9295</v>
      </c>
      <c r="J2348" s="6" t="s">
        <v>9296</v>
      </c>
      <c r="K2348" s="7">
        <v>-2</v>
      </c>
      <c r="L2348" s="4">
        <v>2023</v>
      </c>
      <c r="M2348" s="9">
        <v>29981.19</v>
      </c>
      <c r="N2348" s="9" t="str">
        <f t="shared" si="146"/>
        <v>Normal</v>
      </c>
      <c r="O2348" s="11">
        <v>124723.3</v>
      </c>
      <c r="P2348" s="11">
        <v>21140.639999999999</v>
      </c>
      <c r="Q2348" s="11">
        <v>8840.5499999999993</v>
      </c>
      <c r="R2348" s="8">
        <v>44327</v>
      </c>
      <c r="S2348" s="5" t="str">
        <f t="shared" si="147"/>
        <v>Tuesday</v>
      </c>
      <c r="T2348" s="5" t="str">
        <f t="shared" si="148"/>
        <v>Q2</v>
      </c>
      <c r="U2348" s="14" t="str">
        <f t="shared" si="149"/>
        <v>May</v>
      </c>
    </row>
    <row r="2349" spans="1:21" x14ac:dyDescent="0.25">
      <c r="A2349" s="12" t="s">
        <v>62</v>
      </c>
      <c r="B2349" s="2" t="s">
        <v>91</v>
      </c>
      <c r="C2349" s="2" t="s">
        <v>19</v>
      </c>
      <c r="D2349" s="2" t="s">
        <v>25</v>
      </c>
      <c r="E2349" s="2" t="s">
        <v>45</v>
      </c>
      <c r="F2349" s="2" t="s">
        <v>9297</v>
      </c>
      <c r="G2349" s="2" t="s">
        <v>9298</v>
      </c>
      <c r="H2349" s="2" t="s">
        <v>142</v>
      </c>
      <c r="I2349" s="2" t="s">
        <v>9299</v>
      </c>
      <c r="J2349" s="2" t="s">
        <v>9300</v>
      </c>
      <c r="K2349" s="3">
        <v>13</v>
      </c>
      <c r="L2349" s="4">
        <v>2009</v>
      </c>
      <c r="M2349" s="9">
        <v>56072.15</v>
      </c>
      <c r="N2349" s="9" t="str">
        <f t="shared" si="146"/>
        <v>High Value</v>
      </c>
      <c r="O2349" s="11">
        <v>199602.9</v>
      </c>
      <c r="P2349" s="11">
        <v>44797.55</v>
      </c>
      <c r="Q2349" s="11">
        <v>11274.6</v>
      </c>
      <c r="R2349" s="5">
        <v>44719</v>
      </c>
      <c r="S2349" s="5" t="str">
        <f t="shared" si="147"/>
        <v>Tuesday</v>
      </c>
      <c r="T2349" s="5" t="str">
        <f t="shared" si="148"/>
        <v>Q2</v>
      </c>
      <c r="U2349" s="14" t="str">
        <f t="shared" si="149"/>
        <v>Jun</v>
      </c>
    </row>
    <row r="2350" spans="1:21" x14ac:dyDescent="0.25">
      <c r="A2350" s="13" t="s">
        <v>74</v>
      </c>
      <c r="B2350" s="6" t="s">
        <v>75</v>
      </c>
      <c r="C2350" s="6" t="s">
        <v>19</v>
      </c>
      <c r="D2350" s="6" t="s">
        <v>25</v>
      </c>
      <c r="E2350" s="6" t="s">
        <v>45</v>
      </c>
      <c r="F2350" s="6" t="s">
        <v>9301</v>
      </c>
      <c r="G2350" s="6" t="s">
        <v>9302</v>
      </c>
      <c r="H2350" s="6" t="s">
        <v>90</v>
      </c>
      <c r="I2350" s="6" t="s">
        <v>9303</v>
      </c>
      <c r="J2350" s="6" t="s">
        <v>9304</v>
      </c>
      <c r="K2350" s="7">
        <v>5</v>
      </c>
      <c r="L2350" s="4">
        <v>2016</v>
      </c>
      <c r="M2350" s="9">
        <v>63738.92</v>
      </c>
      <c r="N2350" s="9" t="str">
        <f t="shared" si="146"/>
        <v>High Value</v>
      </c>
      <c r="O2350" s="11">
        <v>166829.20000000001</v>
      </c>
      <c r="P2350" s="11">
        <v>56434.48</v>
      </c>
      <c r="Q2350" s="11">
        <v>7304.44</v>
      </c>
      <c r="R2350" s="8">
        <v>44288</v>
      </c>
      <c r="S2350" s="5" t="str">
        <f t="shared" si="147"/>
        <v>Friday</v>
      </c>
      <c r="T2350" s="5" t="str">
        <f t="shared" si="148"/>
        <v>Q2</v>
      </c>
      <c r="U2350" s="14" t="str">
        <f t="shared" si="149"/>
        <v>Apr</v>
      </c>
    </row>
    <row r="2351" spans="1:21" x14ac:dyDescent="0.25">
      <c r="A2351" s="12" t="s">
        <v>34</v>
      </c>
      <c r="B2351" s="2" t="s">
        <v>97</v>
      </c>
      <c r="C2351" s="2" t="s">
        <v>19</v>
      </c>
      <c r="D2351" s="2" t="s">
        <v>25</v>
      </c>
      <c r="E2351" s="2" t="s">
        <v>45</v>
      </c>
      <c r="F2351" s="2" t="s">
        <v>9305</v>
      </c>
      <c r="G2351" s="2" t="s">
        <v>9306</v>
      </c>
      <c r="H2351" s="2" t="s">
        <v>93</v>
      </c>
      <c r="I2351" s="2" t="s">
        <v>9307</v>
      </c>
      <c r="J2351" s="2" t="s">
        <v>9308</v>
      </c>
      <c r="K2351" s="3">
        <v>23</v>
      </c>
      <c r="L2351" s="4">
        <v>2000</v>
      </c>
      <c r="M2351" s="9">
        <v>69074.710000000006</v>
      </c>
      <c r="N2351" s="9" t="str">
        <f t="shared" si="146"/>
        <v>High Value</v>
      </c>
      <c r="O2351" s="11">
        <v>116218.9</v>
      </c>
      <c r="P2351" s="11">
        <v>54219.68</v>
      </c>
      <c r="Q2351" s="11">
        <v>14855.03</v>
      </c>
      <c r="R2351" s="5">
        <v>45276</v>
      </c>
      <c r="S2351" s="5" t="str">
        <f t="shared" si="147"/>
        <v>Saturday</v>
      </c>
      <c r="T2351" s="5" t="str">
        <f t="shared" si="148"/>
        <v>Q4</v>
      </c>
      <c r="U2351" s="14" t="str">
        <f t="shared" si="149"/>
        <v>Dec</v>
      </c>
    </row>
    <row r="2352" spans="1:21" x14ac:dyDescent="0.25">
      <c r="A2352" s="12" t="s">
        <v>74</v>
      </c>
      <c r="B2352" s="2" t="s">
        <v>75</v>
      </c>
      <c r="C2352" s="2" t="s">
        <v>19</v>
      </c>
      <c r="D2352" s="2" t="s">
        <v>25</v>
      </c>
      <c r="E2352" s="2" t="s">
        <v>45</v>
      </c>
      <c r="F2352" s="2" t="s">
        <v>9309</v>
      </c>
      <c r="G2352" s="2" t="s">
        <v>9310</v>
      </c>
      <c r="H2352" s="2" t="s">
        <v>79</v>
      </c>
      <c r="I2352" s="2" t="s">
        <v>9311</v>
      </c>
      <c r="J2352" s="2" t="s">
        <v>9312</v>
      </c>
      <c r="K2352" s="3">
        <v>16</v>
      </c>
      <c r="L2352" s="4">
        <v>2007</v>
      </c>
      <c r="M2352" s="9">
        <v>8052.7</v>
      </c>
      <c r="N2352" s="9" t="str">
        <f t="shared" si="146"/>
        <v>Normal</v>
      </c>
      <c r="O2352" s="11">
        <v>108820</v>
      </c>
      <c r="P2352" s="11">
        <v>6814.76</v>
      </c>
      <c r="Q2352" s="11">
        <v>1237.94</v>
      </c>
      <c r="R2352" s="5">
        <v>45041</v>
      </c>
      <c r="S2352" s="5" t="str">
        <f t="shared" si="147"/>
        <v>Tuesday</v>
      </c>
      <c r="T2352" s="5" t="str">
        <f t="shared" si="148"/>
        <v>Q2</v>
      </c>
      <c r="U2352" s="14" t="str">
        <f t="shared" si="149"/>
        <v>Apr</v>
      </c>
    </row>
    <row r="2353" spans="1:21" x14ac:dyDescent="0.25">
      <c r="A2353" s="13" t="s">
        <v>56</v>
      </c>
      <c r="B2353" s="6" t="s">
        <v>57</v>
      </c>
      <c r="C2353" s="6" t="s">
        <v>19</v>
      </c>
      <c r="D2353" s="6" t="s">
        <v>25</v>
      </c>
      <c r="E2353" s="6" t="s">
        <v>45</v>
      </c>
      <c r="F2353" s="6" t="s">
        <v>9313</v>
      </c>
      <c r="G2353" s="6" t="s">
        <v>9314</v>
      </c>
      <c r="H2353" s="6" t="s">
        <v>162</v>
      </c>
      <c r="I2353" s="6" t="s">
        <v>9315</v>
      </c>
      <c r="J2353" s="6" t="s">
        <v>9316</v>
      </c>
      <c r="K2353" s="7">
        <v>0</v>
      </c>
      <c r="L2353" s="4">
        <v>2021</v>
      </c>
      <c r="M2353" s="9">
        <v>69759.81</v>
      </c>
      <c r="N2353" s="9" t="str">
        <f t="shared" si="146"/>
        <v>High Value</v>
      </c>
      <c r="O2353" s="11">
        <v>37770.300000000003</v>
      </c>
      <c r="P2353" s="11">
        <v>62322.93</v>
      </c>
      <c r="Q2353" s="11">
        <v>7436.88</v>
      </c>
      <c r="R2353" s="8">
        <v>44487</v>
      </c>
      <c r="S2353" s="5" t="str">
        <f t="shared" si="147"/>
        <v>Monday</v>
      </c>
      <c r="T2353" s="5" t="str">
        <f t="shared" si="148"/>
        <v>Q4</v>
      </c>
      <c r="U2353" s="14" t="str">
        <f t="shared" si="149"/>
        <v>Oct</v>
      </c>
    </row>
    <row r="2354" spans="1:21" x14ac:dyDescent="0.25">
      <c r="A2354" s="12" t="s">
        <v>30</v>
      </c>
      <c r="B2354" s="2" t="s">
        <v>31</v>
      </c>
      <c r="C2354" s="2" t="s">
        <v>19</v>
      </c>
      <c r="D2354" s="2" t="s">
        <v>25</v>
      </c>
      <c r="E2354" s="2" t="s">
        <v>45</v>
      </c>
      <c r="F2354" s="2" t="s">
        <v>1654</v>
      </c>
      <c r="G2354" s="2" t="s">
        <v>9317</v>
      </c>
      <c r="H2354" s="2" t="s">
        <v>112</v>
      </c>
      <c r="I2354" s="2" t="s">
        <v>9318</v>
      </c>
      <c r="J2354" s="2" t="s">
        <v>9319</v>
      </c>
      <c r="K2354" s="3">
        <v>15</v>
      </c>
      <c r="L2354" s="4">
        <v>2007</v>
      </c>
      <c r="M2354" s="9">
        <v>52437.77</v>
      </c>
      <c r="N2354" s="9" t="str">
        <f t="shared" si="146"/>
        <v>High Value</v>
      </c>
      <c r="O2354" s="11">
        <v>76884.800000000003</v>
      </c>
      <c r="P2354" s="11">
        <v>42392.93</v>
      </c>
      <c r="Q2354" s="11">
        <v>10044.84</v>
      </c>
      <c r="R2354" s="5">
        <v>44712</v>
      </c>
      <c r="S2354" s="5" t="str">
        <f t="shared" si="147"/>
        <v>Tuesday</v>
      </c>
      <c r="T2354" s="5" t="str">
        <f t="shared" si="148"/>
        <v>Q2</v>
      </c>
      <c r="U2354" s="14" t="str">
        <f t="shared" si="149"/>
        <v>May</v>
      </c>
    </row>
    <row r="2355" spans="1:21" x14ac:dyDescent="0.25">
      <c r="A2355" s="13" t="s">
        <v>47</v>
      </c>
      <c r="B2355" s="6" t="s">
        <v>51</v>
      </c>
      <c r="C2355" s="6" t="s">
        <v>19</v>
      </c>
      <c r="D2355" s="6" t="s">
        <v>25</v>
      </c>
      <c r="E2355" s="6" t="s">
        <v>45</v>
      </c>
      <c r="F2355" s="6" t="s">
        <v>9320</v>
      </c>
      <c r="G2355" s="6" t="s">
        <v>5383</v>
      </c>
      <c r="H2355" s="6" t="s">
        <v>109</v>
      </c>
      <c r="I2355" s="6" t="s">
        <v>9321</v>
      </c>
      <c r="J2355" s="6" t="s">
        <v>9322</v>
      </c>
      <c r="K2355" s="7">
        <v>17</v>
      </c>
      <c r="L2355" s="4">
        <v>2007</v>
      </c>
      <c r="M2355" s="9">
        <v>41123.07</v>
      </c>
      <c r="N2355" s="9" t="str">
        <f t="shared" si="146"/>
        <v>High Value</v>
      </c>
      <c r="O2355" s="11">
        <v>42568.800000000003</v>
      </c>
      <c r="P2355" s="11">
        <v>37061.79</v>
      </c>
      <c r="Q2355" s="11">
        <v>4061.28</v>
      </c>
      <c r="R2355" s="8">
        <v>45355</v>
      </c>
      <c r="S2355" s="5" t="str">
        <f t="shared" si="147"/>
        <v>Monday</v>
      </c>
      <c r="T2355" s="5" t="str">
        <f t="shared" si="148"/>
        <v>Q1</v>
      </c>
      <c r="U2355" s="14" t="str">
        <f t="shared" si="149"/>
        <v>Mar</v>
      </c>
    </row>
    <row r="2356" spans="1:21" x14ac:dyDescent="0.25">
      <c r="A2356" s="12" t="s">
        <v>47</v>
      </c>
      <c r="B2356" s="2" t="s">
        <v>48</v>
      </c>
      <c r="C2356" s="2" t="s">
        <v>19</v>
      </c>
      <c r="D2356" s="2" t="s">
        <v>25</v>
      </c>
      <c r="E2356" s="2" t="s">
        <v>45</v>
      </c>
      <c r="F2356" s="2" t="s">
        <v>9323</v>
      </c>
      <c r="G2356" s="2" t="s">
        <v>9324</v>
      </c>
      <c r="H2356" s="2" t="s">
        <v>93</v>
      </c>
      <c r="I2356" s="2" t="s">
        <v>9325</v>
      </c>
      <c r="J2356" s="2" t="s">
        <v>9326</v>
      </c>
      <c r="K2356" s="3">
        <v>11</v>
      </c>
      <c r="L2356" s="4">
        <v>2014</v>
      </c>
      <c r="M2356" s="9">
        <v>40478.99</v>
      </c>
      <c r="N2356" s="9" t="str">
        <f t="shared" si="146"/>
        <v>High Value</v>
      </c>
      <c r="O2356" s="11">
        <v>157569.1</v>
      </c>
      <c r="P2356" s="11">
        <v>31548.87</v>
      </c>
      <c r="Q2356" s="11">
        <v>8930.1200000000008</v>
      </c>
      <c r="R2356" s="5">
        <v>45724</v>
      </c>
      <c r="S2356" s="5" t="str">
        <f t="shared" si="147"/>
        <v>Saturday</v>
      </c>
      <c r="T2356" s="5" t="str">
        <f t="shared" si="148"/>
        <v>Q1</v>
      </c>
      <c r="U2356" s="14" t="str">
        <f t="shared" si="149"/>
        <v>Mar</v>
      </c>
    </row>
    <row r="2357" spans="1:21" x14ac:dyDescent="0.25">
      <c r="A2357" s="13" t="s">
        <v>74</v>
      </c>
      <c r="B2357" s="6" t="s">
        <v>113</v>
      </c>
      <c r="C2357" s="6" t="s">
        <v>19</v>
      </c>
      <c r="D2357" s="6" t="s">
        <v>25</v>
      </c>
      <c r="E2357" s="6" t="s">
        <v>45</v>
      </c>
      <c r="F2357" s="6" t="s">
        <v>9327</v>
      </c>
      <c r="G2357" s="6" t="s">
        <v>9328</v>
      </c>
      <c r="H2357" s="6" t="s">
        <v>136</v>
      </c>
      <c r="I2357" s="6" t="s">
        <v>9329</v>
      </c>
      <c r="J2357" s="6" t="s">
        <v>9330</v>
      </c>
      <c r="K2357" s="7">
        <v>11</v>
      </c>
      <c r="L2357" s="4">
        <v>2014</v>
      </c>
      <c r="M2357" s="9">
        <v>12808.22</v>
      </c>
      <c r="N2357" s="9" t="str">
        <f t="shared" si="146"/>
        <v>Normal</v>
      </c>
      <c r="O2357" s="11">
        <v>7148.8</v>
      </c>
      <c r="P2357" s="11">
        <v>9861.52</v>
      </c>
      <c r="Q2357" s="11">
        <v>2946.7</v>
      </c>
      <c r="R2357" s="8">
        <v>45769</v>
      </c>
      <c r="S2357" s="5" t="str">
        <f t="shared" si="147"/>
        <v>Tuesday</v>
      </c>
      <c r="T2357" s="5" t="str">
        <f t="shared" si="148"/>
        <v>Q2</v>
      </c>
      <c r="U2357" s="14" t="str">
        <f t="shared" si="149"/>
        <v>Apr</v>
      </c>
    </row>
    <row r="2358" spans="1:21" x14ac:dyDescent="0.25">
      <c r="A2358" s="12" t="s">
        <v>47</v>
      </c>
      <c r="B2358" s="2" t="s">
        <v>51</v>
      </c>
      <c r="C2358" s="2" t="s">
        <v>19</v>
      </c>
      <c r="D2358" s="2" t="s">
        <v>25</v>
      </c>
      <c r="E2358" s="2" t="s">
        <v>45</v>
      </c>
      <c r="F2358" s="2" t="s">
        <v>9331</v>
      </c>
      <c r="G2358" s="2" t="s">
        <v>9332</v>
      </c>
      <c r="H2358" s="2" t="s">
        <v>88</v>
      </c>
      <c r="I2358" s="2" t="s">
        <v>9333</v>
      </c>
      <c r="J2358" s="2" t="s">
        <v>9334</v>
      </c>
      <c r="K2358" s="3">
        <v>9</v>
      </c>
      <c r="L2358" s="4">
        <v>2014</v>
      </c>
      <c r="M2358" s="9">
        <v>69525.42</v>
      </c>
      <c r="N2358" s="9" t="str">
        <f t="shared" si="146"/>
        <v>High Value</v>
      </c>
      <c r="O2358" s="11">
        <v>126155.9</v>
      </c>
      <c r="P2358" s="11">
        <v>64211.33</v>
      </c>
      <c r="Q2358" s="11">
        <v>5314.09</v>
      </c>
      <c r="R2358" s="5">
        <v>45169</v>
      </c>
      <c r="S2358" s="5" t="str">
        <f t="shared" si="147"/>
        <v>Thursday</v>
      </c>
      <c r="T2358" s="5" t="str">
        <f t="shared" si="148"/>
        <v>Q3</v>
      </c>
      <c r="U2358" s="14" t="str">
        <f t="shared" si="149"/>
        <v>Aug</v>
      </c>
    </row>
    <row r="2359" spans="1:21" x14ac:dyDescent="0.25">
      <c r="A2359" s="13" t="s">
        <v>62</v>
      </c>
      <c r="B2359" s="6" t="s">
        <v>138</v>
      </c>
      <c r="C2359" s="6" t="s">
        <v>19</v>
      </c>
      <c r="D2359" s="6" t="s">
        <v>25</v>
      </c>
      <c r="E2359" s="6" t="s">
        <v>45</v>
      </c>
      <c r="F2359" s="6" t="s">
        <v>9335</v>
      </c>
      <c r="G2359" s="6" t="s">
        <v>2250</v>
      </c>
      <c r="H2359" s="6" t="s">
        <v>90</v>
      </c>
      <c r="I2359" s="6" t="s">
        <v>9336</v>
      </c>
      <c r="J2359" s="6" t="s">
        <v>9337</v>
      </c>
      <c r="K2359" s="7">
        <v>12</v>
      </c>
      <c r="L2359" s="4">
        <v>2011</v>
      </c>
      <c r="M2359" s="9">
        <v>30789.19</v>
      </c>
      <c r="N2359" s="9" t="str">
        <f t="shared" si="146"/>
        <v>Normal</v>
      </c>
      <c r="O2359" s="11">
        <v>25207.1</v>
      </c>
      <c r="P2359" s="11">
        <v>24553.61</v>
      </c>
      <c r="Q2359" s="11">
        <v>6235.58</v>
      </c>
      <c r="R2359" s="8">
        <v>45206</v>
      </c>
      <c r="S2359" s="5" t="str">
        <f t="shared" si="147"/>
        <v>Saturday</v>
      </c>
      <c r="T2359" s="5" t="str">
        <f t="shared" si="148"/>
        <v>Q4</v>
      </c>
      <c r="U2359" s="14" t="str">
        <f t="shared" si="149"/>
        <v>Oct</v>
      </c>
    </row>
    <row r="2360" spans="1:21" x14ac:dyDescent="0.25">
      <c r="A2360" s="12" t="s">
        <v>56</v>
      </c>
      <c r="B2360" s="2" t="s">
        <v>69</v>
      </c>
      <c r="C2360" s="2" t="s">
        <v>19</v>
      </c>
      <c r="D2360" s="2" t="s">
        <v>25</v>
      </c>
      <c r="E2360" s="2" t="s">
        <v>45</v>
      </c>
      <c r="F2360" s="2" t="s">
        <v>9338</v>
      </c>
      <c r="G2360" s="2" t="s">
        <v>4219</v>
      </c>
      <c r="H2360" s="2" t="s">
        <v>53</v>
      </c>
      <c r="I2360" s="2" t="s">
        <v>9339</v>
      </c>
      <c r="J2360" s="2" t="s">
        <v>9340</v>
      </c>
      <c r="K2360" s="3">
        <v>12</v>
      </c>
      <c r="L2360" s="4">
        <v>2013</v>
      </c>
      <c r="M2360" s="9">
        <v>44995.85</v>
      </c>
      <c r="N2360" s="9" t="str">
        <f t="shared" si="146"/>
        <v>High Value</v>
      </c>
      <c r="O2360" s="11">
        <v>148977.5</v>
      </c>
      <c r="P2360" s="11">
        <v>42686.26</v>
      </c>
      <c r="Q2360" s="11">
        <v>2309.59</v>
      </c>
      <c r="R2360" s="5">
        <v>45686</v>
      </c>
      <c r="S2360" s="5" t="str">
        <f t="shared" si="147"/>
        <v>Wednesday</v>
      </c>
      <c r="T2360" s="5" t="str">
        <f t="shared" si="148"/>
        <v>Q1</v>
      </c>
      <c r="U2360" s="14" t="str">
        <f t="shared" si="149"/>
        <v>Jan</v>
      </c>
    </row>
    <row r="2361" spans="1:21" x14ac:dyDescent="0.25">
      <c r="A2361" s="13" t="s">
        <v>30</v>
      </c>
      <c r="B2361" s="6" t="s">
        <v>94</v>
      </c>
      <c r="C2361" s="6" t="s">
        <v>19</v>
      </c>
      <c r="D2361" s="6" t="s">
        <v>25</v>
      </c>
      <c r="E2361" s="6" t="s">
        <v>45</v>
      </c>
      <c r="F2361" s="6" t="s">
        <v>9341</v>
      </c>
      <c r="G2361" s="6" t="s">
        <v>1821</v>
      </c>
      <c r="H2361" s="6" t="s">
        <v>79</v>
      </c>
      <c r="I2361" s="6" t="s">
        <v>9342</v>
      </c>
      <c r="J2361" s="6" t="s">
        <v>9343</v>
      </c>
      <c r="K2361" s="7">
        <v>3</v>
      </c>
      <c r="L2361" s="4">
        <v>2020</v>
      </c>
      <c r="M2361" s="9">
        <v>67766.880000000005</v>
      </c>
      <c r="N2361" s="9" t="str">
        <f t="shared" si="146"/>
        <v>High Value</v>
      </c>
      <c r="O2361" s="11">
        <v>128045.6</v>
      </c>
      <c r="P2361" s="11">
        <v>52445.89</v>
      </c>
      <c r="Q2361" s="11">
        <v>15320.99</v>
      </c>
      <c r="R2361" s="8">
        <v>45235</v>
      </c>
      <c r="S2361" s="5" t="str">
        <f t="shared" si="147"/>
        <v>Sunday</v>
      </c>
      <c r="T2361" s="5" t="str">
        <f t="shared" si="148"/>
        <v>Q4</v>
      </c>
      <c r="U2361" s="14" t="str">
        <f t="shared" si="149"/>
        <v>Nov</v>
      </c>
    </row>
    <row r="2362" spans="1:21" x14ac:dyDescent="0.25">
      <c r="A2362" s="12" t="s">
        <v>54</v>
      </c>
      <c r="B2362" s="2" t="s">
        <v>123</v>
      </c>
      <c r="C2362" s="2" t="s">
        <v>19</v>
      </c>
      <c r="D2362" s="2" t="s">
        <v>25</v>
      </c>
      <c r="E2362" s="2" t="s">
        <v>45</v>
      </c>
      <c r="F2362" s="2" t="s">
        <v>9344</v>
      </c>
      <c r="G2362" s="2" t="s">
        <v>9345</v>
      </c>
      <c r="H2362" s="2" t="s">
        <v>121</v>
      </c>
      <c r="I2362" s="2" t="s">
        <v>9346</v>
      </c>
      <c r="J2362" s="2" t="s">
        <v>9347</v>
      </c>
      <c r="K2362" s="3">
        <v>12</v>
      </c>
      <c r="L2362" s="4">
        <v>2011</v>
      </c>
      <c r="M2362" s="9">
        <v>9946.4699999999993</v>
      </c>
      <c r="N2362" s="9" t="str">
        <f t="shared" si="146"/>
        <v>Normal</v>
      </c>
      <c r="O2362" s="11">
        <v>132457.1</v>
      </c>
      <c r="P2362" s="11">
        <v>8331.34</v>
      </c>
      <c r="Q2362" s="11">
        <v>1615.13</v>
      </c>
      <c r="R2362" s="5">
        <v>44981</v>
      </c>
      <c r="S2362" s="5" t="str">
        <f t="shared" si="147"/>
        <v>Friday</v>
      </c>
      <c r="T2362" s="5" t="str">
        <f t="shared" si="148"/>
        <v>Q1</v>
      </c>
      <c r="U2362" s="14" t="str">
        <f t="shared" si="149"/>
        <v>Feb</v>
      </c>
    </row>
    <row r="2363" spans="1:21" x14ac:dyDescent="0.25">
      <c r="A2363" s="13" t="s">
        <v>71</v>
      </c>
      <c r="B2363" s="6" t="s">
        <v>86</v>
      </c>
      <c r="C2363" s="6" t="s">
        <v>19</v>
      </c>
      <c r="D2363" s="6" t="s">
        <v>25</v>
      </c>
      <c r="E2363" s="6" t="s">
        <v>45</v>
      </c>
      <c r="F2363" s="6" t="s">
        <v>9348</v>
      </c>
      <c r="G2363" s="6" t="s">
        <v>9349</v>
      </c>
      <c r="H2363" s="6" t="s">
        <v>29</v>
      </c>
      <c r="I2363" s="6" t="s">
        <v>9350</v>
      </c>
      <c r="J2363" s="6" t="s">
        <v>9351</v>
      </c>
      <c r="K2363" s="7">
        <v>20</v>
      </c>
      <c r="L2363" s="4">
        <v>2002</v>
      </c>
      <c r="M2363" s="9">
        <v>37634.720000000001</v>
      </c>
      <c r="N2363" s="9" t="str">
        <f t="shared" si="146"/>
        <v>Normal</v>
      </c>
      <c r="O2363" s="11">
        <v>58574.5</v>
      </c>
      <c r="P2363" s="11">
        <v>35619.43</v>
      </c>
      <c r="Q2363" s="11">
        <v>2015.29</v>
      </c>
      <c r="R2363" s="8">
        <v>44821</v>
      </c>
      <c r="S2363" s="5" t="str">
        <f t="shared" si="147"/>
        <v>Saturday</v>
      </c>
      <c r="T2363" s="5" t="str">
        <f t="shared" si="148"/>
        <v>Q3</v>
      </c>
      <c r="U2363" s="14" t="str">
        <f t="shared" si="149"/>
        <v>Sep</v>
      </c>
    </row>
    <row r="2364" spans="1:21" x14ac:dyDescent="0.25">
      <c r="A2364" s="12" t="s">
        <v>54</v>
      </c>
      <c r="B2364" s="2" t="s">
        <v>55</v>
      </c>
      <c r="C2364" s="2" t="s">
        <v>19</v>
      </c>
      <c r="D2364" s="2" t="s">
        <v>25</v>
      </c>
      <c r="E2364" s="2" t="s">
        <v>45</v>
      </c>
      <c r="F2364" s="2" t="s">
        <v>9352</v>
      </c>
      <c r="G2364" s="2" t="s">
        <v>9353</v>
      </c>
      <c r="H2364" s="2" t="s">
        <v>121</v>
      </c>
      <c r="I2364" s="2" t="s">
        <v>9354</v>
      </c>
      <c r="J2364" s="2" t="s">
        <v>9355</v>
      </c>
      <c r="K2364" s="3">
        <v>9</v>
      </c>
      <c r="L2364" s="4">
        <v>2015</v>
      </c>
      <c r="M2364" s="9">
        <v>46394.17</v>
      </c>
      <c r="N2364" s="9" t="str">
        <f t="shared" si="146"/>
        <v>High Value</v>
      </c>
      <c r="O2364" s="11">
        <v>56458</v>
      </c>
      <c r="P2364" s="11">
        <v>32775.269999999997</v>
      </c>
      <c r="Q2364" s="11">
        <v>13618.9</v>
      </c>
      <c r="R2364" s="5">
        <v>45589</v>
      </c>
      <c r="S2364" s="5" t="str">
        <f t="shared" si="147"/>
        <v>Thursday</v>
      </c>
      <c r="T2364" s="5" t="str">
        <f t="shared" si="148"/>
        <v>Q4</v>
      </c>
      <c r="U2364" s="14" t="str">
        <f t="shared" si="149"/>
        <v>Oct</v>
      </c>
    </row>
    <row r="2365" spans="1:21" x14ac:dyDescent="0.25">
      <c r="A2365" s="13" t="s">
        <v>56</v>
      </c>
      <c r="B2365" s="6" t="s">
        <v>78</v>
      </c>
      <c r="C2365" s="6" t="s">
        <v>19</v>
      </c>
      <c r="D2365" s="6" t="s">
        <v>25</v>
      </c>
      <c r="E2365" s="6" t="s">
        <v>45</v>
      </c>
      <c r="F2365" s="6" t="s">
        <v>9356</v>
      </c>
      <c r="G2365" s="6" t="s">
        <v>9357</v>
      </c>
      <c r="H2365" s="6" t="s">
        <v>159</v>
      </c>
      <c r="I2365" s="6" t="s">
        <v>9358</v>
      </c>
      <c r="J2365" s="6" t="s">
        <v>9359</v>
      </c>
      <c r="K2365" s="7">
        <v>20</v>
      </c>
      <c r="L2365" s="4">
        <v>2002</v>
      </c>
      <c r="M2365" s="9">
        <v>23431.79</v>
      </c>
      <c r="N2365" s="9" t="str">
        <f t="shared" si="146"/>
        <v>Normal</v>
      </c>
      <c r="O2365" s="11">
        <v>127082.8</v>
      </c>
      <c r="P2365" s="11">
        <v>20227.330000000002</v>
      </c>
      <c r="Q2365" s="11">
        <v>3204.46</v>
      </c>
      <c r="R2365" s="8">
        <v>44903</v>
      </c>
      <c r="S2365" s="5" t="str">
        <f t="shared" si="147"/>
        <v>Thursday</v>
      </c>
      <c r="T2365" s="5" t="str">
        <f t="shared" si="148"/>
        <v>Q4</v>
      </c>
      <c r="U2365" s="14" t="str">
        <f t="shared" si="149"/>
        <v>Dec</v>
      </c>
    </row>
    <row r="2366" spans="1:21" x14ac:dyDescent="0.25">
      <c r="A2366" s="12" t="s">
        <v>40</v>
      </c>
      <c r="B2366" s="2" t="s">
        <v>59</v>
      </c>
      <c r="C2366" s="2" t="s">
        <v>19</v>
      </c>
      <c r="D2366" s="2" t="s">
        <v>25</v>
      </c>
      <c r="E2366" s="2" t="s">
        <v>45</v>
      </c>
      <c r="F2366" s="2" t="s">
        <v>9360</v>
      </c>
      <c r="G2366" s="2" t="s">
        <v>9361</v>
      </c>
      <c r="H2366" s="2" t="s">
        <v>90</v>
      </c>
      <c r="I2366" s="2" t="s">
        <v>9362</v>
      </c>
      <c r="J2366" s="2" t="s">
        <v>9363</v>
      </c>
      <c r="K2366" s="3">
        <v>6</v>
      </c>
      <c r="L2366" s="4">
        <v>2018</v>
      </c>
      <c r="M2366" s="9">
        <v>32012.99</v>
      </c>
      <c r="N2366" s="9" t="str">
        <f t="shared" si="146"/>
        <v>Normal</v>
      </c>
      <c r="O2366" s="11">
        <v>21116.3</v>
      </c>
      <c r="P2366" s="11">
        <v>26585.86</v>
      </c>
      <c r="Q2366" s="11">
        <v>5427.13</v>
      </c>
      <c r="R2366" s="5">
        <v>45441</v>
      </c>
      <c r="S2366" s="5" t="str">
        <f t="shared" si="147"/>
        <v>Wednesday</v>
      </c>
      <c r="T2366" s="5" t="str">
        <f t="shared" si="148"/>
        <v>Q2</v>
      </c>
      <c r="U2366" s="14" t="str">
        <f t="shared" si="149"/>
        <v>May</v>
      </c>
    </row>
    <row r="2367" spans="1:21" x14ac:dyDescent="0.25">
      <c r="A2367" s="13" t="s">
        <v>47</v>
      </c>
      <c r="B2367" s="6" t="s">
        <v>48</v>
      </c>
      <c r="C2367" s="6" t="s">
        <v>19</v>
      </c>
      <c r="D2367" s="6" t="s">
        <v>25</v>
      </c>
      <c r="E2367" s="6" t="s">
        <v>45</v>
      </c>
      <c r="F2367" s="6" t="s">
        <v>9364</v>
      </c>
      <c r="G2367" s="6" t="s">
        <v>9365</v>
      </c>
      <c r="H2367" s="6" t="s">
        <v>128</v>
      </c>
      <c r="I2367" s="6" t="s">
        <v>9366</v>
      </c>
      <c r="J2367" s="6" t="s">
        <v>9367</v>
      </c>
      <c r="K2367" s="7">
        <v>8</v>
      </c>
      <c r="L2367" s="4">
        <v>2016</v>
      </c>
      <c r="M2367" s="9">
        <v>65170.21</v>
      </c>
      <c r="N2367" s="9" t="str">
        <f t="shared" si="146"/>
        <v>High Value</v>
      </c>
      <c r="O2367" s="11">
        <v>44426</v>
      </c>
      <c r="P2367" s="11">
        <v>48508.25</v>
      </c>
      <c r="Q2367" s="11">
        <v>16661.96</v>
      </c>
      <c r="R2367" s="8">
        <v>45549</v>
      </c>
      <c r="S2367" s="5" t="str">
        <f t="shared" si="147"/>
        <v>Saturday</v>
      </c>
      <c r="T2367" s="5" t="str">
        <f t="shared" si="148"/>
        <v>Q3</v>
      </c>
      <c r="U2367" s="14" t="str">
        <f t="shared" si="149"/>
        <v>Sep</v>
      </c>
    </row>
    <row r="2368" spans="1:21" x14ac:dyDescent="0.25">
      <c r="A2368" s="12" t="s">
        <v>71</v>
      </c>
      <c r="B2368" s="2" t="s">
        <v>72</v>
      </c>
      <c r="C2368" s="2" t="s">
        <v>19</v>
      </c>
      <c r="D2368" s="2" t="s">
        <v>25</v>
      </c>
      <c r="E2368" s="2" t="s">
        <v>45</v>
      </c>
      <c r="F2368" s="2" t="s">
        <v>9368</v>
      </c>
      <c r="G2368" s="2" t="s">
        <v>9369</v>
      </c>
      <c r="H2368" s="2" t="s">
        <v>90</v>
      </c>
      <c r="I2368" s="2" t="s">
        <v>9370</v>
      </c>
      <c r="J2368" s="2" t="s">
        <v>9371</v>
      </c>
      <c r="K2368" s="3">
        <v>14</v>
      </c>
      <c r="L2368" s="4">
        <v>2010</v>
      </c>
      <c r="M2368" s="9">
        <v>26709.51</v>
      </c>
      <c r="N2368" s="9" t="str">
        <f t="shared" si="146"/>
        <v>Normal</v>
      </c>
      <c r="O2368" s="11">
        <v>164179.4</v>
      </c>
      <c r="P2368" s="11">
        <v>22562.71</v>
      </c>
      <c r="Q2368" s="11">
        <v>4146.8</v>
      </c>
      <c r="R2368" s="5">
        <v>45313</v>
      </c>
      <c r="S2368" s="5" t="str">
        <f t="shared" si="147"/>
        <v>Monday</v>
      </c>
      <c r="T2368" s="5" t="str">
        <f t="shared" si="148"/>
        <v>Q1</v>
      </c>
      <c r="U2368" s="14" t="str">
        <f t="shared" si="149"/>
        <v>Jan</v>
      </c>
    </row>
    <row r="2369" spans="1:21" x14ac:dyDescent="0.25">
      <c r="A2369" s="13" t="s">
        <v>40</v>
      </c>
      <c r="B2369" s="6" t="s">
        <v>59</v>
      </c>
      <c r="C2369" s="6" t="s">
        <v>19</v>
      </c>
      <c r="D2369" s="6" t="s">
        <v>25</v>
      </c>
      <c r="E2369" s="6" t="s">
        <v>45</v>
      </c>
      <c r="F2369" s="6" t="s">
        <v>9372</v>
      </c>
      <c r="G2369" s="6" t="s">
        <v>9373</v>
      </c>
      <c r="H2369" s="6" t="s">
        <v>142</v>
      </c>
      <c r="I2369" s="6" t="s">
        <v>8506</v>
      </c>
      <c r="J2369" s="6" t="s">
        <v>9374</v>
      </c>
      <c r="K2369" s="7">
        <v>19</v>
      </c>
      <c r="L2369" s="4">
        <v>2002</v>
      </c>
      <c r="M2369" s="9">
        <v>69790.789999999994</v>
      </c>
      <c r="N2369" s="9" t="str">
        <f t="shared" si="146"/>
        <v>High Value</v>
      </c>
      <c r="O2369" s="11">
        <v>156887.29999999999</v>
      </c>
      <c r="P2369" s="11">
        <v>55141.279999999999</v>
      </c>
      <c r="Q2369" s="11">
        <v>14649.51</v>
      </c>
      <c r="R2369" s="8">
        <v>44296</v>
      </c>
      <c r="S2369" s="5" t="str">
        <f t="shared" si="147"/>
        <v>Saturday</v>
      </c>
      <c r="T2369" s="5" t="str">
        <f t="shared" si="148"/>
        <v>Q2</v>
      </c>
      <c r="U2369" s="14" t="str">
        <f t="shared" si="149"/>
        <v>Apr</v>
      </c>
    </row>
    <row r="2370" spans="1:21" x14ac:dyDescent="0.25">
      <c r="A2370" s="12" t="s">
        <v>40</v>
      </c>
      <c r="B2370" s="2" t="s">
        <v>125</v>
      </c>
      <c r="C2370" s="2" t="s">
        <v>19</v>
      </c>
      <c r="D2370" s="2" t="s">
        <v>25</v>
      </c>
      <c r="E2370" s="2" t="s">
        <v>45</v>
      </c>
      <c r="F2370" s="2" t="s">
        <v>9375</v>
      </c>
      <c r="G2370" s="2" t="s">
        <v>9376</v>
      </c>
      <c r="H2370" s="2" t="s">
        <v>112</v>
      </c>
      <c r="I2370" s="2" t="s">
        <v>9377</v>
      </c>
      <c r="J2370" s="2" t="s">
        <v>9378</v>
      </c>
      <c r="K2370" s="3">
        <v>23</v>
      </c>
      <c r="L2370" s="4">
        <v>2001</v>
      </c>
      <c r="M2370" s="9">
        <v>11413.57</v>
      </c>
      <c r="N2370" s="9" t="str">
        <f t="shared" si="146"/>
        <v>Normal</v>
      </c>
      <c r="O2370" s="11">
        <v>29312.9</v>
      </c>
      <c r="P2370" s="11">
        <v>9804.4500000000007</v>
      </c>
      <c r="Q2370" s="11">
        <v>1609.12</v>
      </c>
      <c r="R2370" s="5">
        <v>45471</v>
      </c>
      <c r="S2370" s="5" t="str">
        <f t="shared" si="147"/>
        <v>Friday</v>
      </c>
      <c r="T2370" s="5" t="str">
        <f t="shared" si="148"/>
        <v>Q2</v>
      </c>
      <c r="U2370" s="14" t="str">
        <f t="shared" si="149"/>
        <v>Jun</v>
      </c>
    </row>
    <row r="2371" spans="1:21" x14ac:dyDescent="0.25">
      <c r="A2371" s="13" t="s">
        <v>71</v>
      </c>
      <c r="B2371" s="6" t="s">
        <v>83</v>
      </c>
      <c r="C2371" s="6" t="s">
        <v>19</v>
      </c>
      <c r="D2371" s="6" t="s">
        <v>25</v>
      </c>
      <c r="E2371" s="6" t="s">
        <v>45</v>
      </c>
      <c r="F2371" s="6" t="s">
        <v>5355</v>
      </c>
      <c r="G2371" s="6" t="s">
        <v>9379</v>
      </c>
      <c r="H2371" s="6" t="s">
        <v>116</v>
      </c>
      <c r="I2371" s="6" t="s">
        <v>9380</v>
      </c>
      <c r="J2371" s="6" t="s">
        <v>9381</v>
      </c>
      <c r="K2371" s="7">
        <v>18</v>
      </c>
      <c r="L2371" s="4">
        <v>2003</v>
      </c>
      <c r="M2371" s="9">
        <v>56274.35</v>
      </c>
      <c r="N2371" s="9" t="str">
        <f t="shared" ref="N2371:N2434" si="150">IF(M2371&gt;40000,"High Value","Normal")</f>
        <v>High Value</v>
      </c>
      <c r="O2371" s="11">
        <v>168633</v>
      </c>
      <c r="P2371" s="11">
        <v>43287.21</v>
      </c>
      <c r="Q2371" s="11">
        <v>12987.14</v>
      </c>
      <c r="R2371" s="8">
        <v>44409</v>
      </c>
      <c r="S2371" s="5" t="str">
        <f t="shared" ref="S2371:S2434" si="151">TEXT(R2371,"dddd")</f>
        <v>Sunday</v>
      </c>
      <c r="T2371" s="5" t="str">
        <f t="shared" ref="T2371:T2434" si="152">"Q" &amp; ROUNDUP(MONTH(R2371)/3,0)</f>
        <v>Q3</v>
      </c>
      <c r="U2371" s="14" t="str">
        <f t="shared" si="149"/>
        <v>Aug</v>
      </c>
    </row>
    <row r="2372" spans="1:21" x14ac:dyDescent="0.25">
      <c r="A2372" s="12" t="s">
        <v>17</v>
      </c>
      <c r="B2372" s="2" t="s">
        <v>80</v>
      </c>
      <c r="C2372" s="2" t="s">
        <v>19</v>
      </c>
      <c r="D2372" s="2" t="s">
        <v>25</v>
      </c>
      <c r="E2372" s="2" t="s">
        <v>45</v>
      </c>
      <c r="F2372" s="2" t="s">
        <v>9382</v>
      </c>
      <c r="G2372" s="2" t="s">
        <v>250</v>
      </c>
      <c r="H2372" s="2" t="s">
        <v>98</v>
      </c>
      <c r="I2372" s="2" t="s">
        <v>9383</v>
      </c>
      <c r="J2372" s="2" t="s">
        <v>9384</v>
      </c>
      <c r="K2372" s="3">
        <v>17</v>
      </c>
      <c r="L2372" s="4">
        <v>2006</v>
      </c>
      <c r="M2372" s="9">
        <v>51502.05</v>
      </c>
      <c r="N2372" s="9" t="str">
        <f t="shared" si="150"/>
        <v>High Value</v>
      </c>
      <c r="O2372" s="11">
        <v>73048.399999999994</v>
      </c>
      <c r="P2372" s="11">
        <v>48679.66</v>
      </c>
      <c r="Q2372" s="11">
        <v>2822.39</v>
      </c>
      <c r="R2372" s="5">
        <v>45225</v>
      </c>
      <c r="S2372" s="5" t="str">
        <f t="shared" si="151"/>
        <v>Thursday</v>
      </c>
      <c r="T2372" s="5" t="str">
        <f t="shared" si="152"/>
        <v>Q4</v>
      </c>
      <c r="U2372" s="14" t="str">
        <f t="shared" si="149"/>
        <v>Oct</v>
      </c>
    </row>
    <row r="2373" spans="1:21" x14ac:dyDescent="0.25">
      <c r="A2373" s="13" t="s">
        <v>34</v>
      </c>
      <c r="B2373" s="6" t="s">
        <v>97</v>
      </c>
      <c r="C2373" s="6" t="s">
        <v>19</v>
      </c>
      <c r="D2373" s="6" t="s">
        <v>25</v>
      </c>
      <c r="E2373" s="6" t="s">
        <v>45</v>
      </c>
      <c r="F2373" s="6" t="s">
        <v>9385</v>
      </c>
      <c r="G2373" s="6" t="s">
        <v>9386</v>
      </c>
      <c r="H2373" s="6" t="s">
        <v>81</v>
      </c>
      <c r="I2373" s="6" t="s">
        <v>9387</v>
      </c>
      <c r="J2373" s="6" t="s">
        <v>9388</v>
      </c>
      <c r="K2373" s="7">
        <v>13</v>
      </c>
      <c r="L2373" s="4">
        <v>2008</v>
      </c>
      <c r="M2373" s="9">
        <v>10773.13</v>
      </c>
      <c r="N2373" s="9" t="str">
        <f t="shared" si="150"/>
        <v>Normal</v>
      </c>
      <c r="O2373" s="11">
        <v>110268.2</v>
      </c>
      <c r="P2373" s="11">
        <v>9838.36</v>
      </c>
      <c r="Q2373" s="11">
        <v>934.77</v>
      </c>
      <c r="R2373" s="8">
        <v>44272</v>
      </c>
      <c r="S2373" s="5" t="str">
        <f t="shared" si="151"/>
        <v>Wednesday</v>
      </c>
      <c r="T2373" s="5" t="str">
        <f t="shared" si="152"/>
        <v>Q1</v>
      </c>
      <c r="U2373" s="14" t="str">
        <f t="shared" si="149"/>
        <v>Mar</v>
      </c>
    </row>
    <row r="2374" spans="1:21" x14ac:dyDescent="0.25">
      <c r="A2374" s="12" t="s">
        <v>62</v>
      </c>
      <c r="B2374" s="2" t="s">
        <v>63</v>
      </c>
      <c r="C2374" s="2" t="s">
        <v>19</v>
      </c>
      <c r="D2374" s="2" t="s">
        <v>25</v>
      </c>
      <c r="E2374" s="2" t="s">
        <v>45</v>
      </c>
      <c r="F2374" s="2" t="s">
        <v>9389</v>
      </c>
      <c r="G2374" s="2" t="s">
        <v>9390</v>
      </c>
      <c r="H2374" s="2" t="s">
        <v>116</v>
      </c>
      <c r="I2374" s="2" t="s">
        <v>9391</v>
      </c>
      <c r="J2374" s="2" t="s">
        <v>9392</v>
      </c>
      <c r="K2374" s="3">
        <v>23</v>
      </c>
      <c r="L2374" s="4">
        <v>2000</v>
      </c>
      <c r="M2374" s="9">
        <v>42064.800000000003</v>
      </c>
      <c r="N2374" s="9" t="str">
        <f t="shared" si="150"/>
        <v>High Value</v>
      </c>
      <c r="O2374" s="11">
        <v>198698.6</v>
      </c>
      <c r="P2374" s="11">
        <v>36770.54</v>
      </c>
      <c r="Q2374" s="11">
        <v>5294.26</v>
      </c>
      <c r="R2374" s="5">
        <v>45014</v>
      </c>
      <c r="S2374" s="5" t="str">
        <f t="shared" si="151"/>
        <v>Wednesday</v>
      </c>
      <c r="T2374" s="5" t="str">
        <f t="shared" si="152"/>
        <v>Q1</v>
      </c>
      <c r="U2374" s="14" t="str">
        <f t="shared" si="149"/>
        <v>Mar</v>
      </c>
    </row>
    <row r="2375" spans="1:21" x14ac:dyDescent="0.25">
      <c r="A2375" s="13" t="s">
        <v>56</v>
      </c>
      <c r="B2375" s="6" t="s">
        <v>78</v>
      </c>
      <c r="C2375" s="6" t="s">
        <v>19</v>
      </c>
      <c r="D2375" s="6" t="s">
        <v>25</v>
      </c>
      <c r="E2375" s="6" t="s">
        <v>45</v>
      </c>
      <c r="F2375" s="6" t="s">
        <v>9393</v>
      </c>
      <c r="G2375" s="6" t="s">
        <v>9394</v>
      </c>
      <c r="H2375" s="6" t="s">
        <v>29</v>
      </c>
      <c r="I2375" s="6" t="s">
        <v>9395</v>
      </c>
      <c r="J2375" s="6" t="s">
        <v>9396</v>
      </c>
      <c r="K2375" s="7">
        <v>9</v>
      </c>
      <c r="L2375" s="4">
        <v>2013</v>
      </c>
      <c r="M2375" s="9">
        <v>42171.61</v>
      </c>
      <c r="N2375" s="9" t="str">
        <f t="shared" si="150"/>
        <v>High Value</v>
      </c>
      <c r="O2375" s="11">
        <v>34822.400000000001</v>
      </c>
      <c r="P2375" s="11">
        <v>38168.720000000001</v>
      </c>
      <c r="Q2375" s="11">
        <v>4002.89</v>
      </c>
      <c r="R2375" s="8">
        <v>44783</v>
      </c>
      <c r="S2375" s="5" t="str">
        <f t="shared" si="151"/>
        <v>Wednesday</v>
      </c>
      <c r="T2375" s="5" t="str">
        <f t="shared" si="152"/>
        <v>Q3</v>
      </c>
      <c r="U2375" s="14" t="str">
        <f t="shared" si="149"/>
        <v>Aug</v>
      </c>
    </row>
    <row r="2376" spans="1:21" x14ac:dyDescent="0.25">
      <c r="A2376" s="12" t="s">
        <v>62</v>
      </c>
      <c r="B2376" s="2" t="s">
        <v>91</v>
      </c>
      <c r="C2376" s="2" t="s">
        <v>19</v>
      </c>
      <c r="D2376" s="2" t="s">
        <v>25</v>
      </c>
      <c r="E2376" s="2" t="s">
        <v>45</v>
      </c>
      <c r="F2376" s="2" t="s">
        <v>9397</v>
      </c>
      <c r="G2376" s="2" t="s">
        <v>9398</v>
      </c>
      <c r="H2376" s="2" t="s">
        <v>162</v>
      </c>
      <c r="I2376" s="2" t="s">
        <v>9399</v>
      </c>
      <c r="J2376" s="2" t="s">
        <v>9400</v>
      </c>
      <c r="K2376" s="3">
        <v>11</v>
      </c>
      <c r="L2376" s="4">
        <v>2011</v>
      </c>
      <c r="M2376" s="9">
        <v>6682.87</v>
      </c>
      <c r="N2376" s="9" t="str">
        <f t="shared" si="150"/>
        <v>Normal</v>
      </c>
      <c r="O2376" s="11">
        <v>175423.1</v>
      </c>
      <c r="P2376" s="11">
        <v>5606.09</v>
      </c>
      <c r="Q2376" s="11">
        <v>1076.78</v>
      </c>
      <c r="R2376" s="5">
        <v>44834</v>
      </c>
      <c r="S2376" s="5" t="str">
        <f t="shared" si="151"/>
        <v>Friday</v>
      </c>
      <c r="T2376" s="5" t="str">
        <f t="shared" si="152"/>
        <v>Q3</v>
      </c>
      <c r="U2376" s="14" t="str">
        <f t="shared" si="149"/>
        <v>Sep</v>
      </c>
    </row>
    <row r="2377" spans="1:21" x14ac:dyDescent="0.25">
      <c r="A2377" s="13" t="s">
        <v>74</v>
      </c>
      <c r="B2377" s="6" t="s">
        <v>113</v>
      </c>
      <c r="C2377" s="6" t="s">
        <v>19</v>
      </c>
      <c r="D2377" s="6" t="s">
        <v>25</v>
      </c>
      <c r="E2377" s="6" t="s">
        <v>45</v>
      </c>
      <c r="F2377" s="6" t="s">
        <v>9401</v>
      </c>
      <c r="G2377" s="6" t="s">
        <v>216</v>
      </c>
      <c r="H2377" s="6" t="s">
        <v>61</v>
      </c>
      <c r="I2377" s="6" t="s">
        <v>9402</v>
      </c>
      <c r="J2377" s="6" t="s">
        <v>9403</v>
      </c>
      <c r="K2377" s="7">
        <v>8</v>
      </c>
      <c r="L2377" s="4">
        <v>2016</v>
      </c>
      <c r="M2377" s="9">
        <v>47138.33</v>
      </c>
      <c r="N2377" s="9" t="str">
        <f t="shared" si="150"/>
        <v>High Value</v>
      </c>
      <c r="O2377" s="11">
        <v>172923.5</v>
      </c>
      <c r="P2377" s="11">
        <v>39878.080000000002</v>
      </c>
      <c r="Q2377" s="11">
        <v>7260.25</v>
      </c>
      <c r="R2377" s="8">
        <v>45369</v>
      </c>
      <c r="S2377" s="5" t="str">
        <f t="shared" si="151"/>
        <v>Monday</v>
      </c>
      <c r="T2377" s="5" t="str">
        <f t="shared" si="152"/>
        <v>Q1</v>
      </c>
      <c r="U2377" s="14" t="str">
        <f t="shared" si="149"/>
        <v>Mar</v>
      </c>
    </row>
    <row r="2378" spans="1:21" x14ac:dyDescent="0.25">
      <c r="A2378" s="12" t="s">
        <v>74</v>
      </c>
      <c r="B2378" s="2" t="s">
        <v>153</v>
      </c>
      <c r="C2378" s="2" t="s">
        <v>19</v>
      </c>
      <c r="D2378" s="2" t="s">
        <v>25</v>
      </c>
      <c r="E2378" s="2" t="s">
        <v>45</v>
      </c>
      <c r="F2378" s="2" t="s">
        <v>210</v>
      </c>
      <c r="G2378" s="2" t="s">
        <v>9404</v>
      </c>
      <c r="H2378" s="2" t="s">
        <v>111</v>
      </c>
      <c r="I2378" s="2" t="s">
        <v>9405</v>
      </c>
      <c r="J2378" s="2" t="s">
        <v>9406</v>
      </c>
      <c r="K2378" s="3">
        <v>4</v>
      </c>
      <c r="L2378" s="4">
        <v>2019</v>
      </c>
      <c r="M2378" s="9">
        <v>25553.54</v>
      </c>
      <c r="N2378" s="9" t="str">
        <f t="shared" si="150"/>
        <v>Normal</v>
      </c>
      <c r="O2378" s="11">
        <v>93254.9</v>
      </c>
      <c r="P2378" s="11">
        <v>19740.39</v>
      </c>
      <c r="Q2378" s="11">
        <v>5813.15</v>
      </c>
      <c r="R2378" s="5">
        <v>44983</v>
      </c>
      <c r="S2378" s="5" t="str">
        <f t="shared" si="151"/>
        <v>Sunday</v>
      </c>
      <c r="T2378" s="5" t="str">
        <f t="shared" si="152"/>
        <v>Q1</v>
      </c>
      <c r="U2378" s="14" t="str">
        <f t="shared" si="149"/>
        <v>Feb</v>
      </c>
    </row>
    <row r="2379" spans="1:21" x14ac:dyDescent="0.25">
      <c r="A2379" s="13" t="s">
        <v>71</v>
      </c>
      <c r="B2379" s="6" t="s">
        <v>83</v>
      </c>
      <c r="C2379" s="6" t="s">
        <v>19</v>
      </c>
      <c r="D2379" s="6" t="s">
        <v>25</v>
      </c>
      <c r="E2379" s="6" t="s">
        <v>45</v>
      </c>
      <c r="F2379" s="6" t="s">
        <v>9407</v>
      </c>
      <c r="G2379" s="6" t="s">
        <v>9408</v>
      </c>
      <c r="H2379" s="6" t="s">
        <v>95</v>
      </c>
      <c r="I2379" s="6" t="s">
        <v>9409</v>
      </c>
      <c r="J2379" s="6" t="s">
        <v>9410</v>
      </c>
      <c r="K2379" s="7">
        <v>15</v>
      </c>
      <c r="L2379" s="4">
        <v>2008</v>
      </c>
      <c r="M2379" s="9">
        <v>59121</v>
      </c>
      <c r="N2379" s="9" t="str">
        <f t="shared" si="150"/>
        <v>High Value</v>
      </c>
      <c r="O2379" s="11">
        <v>179406.1</v>
      </c>
      <c r="P2379" s="11">
        <v>52372.86</v>
      </c>
      <c r="Q2379" s="11">
        <v>6748.14</v>
      </c>
      <c r="R2379" s="8">
        <v>45191</v>
      </c>
      <c r="S2379" s="5" t="str">
        <f t="shared" si="151"/>
        <v>Friday</v>
      </c>
      <c r="T2379" s="5" t="str">
        <f t="shared" si="152"/>
        <v>Q3</v>
      </c>
      <c r="U2379" s="14" t="str">
        <f t="shared" si="149"/>
        <v>Sep</v>
      </c>
    </row>
    <row r="2380" spans="1:21" x14ac:dyDescent="0.25">
      <c r="A2380" s="12" t="s">
        <v>34</v>
      </c>
      <c r="B2380" s="2" t="s">
        <v>35</v>
      </c>
      <c r="C2380" s="2" t="s">
        <v>19</v>
      </c>
      <c r="D2380" s="2" t="s">
        <v>25</v>
      </c>
      <c r="E2380" s="2" t="s">
        <v>45</v>
      </c>
      <c r="F2380" s="2" t="s">
        <v>9411</v>
      </c>
      <c r="G2380" s="2" t="s">
        <v>9412</v>
      </c>
      <c r="H2380" s="2" t="s">
        <v>119</v>
      </c>
      <c r="I2380" s="2" t="s">
        <v>9413</v>
      </c>
      <c r="J2380" s="2" t="s">
        <v>9414</v>
      </c>
      <c r="K2380" s="3">
        <v>20</v>
      </c>
      <c r="L2380" s="4">
        <v>2002</v>
      </c>
      <c r="M2380" s="9">
        <v>25028.15</v>
      </c>
      <c r="N2380" s="9" t="str">
        <f t="shared" si="150"/>
        <v>Normal</v>
      </c>
      <c r="O2380" s="11">
        <v>73392.800000000003</v>
      </c>
      <c r="P2380" s="11">
        <v>17753.7</v>
      </c>
      <c r="Q2380" s="11">
        <v>7274.45</v>
      </c>
      <c r="R2380" s="5">
        <v>44744</v>
      </c>
      <c r="S2380" s="5" t="str">
        <f t="shared" si="151"/>
        <v>Saturday</v>
      </c>
      <c r="T2380" s="5" t="str">
        <f t="shared" si="152"/>
        <v>Q3</v>
      </c>
      <c r="U2380" s="14" t="str">
        <f t="shared" si="149"/>
        <v>Jul</v>
      </c>
    </row>
    <row r="2381" spans="1:21" x14ac:dyDescent="0.25">
      <c r="A2381" s="13" t="s">
        <v>34</v>
      </c>
      <c r="B2381" s="6" t="s">
        <v>35</v>
      </c>
      <c r="C2381" s="6" t="s">
        <v>19</v>
      </c>
      <c r="D2381" s="6" t="s">
        <v>25</v>
      </c>
      <c r="E2381" s="6" t="s">
        <v>45</v>
      </c>
      <c r="F2381" s="6" t="s">
        <v>8916</v>
      </c>
      <c r="G2381" s="6" t="s">
        <v>9415</v>
      </c>
      <c r="H2381" s="6" t="s">
        <v>102</v>
      </c>
      <c r="I2381" s="6" t="s">
        <v>9416</v>
      </c>
      <c r="J2381" s="6" t="s">
        <v>9417</v>
      </c>
      <c r="K2381" s="7">
        <v>10</v>
      </c>
      <c r="L2381" s="4">
        <v>2011</v>
      </c>
      <c r="M2381" s="9">
        <v>51402.5</v>
      </c>
      <c r="N2381" s="9" t="str">
        <f t="shared" si="150"/>
        <v>High Value</v>
      </c>
      <c r="O2381" s="11">
        <v>12230.5</v>
      </c>
      <c r="P2381" s="11">
        <v>46228.77</v>
      </c>
      <c r="Q2381" s="11">
        <v>5173.7299999999996</v>
      </c>
      <c r="R2381" s="8">
        <v>44224</v>
      </c>
      <c r="S2381" s="5" t="str">
        <f t="shared" si="151"/>
        <v>Thursday</v>
      </c>
      <c r="T2381" s="5" t="str">
        <f t="shared" si="152"/>
        <v>Q1</v>
      </c>
      <c r="U2381" s="14" t="str">
        <f t="shared" si="149"/>
        <v>Jan</v>
      </c>
    </row>
    <row r="2382" spans="1:21" x14ac:dyDescent="0.25">
      <c r="A2382" s="12" t="s">
        <v>74</v>
      </c>
      <c r="B2382" s="2" t="s">
        <v>153</v>
      </c>
      <c r="C2382" s="2" t="s">
        <v>19</v>
      </c>
      <c r="D2382" s="2" t="s">
        <v>25</v>
      </c>
      <c r="E2382" s="2" t="s">
        <v>45</v>
      </c>
      <c r="F2382" s="2" t="s">
        <v>9418</v>
      </c>
      <c r="G2382" s="2" t="s">
        <v>9419</v>
      </c>
      <c r="H2382" s="2" t="s">
        <v>89</v>
      </c>
      <c r="I2382" s="2" t="s">
        <v>9420</v>
      </c>
      <c r="J2382" s="2" t="s">
        <v>9421</v>
      </c>
      <c r="K2382" s="3">
        <v>9</v>
      </c>
      <c r="L2382" s="4">
        <v>2014</v>
      </c>
      <c r="M2382" s="9">
        <v>53730.8</v>
      </c>
      <c r="N2382" s="9" t="str">
        <f t="shared" si="150"/>
        <v>High Value</v>
      </c>
      <c r="O2382" s="11">
        <v>94702.3</v>
      </c>
      <c r="P2382" s="11">
        <v>44434.68</v>
      </c>
      <c r="Q2382" s="11">
        <v>9296.1200000000008</v>
      </c>
      <c r="R2382" s="5">
        <v>45087</v>
      </c>
      <c r="S2382" s="5" t="str">
        <f t="shared" si="151"/>
        <v>Saturday</v>
      </c>
      <c r="T2382" s="5" t="str">
        <f t="shared" si="152"/>
        <v>Q2</v>
      </c>
      <c r="U2382" s="14" t="str">
        <f t="shared" si="149"/>
        <v>Jun</v>
      </c>
    </row>
    <row r="2383" spans="1:21" x14ac:dyDescent="0.25">
      <c r="A2383" s="13" t="s">
        <v>74</v>
      </c>
      <c r="B2383" s="6" t="s">
        <v>75</v>
      </c>
      <c r="C2383" s="6" t="s">
        <v>19</v>
      </c>
      <c r="D2383" s="6" t="s">
        <v>25</v>
      </c>
      <c r="E2383" s="6" t="s">
        <v>45</v>
      </c>
      <c r="F2383" s="6" t="s">
        <v>9422</v>
      </c>
      <c r="G2383" s="6" t="s">
        <v>9423</v>
      </c>
      <c r="H2383" s="6" t="s">
        <v>124</v>
      </c>
      <c r="I2383" s="6" t="s">
        <v>9424</v>
      </c>
      <c r="J2383" s="6" t="s">
        <v>9425</v>
      </c>
      <c r="K2383" s="7">
        <v>13</v>
      </c>
      <c r="L2383" s="4">
        <v>2007</v>
      </c>
      <c r="M2383" s="9">
        <v>8231.6</v>
      </c>
      <c r="N2383" s="9" t="str">
        <f t="shared" si="150"/>
        <v>Normal</v>
      </c>
      <c r="O2383" s="11">
        <v>122713.8</v>
      </c>
      <c r="P2383" s="11">
        <v>6429.56</v>
      </c>
      <c r="Q2383" s="11">
        <v>1802.04</v>
      </c>
      <c r="R2383" s="8">
        <v>44020</v>
      </c>
      <c r="S2383" s="5" t="str">
        <f t="shared" si="151"/>
        <v>Wednesday</v>
      </c>
      <c r="T2383" s="5" t="str">
        <f t="shared" si="152"/>
        <v>Q3</v>
      </c>
      <c r="U2383" s="14" t="str">
        <f t="shared" si="149"/>
        <v>Jul</v>
      </c>
    </row>
    <row r="2384" spans="1:21" x14ac:dyDescent="0.25">
      <c r="A2384" s="12" t="s">
        <v>74</v>
      </c>
      <c r="B2384" s="2" t="s">
        <v>153</v>
      </c>
      <c r="C2384" s="2" t="s">
        <v>19</v>
      </c>
      <c r="D2384" s="2" t="s">
        <v>25</v>
      </c>
      <c r="E2384" s="2" t="s">
        <v>45</v>
      </c>
      <c r="F2384" s="2" t="s">
        <v>9426</v>
      </c>
      <c r="G2384" s="2" t="s">
        <v>9427</v>
      </c>
      <c r="H2384" s="2" t="s">
        <v>46</v>
      </c>
      <c r="I2384" s="2" t="s">
        <v>9428</v>
      </c>
      <c r="J2384" s="2" t="s">
        <v>9429</v>
      </c>
      <c r="K2384" s="3">
        <v>1</v>
      </c>
      <c r="L2384" s="4">
        <v>2020</v>
      </c>
      <c r="M2384" s="9">
        <v>47635.91</v>
      </c>
      <c r="N2384" s="9" t="str">
        <f t="shared" si="150"/>
        <v>High Value</v>
      </c>
      <c r="O2384" s="11">
        <v>37311.699999999997</v>
      </c>
      <c r="P2384" s="11">
        <v>36534.269999999997</v>
      </c>
      <c r="Q2384" s="11">
        <v>11101.64</v>
      </c>
      <c r="R2384" s="5">
        <v>44288</v>
      </c>
      <c r="S2384" s="5" t="str">
        <f t="shared" si="151"/>
        <v>Friday</v>
      </c>
      <c r="T2384" s="5" t="str">
        <f t="shared" si="152"/>
        <v>Q2</v>
      </c>
      <c r="U2384" s="14" t="str">
        <f t="shared" si="149"/>
        <v>Apr</v>
      </c>
    </row>
    <row r="2385" spans="1:21" x14ac:dyDescent="0.25">
      <c r="A2385" s="13" t="s">
        <v>71</v>
      </c>
      <c r="B2385" s="6" t="s">
        <v>86</v>
      </c>
      <c r="C2385" s="6" t="s">
        <v>19</v>
      </c>
      <c r="D2385" s="6" t="s">
        <v>25</v>
      </c>
      <c r="E2385" s="6" t="s">
        <v>45</v>
      </c>
      <c r="F2385" s="6" t="s">
        <v>9430</v>
      </c>
      <c r="G2385" s="6" t="s">
        <v>3897</v>
      </c>
      <c r="H2385" s="6" t="s">
        <v>22</v>
      </c>
      <c r="I2385" s="6" t="s">
        <v>9431</v>
      </c>
      <c r="J2385" s="6" t="s">
        <v>9432</v>
      </c>
      <c r="K2385" s="7">
        <v>0</v>
      </c>
      <c r="L2385" s="4">
        <v>2021</v>
      </c>
      <c r="M2385" s="9">
        <v>13845.8</v>
      </c>
      <c r="N2385" s="9" t="str">
        <f t="shared" si="150"/>
        <v>Normal</v>
      </c>
      <c r="O2385" s="11">
        <v>28384.2</v>
      </c>
      <c r="P2385" s="11">
        <v>10032.48</v>
      </c>
      <c r="Q2385" s="11">
        <v>3813.32</v>
      </c>
      <c r="R2385" s="8">
        <v>44514</v>
      </c>
      <c r="S2385" s="5" t="str">
        <f t="shared" si="151"/>
        <v>Sunday</v>
      </c>
      <c r="T2385" s="5" t="str">
        <f t="shared" si="152"/>
        <v>Q4</v>
      </c>
      <c r="U2385" s="14" t="str">
        <f t="shared" si="149"/>
        <v>Nov</v>
      </c>
    </row>
    <row r="2386" spans="1:21" x14ac:dyDescent="0.25">
      <c r="A2386" s="12" t="s">
        <v>54</v>
      </c>
      <c r="B2386" s="2" t="s">
        <v>99</v>
      </c>
      <c r="C2386" s="2" t="s">
        <v>19</v>
      </c>
      <c r="D2386" s="2" t="s">
        <v>25</v>
      </c>
      <c r="E2386" s="2" t="s">
        <v>45</v>
      </c>
      <c r="F2386" s="2" t="s">
        <v>9433</v>
      </c>
      <c r="G2386" s="2" t="s">
        <v>230</v>
      </c>
      <c r="H2386" s="2" t="s">
        <v>42</v>
      </c>
      <c r="I2386" s="2" t="s">
        <v>9434</v>
      </c>
      <c r="J2386" s="2" t="s">
        <v>9435</v>
      </c>
      <c r="K2386" s="3">
        <v>3</v>
      </c>
      <c r="L2386" s="4">
        <v>2021</v>
      </c>
      <c r="M2386" s="9">
        <v>21132.35</v>
      </c>
      <c r="N2386" s="9" t="str">
        <f t="shared" si="150"/>
        <v>Normal</v>
      </c>
      <c r="O2386" s="11">
        <v>24060.1</v>
      </c>
      <c r="P2386" s="11">
        <v>17326.55</v>
      </c>
      <c r="Q2386" s="11">
        <v>3805.8</v>
      </c>
      <c r="R2386" s="5">
        <v>45596</v>
      </c>
      <c r="S2386" s="5" t="str">
        <f t="shared" si="151"/>
        <v>Thursday</v>
      </c>
      <c r="T2386" s="5" t="str">
        <f t="shared" si="152"/>
        <v>Q4</v>
      </c>
      <c r="U2386" s="14" t="str">
        <f t="shared" si="149"/>
        <v>Oct</v>
      </c>
    </row>
    <row r="2387" spans="1:21" x14ac:dyDescent="0.25">
      <c r="A2387" s="13" t="s">
        <v>54</v>
      </c>
      <c r="B2387" s="6" t="s">
        <v>55</v>
      </c>
      <c r="C2387" s="6" t="s">
        <v>19</v>
      </c>
      <c r="D2387" s="6" t="s">
        <v>25</v>
      </c>
      <c r="E2387" s="6" t="s">
        <v>45</v>
      </c>
      <c r="F2387" s="6" t="s">
        <v>9436</v>
      </c>
      <c r="G2387" s="6" t="s">
        <v>5871</v>
      </c>
      <c r="H2387" s="6" t="s">
        <v>96</v>
      </c>
      <c r="I2387" s="6" t="s">
        <v>9437</v>
      </c>
      <c r="J2387" s="6" t="s">
        <v>9438</v>
      </c>
      <c r="K2387" s="7">
        <v>23</v>
      </c>
      <c r="L2387" s="4">
        <v>2001</v>
      </c>
      <c r="M2387" s="9">
        <v>69593.39</v>
      </c>
      <c r="N2387" s="9" t="str">
        <f t="shared" si="150"/>
        <v>High Value</v>
      </c>
      <c r="O2387" s="11">
        <v>167121.20000000001</v>
      </c>
      <c r="P2387" s="11">
        <v>57766.55</v>
      </c>
      <c r="Q2387" s="11">
        <v>11826.84</v>
      </c>
      <c r="R2387" s="8">
        <v>45491</v>
      </c>
      <c r="S2387" s="5" t="str">
        <f t="shared" si="151"/>
        <v>Thursday</v>
      </c>
      <c r="T2387" s="5" t="str">
        <f t="shared" si="152"/>
        <v>Q3</v>
      </c>
      <c r="U2387" s="14" t="str">
        <f t="shared" si="149"/>
        <v>Jul</v>
      </c>
    </row>
    <row r="2388" spans="1:21" x14ac:dyDescent="0.25">
      <c r="A2388" s="12" t="s">
        <v>30</v>
      </c>
      <c r="B2388" s="2" t="s">
        <v>94</v>
      </c>
      <c r="C2388" s="2" t="s">
        <v>19</v>
      </c>
      <c r="D2388" s="2" t="s">
        <v>25</v>
      </c>
      <c r="E2388" s="2" t="s">
        <v>45</v>
      </c>
      <c r="F2388" s="2" t="s">
        <v>9439</v>
      </c>
      <c r="G2388" s="2" t="s">
        <v>9440</v>
      </c>
      <c r="H2388" s="2" t="s">
        <v>104</v>
      </c>
      <c r="I2388" s="2" t="s">
        <v>9441</v>
      </c>
      <c r="J2388" s="2" t="s">
        <v>9442</v>
      </c>
      <c r="K2388" s="3">
        <v>21</v>
      </c>
      <c r="L2388" s="4">
        <v>2001</v>
      </c>
      <c r="M2388" s="9">
        <v>49333.47</v>
      </c>
      <c r="N2388" s="9" t="str">
        <f t="shared" si="150"/>
        <v>High Value</v>
      </c>
      <c r="O2388" s="11">
        <v>125969.1</v>
      </c>
      <c r="P2388" s="11">
        <v>42133.04</v>
      </c>
      <c r="Q2388" s="11">
        <v>7200.43</v>
      </c>
      <c r="R2388" s="5">
        <v>44859</v>
      </c>
      <c r="S2388" s="5" t="str">
        <f t="shared" si="151"/>
        <v>Tuesday</v>
      </c>
      <c r="T2388" s="5" t="str">
        <f t="shared" si="152"/>
        <v>Q4</v>
      </c>
      <c r="U2388" s="14" t="str">
        <f t="shared" si="149"/>
        <v>Oct</v>
      </c>
    </row>
    <row r="2389" spans="1:21" x14ac:dyDescent="0.25">
      <c r="A2389" s="13" t="s">
        <v>62</v>
      </c>
      <c r="B2389" s="6" t="s">
        <v>138</v>
      </c>
      <c r="C2389" s="6" t="s">
        <v>19</v>
      </c>
      <c r="D2389" s="6" t="s">
        <v>25</v>
      </c>
      <c r="E2389" s="6" t="s">
        <v>45</v>
      </c>
      <c r="F2389" s="6" t="s">
        <v>9443</v>
      </c>
      <c r="G2389" s="6" t="s">
        <v>3487</v>
      </c>
      <c r="H2389" s="6" t="s">
        <v>104</v>
      </c>
      <c r="I2389" s="6" t="s">
        <v>9444</v>
      </c>
      <c r="J2389" s="6" t="s">
        <v>9445</v>
      </c>
      <c r="K2389" s="7">
        <v>2</v>
      </c>
      <c r="L2389" s="4">
        <v>2021</v>
      </c>
      <c r="M2389" s="9">
        <v>30424.880000000001</v>
      </c>
      <c r="N2389" s="9" t="str">
        <f t="shared" si="150"/>
        <v>Normal</v>
      </c>
      <c r="O2389" s="11">
        <v>160237.79999999999</v>
      </c>
      <c r="P2389" s="11">
        <v>26968.83</v>
      </c>
      <c r="Q2389" s="11">
        <v>3456.05</v>
      </c>
      <c r="R2389" s="8">
        <v>45024</v>
      </c>
      <c r="S2389" s="5" t="str">
        <f t="shared" si="151"/>
        <v>Saturday</v>
      </c>
      <c r="T2389" s="5" t="str">
        <f t="shared" si="152"/>
        <v>Q2</v>
      </c>
      <c r="U2389" s="14" t="str">
        <f t="shared" si="149"/>
        <v>Apr</v>
      </c>
    </row>
    <row r="2390" spans="1:21" x14ac:dyDescent="0.25">
      <c r="A2390" s="12" t="s">
        <v>30</v>
      </c>
      <c r="B2390" s="2" t="s">
        <v>65</v>
      </c>
      <c r="C2390" s="2" t="s">
        <v>19</v>
      </c>
      <c r="D2390" s="2" t="s">
        <v>25</v>
      </c>
      <c r="E2390" s="2" t="s">
        <v>45</v>
      </c>
      <c r="F2390" s="2" t="s">
        <v>9446</v>
      </c>
      <c r="G2390" s="2" t="s">
        <v>9447</v>
      </c>
      <c r="H2390" s="2" t="s">
        <v>159</v>
      </c>
      <c r="I2390" s="2" t="s">
        <v>9448</v>
      </c>
      <c r="J2390" s="2" t="s">
        <v>9449</v>
      </c>
      <c r="K2390" s="3">
        <v>20</v>
      </c>
      <c r="L2390" s="4">
        <v>2003</v>
      </c>
      <c r="M2390" s="9">
        <v>5507.1</v>
      </c>
      <c r="N2390" s="9" t="str">
        <f t="shared" si="150"/>
        <v>Normal</v>
      </c>
      <c r="O2390" s="11">
        <v>21714.400000000001</v>
      </c>
      <c r="P2390" s="11">
        <v>4474.6099999999997</v>
      </c>
      <c r="Q2390" s="11">
        <v>1032.49</v>
      </c>
      <c r="R2390" s="5">
        <v>45128</v>
      </c>
      <c r="S2390" s="5" t="str">
        <f t="shared" si="151"/>
        <v>Friday</v>
      </c>
      <c r="T2390" s="5" t="str">
        <f t="shared" si="152"/>
        <v>Q3</v>
      </c>
      <c r="U2390" s="14" t="str">
        <f t="shared" si="149"/>
        <v>Jul</v>
      </c>
    </row>
    <row r="2391" spans="1:21" x14ac:dyDescent="0.25">
      <c r="A2391" s="13" t="s">
        <v>30</v>
      </c>
      <c r="B2391" s="6" t="s">
        <v>94</v>
      </c>
      <c r="C2391" s="6" t="s">
        <v>19</v>
      </c>
      <c r="D2391" s="6" t="s">
        <v>25</v>
      </c>
      <c r="E2391" s="6" t="s">
        <v>45</v>
      </c>
      <c r="F2391" s="6" t="s">
        <v>9450</v>
      </c>
      <c r="G2391" s="6" t="s">
        <v>9451</v>
      </c>
      <c r="H2391" s="6" t="s">
        <v>95</v>
      </c>
      <c r="I2391" s="6" t="s">
        <v>9452</v>
      </c>
      <c r="J2391" s="6" t="s">
        <v>9453</v>
      </c>
      <c r="K2391" s="7">
        <v>20</v>
      </c>
      <c r="L2391" s="4">
        <v>2003</v>
      </c>
      <c r="M2391" s="9">
        <v>56520.29</v>
      </c>
      <c r="N2391" s="9" t="str">
        <f t="shared" si="150"/>
        <v>High Value</v>
      </c>
      <c r="O2391" s="11">
        <v>73816.3</v>
      </c>
      <c r="P2391" s="11">
        <v>50593.75</v>
      </c>
      <c r="Q2391" s="11">
        <v>5926.54</v>
      </c>
      <c r="R2391" s="8">
        <v>44976</v>
      </c>
      <c r="S2391" s="5" t="str">
        <f t="shared" si="151"/>
        <v>Sunday</v>
      </c>
      <c r="T2391" s="5" t="str">
        <f t="shared" si="152"/>
        <v>Q1</v>
      </c>
      <c r="U2391" s="14" t="str">
        <f t="shared" si="149"/>
        <v>Feb</v>
      </c>
    </row>
    <row r="2392" spans="1:21" x14ac:dyDescent="0.25">
      <c r="A2392" s="12" t="s">
        <v>17</v>
      </c>
      <c r="B2392" s="2" t="s">
        <v>18</v>
      </c>
      <c r="C2392" s="2" t="s">
        <v>19</v>
      </c>
      <c r="D2392" s="2" t="s">
        <v>25</v>
      </c>
      <c r="E2392" s="2" t="s">
        <v>45</v>
      </c>
      <c r="F2392" s="2" t="s">
        <v>9454</v>
      </c>
      <c r="G2392" s="2" t="s">
        <v>9455</v>
      </c>
      <c r="H2392" s="2" t="s">
        <v>50</v>
      </c>
      <c r="I2392" s="2" t="s">
        <v>9456</v>
      </c>
      <c r="J2392" s="2" t="s">
        <v>9457</v>
      </c>
      <c r="K2392" s="3">
        <v>18</v>
      </c>
      <c r="L2392" s="4">
        <v>2005</v>
      </c>
      <c r="M2392" s="9">
        <v>31677.21</v>
      </c>
      <c r="N2392" s="9" t="str">
        <f t="shared" si="150"/>
        <v>Normal</v>
      </c>
      <c r="O2392" s="11">
        <v>50203.8</v>
      </c>
      <c r="P2392" s="11">
        <v>24883.919999999998</v>
      </c>
      <c r="Q2392" s="11">
        <v>6793.29</v>
      </c>
      <c r="R2392" s="5">
        <v>45290</v>
      </c>
      <c r="S2392" s="5" t="str">
        <f t="shared" si="151"/>
        <v>Saturday</v>
      </c>
      <c r="T2392" s="5" t="str">
        <f t="shared" si="152"/>
        <v>Q4</v>
      </c>
      <c r="U2392" s="14" t="str">
        <f t="shared" si="149"/>
        <v>Dec</v>
      </c>
    </row>
    <row r="2393" spans="1:21" x14ac:dyDescent="0.25">
      <c r="A2393" s="13" t="s">
        <v>30</v>
      </c>
      <c r="B2393" s="6" t="s">
        <v>65</v>
      </c>
      <c r="C2393" s="6" t="s">
        <v>19</v>
      </c>
      <c r="D2393" s="6" t="s">
        <v>25</v>
      </c>
      <c r="E2393" s="6" t="s">
        <v>45</v>
      </c>
      <c r="F2393" s="6" t="s">
        <v>9458</v>
      </c>
      <c r="G2393" s="6" t="s">
        <v>9459</v>
      </c>
      <c r="H2393" s="6" t="s">
        <v>22</v>
      </c>
      <c r="I2393" s="6" t="s">
        <v>9460</v>
      </c>
      <c r="J2393" s="6" t="s">
        <v>9461</v>
      </c>
      <c r="K2393" s="7">
        <v>10</v>
      </c>
      <c r="L2393" s="4">
        <v>2014</v>
      </c>
      <c r="M2393" s="9">
        <v>64757.37</v>
      </c>
      <c r="N2393" s="9" t="str">
        <f t="shared" si="150"/>
        <v>High Value</v>
      </c>
      <c r="O2393" s="11">
        <v>140984.9</v>
      </c>
      <c r="P2393" s="11">
        <v>48449.7</v>
      </c>
      <c r="Q2393" s="11">
        <v>16307.67</v>
      </c>
      <c r="R2393" s="8">
        <v>45389</v>
      </c>
      <c r="S2393" s="5" t="str">
        <f t="shared" si="151"/>
        <v>Sunday</v>
      </c>
      <c r="T2393" s="5" t="str">
        <f t="shared" si="152"/>
        <v>Q2</v>
      </c>
      <c r="U2393" s="14" t="str">
        <f t="shared" si="149"/>
        <v>Apr</v>
      </c>
    </row>
    <row r="2394" spans="1:21" x14ac:dyDescent="0.25">
      <c r="A2394" s="12" t="s">
        <v>54</v>
      </c>
      <c r="B2394" s="2" t="s">
        <v>123</v>
      </c>
      <c r="C2394" s="2" t="s">
        <v>19</v>
      </c>
      <c r="D2394" s="2" t="s">
        <v>25</v>
      </c>
      <c r="E2394" s="2" t="s">
        <v>45</v>
      </c>
      <c r="F2394" s="2" t="s">
        <v>9462</v>
      </c>
      <c r="G2394" s="2" t="s">
        <v>9463</v>
      </c>
      <c r="H2394" s="2" t="s">
        <v>101</v>
      </c>
      <c r="I2394" s="2" t="s">
        <v>9464</v>
      </c>
      <c r="J2394" s="2" t="s">
        <v>9465</v>
      </c>
      <c r="K2394" s="3">
        <v>10</v>
      </c>
      <c r="L2394" s="4">
        <v>2013</v>
      </c>
      <c r="M2394" s="9">
        <v>39188.67</v>
      </c>
      <c r="N2394" s="9" t="str">
        <f t="shared" si="150"/>
        <v>Normal</v>
      </c>
      <c r="O2394" s="11">
        <v>58448</v>
      </c>
      <c r="P2394" s="11">
        <v>33577.97</v>
      </c>
      <c r="Q2394" s="11">
        <v>5610.7</v>
      </c>
      <c r="R2394" s="5">
        <v>44939</v>
      </c>
      <c r="S2394" s="5" t="str">
        <f t="shared" si="151"/>
        <v>Friday</v>
      </c>
      <c r="T2394" s="5" t="str">
        <f t="shared" si="152"/>
        <v>Q1</v>
      </c>
      <c r="U2394" s="14" t="str">
        <f t="shared" si="149"/>
        <v>Jan</v>
      </c>
    </row>
    <row r="2395" spans="1:21" x14ac:dyDescent="0.25">
      <c r="A2395" s="13" t="s">
        <v>56</v>
      </c>
      <c r="B2395" s="6" t="s">
        <v>78</v>
      </c>
      <c r="C2395" s="6" t="s">
        <v>19</v>
      </c>
      <c r="D2395" s="6" t="s">
        <v>25</v>
      </c>
      <c r="E2395" s="6" t="s">
        <v>45</v>
      </c>
      <c r="F2395" s="6" t="s">
        <v>9466</v>
      </c>
      <c r="G2395" s="6" t="s">
        <v>9467</v>
      </c>
      <c r="H2395" s="6" t="s">
        <v>98</v>
      </c>
      <c r="I2395" s="6" t="s">
        <v>9468</v>
      </c>
      <c r="J2395" s="6" t="s">
        <v>9469</v>
      </c>
      <c r="K2395" s="7">
        <v>19</v>
      </c>
      <c r="L2395" s="4">
        <v>2003</v>
      </c>
      <c r="M2395" s="9">
        <v>61381.23</v>
      </c>
      <c r="N2395" s="9" t="str">
        <f t="shared" si="150"/>
        <v>High Value</v>
      </c>
      <c r="O2395" s="11">
        <v>171252.4</v>
      </c>
      <c r="P2395" s="11">
        <v>47370.76</v>
      </c>
      <c r="Q2395" s="11">
        <v>14010.47</v>
      </c>
      <c r="R2395" s="8">
        <v>44570</v>
      </c>
      <c r="S2395" s="5" t="str">
        <f t="shared" si="151"/>
        <v>Sunday</v>
      </c>
      <c r="T2395" s="5" t="str">
        <f t="shared" si="152"/>
        <v>Q1</v>
      </c>
      <c r="U2395" s="14" t="str">
        <f t="shared" si="149"/>
        <v>Jan</v>
      </c>
    </row>
    <row r="2396" spans="1:21" x14ac:dyDescent="0.25">
      <c r="A2396" s="12" t="s">
        <v>54</v>
      </c>
      <c r="B2396" s="2" t="s">
        <v>99</v>
      </c>
      <c r="C2396" s="2" t="s">
        <v>19</v>
      </c>
      <c r="D2396" s="2" t="s">
        <v>25</v>
      </c>
      <c r="E2396" s="2" t="s">
        <v>45</v>
      </c>
      <c r="F2396" s="2" t="s">
        <v>9470</v>
      </c>
      <c r="G2396" s="2" t="s">
        <v>9471</v>
      </c>
      <c r="H2396" s="2" t="s">
        <v>119</v>
      </c>
      <c r="I2396" s="2" t="s">
        <v>9472</v>
      </c>
      <c r="J2396" s="2" t="s">
        <v>9473</v>
      </c>
      <c r="K2396" s="3">
        <v>17</v>
      </c>
      <c r="L2396" s="4">
        <v>2004</v>
      </c>
      <c r="M2396" s="9">
        <v>13024.24</v>
      </c>
      <c r="N2396" s="9" t="str">
        <f t="shared" si="150"/>
        <v>Normal</v>
      </c>
      <c r="O2396" s="11">
        <v>199265.9</v>
      </c>
      <c r="P2396" s="11">
        <v>9986.8700000000008</v>
      </c>
      <c r="Q2396" s="11">
        <v>3037.37</v>
      </c>
      <c r="R2396" s="5">
        <v>44348</v>
      </c>
      <c r="S2396" s="5" t="str">
        <f t="shared" si="151"/>
        <v>Tuesday</v>
      </c>
      <c r="T2396" s="5" t="str">
        <f t="shared" si="152"/>
        <v>Q2</v>
      </c>
      <c r="U2396" s="14" t="str">
        <f t="shared" si="149"/>
        <v>Jun</v>
      </c>
    </row>
    <row r="2397" spans="1:21" x14ac:dyDescent="0.25">
      <c r="A2397" s="13" t="s">
        <v>47</v>
      </c>
      <c r="B2397" s="6" t="s">
        <v>110</v>
      </c>
      <c r="C2397" s="6" t="s">
        <v>19</v>
      </c>
      <c r="D2397" s="6" t="s">
        <v>25</v>
      </c>
      <c r="E2397" s="6" t="s">
        <v>45</v>
      </c>
      <c r="F2397" s="6" t="s">
        <v>9474</v>
      </c>
      <c r="G2397" s="6" t="s">
        <v>9475</v>
      </c>
      <c r="H2397" s="6" t="s">
        <v>29</v>
      </c>
      <c r="I2397" s="6" t="s">
        <v>9476</v>
      </c>
      <c r="J2397" s="6" t="s">
        <v>9477</v>
      </c>
      <c r="K2397" s="7">
        <v>2</v>
      </c>
      <c r="L2397" s="4">
        <v>2019</v>
      </c>
      <c r="M2397" s="9">
        <v>29641.01</v>
      </c>
      <c r="N2397" s="9" t="str">
        <f t="shared" si="150"/>
        <v>Normal</v>
      </c>
      <c r="O2397" s="11">
        <v>119133.8</v>
      </c>
      <c r="P2397" s="11">
        <v>24602.89</v>
      </c>
      <c r="Q2397" s="11">
        <v>5038.12</v>
      </c>
      <c r="R2397" s="8">
        <v>44407</v>
      </c>
      <c r="S2397" s="5" t="str">
        <f t="shared" si="151"/>
        <v>Friday</v>
      </c>
      <c r="T2397" s="5" t="str">
        <f t="shared" si="152"/>
        <v>Q3</v>
      </c>
      <c r="U2397" s="14" t="str">
        <f t="shared" si="149"/>
        <v>Jul</v>
      </c>
    </row>
    <row r="2398" spans="1:21" x14ac:dyDescent="0.25">
      <c r="A2398" s="12" t="s">
        <v>62</v>
      </c>
      <c r="B2398" s="2" t="s">
        <v>63</v>
      </c>
      <c r="C2398" s="2" t="s">
        <v>19</v>
      </c>
      <c r="D2398" s="2" t="s">
        <v>25</v>
      </c>
      <c r="E2398" s="2" t="s">
        <v>45</v>
      </c>
      <c r="F2398" s="2" t="s">
        <v>9478</v>
      </c>
      <c r="G2398" s="2" t="s">
        <v>9479</v>
      </c>
      <c r="H2398" s="2" t="s">
        <v>116</v>
      </c>
      <c r="I2398" s="2" t="s">
        <v>9480</v>
      </c>
      <c r="J2398" s="2" t="s">
        <v>9481</v>
      </c>
      <c r="K2398" s="3">
        <v>0</v>
      </c>
      <c r="L2398" s="4">
        <v>2023</v>
      </c>
      <c r="M2398" s="9">
        <v>48532.75</v>
      </c>
      <c r="N2398" s="9" t="str">
        <f t="shared" si="150"/>
        <v>High Value</v>
      </c>
      <c r="O2398" s="11">
        <v>129140.7</v>
      </c>
      <c r="P2398" s="11">
        <v>35489.050000000003</v>
      </c>
      <c r="Q2398" s="11">
        <v>13043.7</v>
      </c>
      <c r="R2398" s="5">
        <v>45125</v>
      </c>
      <c r="S2398" s="5" t="str">
        <f t="shared" si="151"/>
        <v>Tuesday</v>
      </c>
      <c r="T2398" s="5" t="str">
        <f t="shared" si="152"/>
        <v>Q3</v>
      </c>
      <c r="U2398" s="14" t="str">
        <f t="shared" si="149"/>
        <v>Jul</v>
      </c>
    </row>
    <row r="2399" spans="1:21" x14ac:dyDescent="0.25">
      <c r="A2399" s="13" t="s">
        <v>56</v>
      </c>
      <c r="B2399" s="6" t="s">
        <v>69</v>
      </c>
      <c r="C2399" s="6" t="s">
        <v>19</v>
      </c>
      <c r="D2399" s="6" t="s">
        <v>25</v>
      </c>
      <c r="E2399" s="6" t="s">
        <v>45</v>
      </c>
      <c r="F2399" s="6" t="s">
        <v>9482</v>
      </c>
      <c r="G2399" s="6" t="s">
        <v>9483</v>
      </c>
      <c r="H2399" s="6" t="s">
        <v>109</v>
      </c>
      <c r="I2399" s="6" t="s">
        <v>9484</v>
      </c>
      <c r="J2399" s="6" t="s">
        <v>9485</v>
      </c>
      <c r="K2399" s="7">
        <v>1</v>
      </c>
      <c r="L2399" s="4">
        <v>2024</v>
      </c>
      <c r="M2399" s="9">
        <v>41755.86</v>
      </c>
      <c r="N2399" s="9" t="str">
        <f t="shared" si="150"/>
        <v>High Value</v>
      </c>
      <c r="O2399" s="11">
        <v>103812.7</v>
      </c>
      <c r="P2399" s="11">
        <v>36694.39</v>
      </c>
      <c r="Q2399" s="11">
        <v>5061.47</v>
      </c>
      <c r="R2399" s="8">
        <v>45685</v>
      </c>
      <c r="S2399" s="5" t="str">
        <f t="shared" si="151"/>
        <v>Tuesday</v>
      </c>
      <c r="T2399" s="5" t="str">
        <f t="shared" si="152"/>
        <v>Q1</v>
      </c>
      <c r="U2399" s="14" t="str">
        <f t="shared" si="149"/>
        <v>Jan</v>
      </c>
    </row>
    <row r="2400" spans="1:21" x14ac:dyDescent="0.25">
      <c r="A2400" s="12" t="s">
        <v>47</v>
      </c>
      <c r="B2400" s="2" t="s">
        <v>51</v>
      </c>
      <c r="C2400" s="2" t="s">
        <v>19</v>
      </c>
      <c r="D2400" s="2" t="s">
        <v>25</v>
      </c>
      <c r="E2400" s="2" t="s">
        <v>45</v>
      </c>
      <c r="F2400" s="2" t="s">
        <v>9486</v>
      </c>
      <c r="G2400" s="2" t="s">
        <v>9487</v>
      </c>
      <c r="H2400" s="2" t="s">
        <v>132</v>
      </c>
      <c r="I2400" s="2" t="s">
        <v>9488</v>
      </c>
      <c r="J2400" s="2" t="s">
        <v>9489</v>
      </c>
      <c r="K2400" s="3">
        <v>19</v>
      </c>
      <c r="L2400" s="4">
        <v>2002</v>
      </c>
      <c r="M2400" s="9">
        <v>45450.61</v>
      </c>
      <c r="N2400" s="9" t="str">
        <f t="shared" si="150"/>
        <v>High Value</v>
      </c>
      <c r="O2400" s="11">
        <v>141323.70000000001</v>
      </c>
      <c r="P2400" s="11">
        <v>36523.279999999999</v>
      </c>
      <c r="Q2400" s="11">
        <v>8927.33</v>
      </c>
      <c r="R2400" s="5">
        <v>44243</v>
      </c>
      <c r="S2400" s="5" t="str">
        <f t="shared" si="151"/>
        <v>Tuesday</v>
      </c>
      <c r="T2400" s="5" t="str">
        <f t="shared" si="152"/>
        <v>Q1</v>
      </c>
      <c r="U2400" s="14" t="str">
        <f t="shared" si="149"/>
        <v>Feb</v>
      </c>
    </row>
    <row r="2401" spans="1:21" x14ac:dyDescent="0.25">
      <c r="A2401" s="13" t="s">
        <v>40</v>
      </c>
      <c r="B2401" s="6" t="s">
        <v>59</v>
      </c>
      <c r="C2401" s="6" t="s">
        <v>19</v>
      </c>
      <c r="D2401" s="6" t="s">
        <v>25</v>
      </c>
      <c r="E2401" s="6" t="s">
        <v>45</v>
      </c>
      <c r="F2401" s="6" t="s">
        <v>9490</v>
      </c>
      <c r="G2401" s="6" t="s">
        <v>9491</v>
      </c>
      <c r="H2401" s="6" t="s">
        <v>68</v>
      </c>
      <c r="I2401" s="6" t="s">
        <v>9492</v>
      </c>
      <c r="J2401" s="6" t="s">
        <v>9493</v>
      </c>
      <c r="K2401" s="7">
        <v>17</v>
      </c>
      <c r="L2401" s="4">
        <v>2004</v>
      </c>
      <c r="M2401" s="9">
        <v>16264.78</v>
      </c>
      <c r="N2401" s="9" t="str">
        <f t="shared" si="150"/>
        <v>Normal</v>
      </c>
      <c r="O2401" s="11">
        <v>77275.100000000006</v>
      </c>
      <c r="P2401" s="11">
        <v>12926.46</v>
      </c>
      <c r="Q2401" s="11">
        <v>3338.32</v>
      </c>
      <c r="R2401" s="8">
        <v>44378</v>
      </c>
      <c r="S2401" s="5" t="str">
        <f t="shared" si="151"/>
        <v>Thursday</v>
      </c>
      <c r="T2401" s="5" t="str">
        <f t="shared" si="152"/>
        <v>Q3</v>
      </c>
      <c r="U2401" s="14" t="str">
        <f t="shared" si="149"/>
        <v>Jul</v>
      </c>
    </row>
    <row r="2402" spans="1:21" x14ac:dyDescent="0.25">
      <c r="A2402" s="12" t="s">
        <v>30</v>
      </c>
      <c r="B2402" s="2" t="s">
        <v>31</v>
      </c>
      <c r="C2402" s="2" t="s">
        <v>19</v>
      </c>
      <c r="D2402" s="2" t="s">
        <v>25</v>
      </c>
      <c r="E2402" s="2" t="s">
        <v>45</v>
      </c>
      <c r="F2402" s="2" t="s">
        <v>9494</v>
      </c>
      <c r="G2402" s="2" t="s">
        <v>9495</v>
      </c>
      <c r="H2402" s="2" t="s">
        <v>22</v>
      </c>
      <c r="I2402" s="2" t="s">
        <v>9496</v>
      </c>
      <c r="J2402" s="2" t="s">
        <v>9497</v>
      </c>
      <c r="K2402" s="3">
        <v>6</v>
      </c>
      <c r="L2402" s="4">
        <v>2017</v>
      </c>
      <c r="M2402" s="9">
        <v>50039.93</v>
      </c>
      <c r="N2402" s="9" t="str">
        <f t="shared" si="150"/>
        <v>High Value</v>
      </c>
      <c r="O2402" s="11">
        <v>41622.1</v>
      </c>
      <c r="P2402" s="11">
        <v>45096.4</v>
      </c>
      <c r="Q2402" s="11">
        <v>4943.53</v>
      </c>
      <c r="R2402" s="5">
        <v>45235</v>
      </c>
      <c r="S2402" s="5" t="str">
        <f t="shared" si="151"/>
        <v>Sunday</v>
      </c>
      <c r="T2402" s="5" t="str">
        <f t="shared" si="152"/>
        <v>Q4</v>
      </c>
      <c r="U2402" s="14" t="str">
        <f t="shared" si="149"/>
        <v>Nov</v>
      </c>
    </row>
    <row r="2403" spans="1:21" x14ac:dyDescent="0.25">
      <c r="A2403" s="13" t="s">
        <v>56</v>
      </c>
      <c r="B2403" s="6" t="s">
        <v>57</v>
      </c>
      <c r="C2403" s="6" t="s">
        <v>19</v>
      </c>
      <c r="D2403" s="6" t="s">
        <v>25</v>
      </c>
      <c r="E2403" s="6" t="s">
        <v>45</v>
      </c>
      <c r="F2403" s="6" t="s">
        <v>9498</v>
      </c>
      <c r="G2403" s="6" t="s">
        <v>235</v>
      </c>
      <c r="H2403" s="6" t="s">
        <v>64</v>
      </c>
      <c r="I2403" s="6" t="s">
        <v>9499</v>
      </c>
      <c r="J2403" s="6" t="s">
        <v>9500</v>
      </c>
      <c r="K2403" s="7">
        <v>21</v>
      </c>
      <c r="L2403" s="4">
        <v>2000</v>
      </c>
      <c r="M2403" s="9">
        <v>16116.02</v>
      </c>
      <c r="N2403" s="9" t="str">
        <f t="shared" si="150"/>
        <v>Normal</v>
      </c>
      <c r="O2403" s="11">
        <v>134926.29999999999</v>
      </c>
      <c r="P2403" s="11">
        <v>12480.56</v>
      </c>
      <c r="Q2403" s="11">
        <v>3635.46</v>
      </c>
      <c r="R2403" s="8">
        <v>44273</v>
      </c>
      <c r="S2403" s="5" t="str">
        <f t="shared" si="151"/>
        <v>Thursday</v>
      </c>
      <c r="T2403" s="5" t="str">
        <f t="shared" si="152"/>
        <v>Q1</v>
      </c>
      <c r="U2403" s="14" t="str">
        <f t="shared" si="149"/>
        <v>Mar</v>
      </c>
    </row>
    <row r="2404" spans="1:21" x14ac:dyDescent="0.25">
      <c r="A2404" s="12" t="s">
        <v>54</v>
      </c>
      <c r="B2404" s="2" t="s">
        <v>55</v>
      </c>
      <c r="C2404" s="2" t="s">
        <v>19</v>
      </c>
      <c r="D2404" s="2" t="s">
        <v>25</v>
      </c>
      <c r="E2404" s="2" t="s">
        <v>45</v>
      </c>
      <c r="F2404" s="2" t="s">
        <v>9501</v>
      </c>
      <c r="G2404" s="2" t="s">
        <v>103</v>
      </c>
      <c r="H2404" s="2" t="s">
        <v>39</v>
      </c>
      <c r="I2404" s="2" t="s">
        <v>9502</v>
      </c>
      <c r="J2404" s="2" t="s">
        <v>9503</v>
      </c>
      <c r="K2404" s="3">
        <v>10</v>
      </c>
      <c r="L2404" s="4">
        <v>2012</v>
      </c>
      <c r="M2404" s="9">
        <v>67491.87</v>
      </c>
      <c r="N2404" s="9" t="str">
        <f t="shared" si="150"/>
        <v>High Value</v>
      </c>
      <c r="O2404" s="11">
        <v>172102.39999999999</v>
      </c>
      <c r="P2404" s="11">
        <v>52759.97</v>
      </c>
      <c r="Q2404" s="11">
        <v>14731.9</v>
      </c>
      <c r="R2404" s="5">
        <v>44585</v>
      </c>
      <c r="S2404" s="5" t="str">
        <f t="shared" si="151"/>
        <v>Monday</v>
      </c>
      <c r="T2404" s="5" t="str">
        <f t="shared" si="152"/>
        <v>Q1</v>
      </c>
      <c r="U2404" s="14" t="str">
        <f t="shared" si="149"/>
        <v>Jan</v>
      </c>
    </row>
    <row r="2405" spans="1:21" x14ac:dyDescent="0.25">
      <c r="A2405" s="13" t="s">
        <v>47</v>
      </c>
      <c r="B2405" s="6" t="s">
        <v>110</v>
      </c>
      <c r="C2405" s="6" t="s">
        <v>19</v>
      </c>
      <c r="D2405" s="6" t="s">
        <v>25</v>
      </c>
      <c r="E2405" s="6" t="s">
        <v>45</v>
      </c>
      <c r="F2405" s="6" t="s">
        <v>9504</v>
      </c>
      <c r="G2405" s="6" t="s">
        <v>1499</v>
      </c>
      <c r="H2405" s="6" t="s">
        <v>90</v>
      </c>
      <c r="I2405" s="6" t="s">
        <v>9505</v>
      </c>
      <c r="J2405" s="6" t="s">
        <v>9506</v>
      </c>
      <c r="K2405" s="7">
        <v>-1</v>
      </c>
      <c r="L2405" s="4">
        <v>2022</v>
      </c>
      <c r="M2405" s="9">
        <v>18390.169999999998</v>
      </c>
      <c r="N2405" s="9" t="str">
        <f t="shared" si="150"/>
        <v>Normal</v>
      </c>
      <c r="O2405" s="11">
        <v>110974</v>
      </c>
      <c r="P2405" s="11">
        <v>13480.16</v>
      </c>
      <c r="Q2405" s="11">
        <v>4910.01</v>
      </c>
      <c r="R2405" s="8">
        <v>44345</v>
      </c>
      <c r="S2405" s="5" t="str">
        <f t="shared" si="151"/>
        <v>Saturday</v>
      </c>
      <c r="T2405" s="5" t="str">
        <f t="shared" si="152"/>
        <v>Q2</v>
      </c>
      <c r="U2405" s="14" t="str">
        <f t="shared" ref="U2405:U2467" si="153">TEXT(R2405,"MMM")</f>
        <v>May</v>
      </c>
    </row>
    <row r="2406" spans="1:21" x14ac:dyDescent="0.25">
      <c r="A2406" s="12" t="s">
        <v>40</v>
      </c>
      <c r="B2406" s="2" t="s">
        <v>125</v>
      </c>
      <c r="C2406" s="2" t="s">
        <v>19</v>
      </c>
      <c r="D2406" s="2" t="s">
        <v>25</v>
      </c>
      <c r="E2406" s="2" t="s">
        <v>45</v>
      </c>
      <c r="F2406" s="2" t="s">
        <v>9507</v>
      </c>
      <c r="G2406" s="2" t="s">
        <v>9508</v>
      </c>
      <c r="H2406" s="2" t="s">
        <v>119</v>
      </c>
      <c r="I2406" s="2" t="s">
        <v>9509</v>
      </c>
      <c r="J2406" s="2" t="s">
        <v>9510</v>
      </c>
      <c r="K2406" s="3">
        <v>21</v>
      </c>
      <c r="L2406" s="4">
        <v>2002</v>
      </c>
      <c r="M2406" s="9">
        <v>65987.88</v>
      </c>
      <c r="N2406" s="9" t="str">
        <f t="shared" si="150"/>
        <v>High Value</v>
      </c>
      <c r="O2406" s="11">
        <v>180329.9</v>
      </c>
      <c r="P2406" s="11">
        <v>55242.32</v>
      </c>
      <c r="Q2406" s="11">
        <v>10745.56</v>
      </c>
      <c r="R2406" s="5">
        <v>45157</v>
      </c>
      <c r="S2406" s="5" t="str">
        <f t="shared" si="151"/>
        <v>Saturday</v>
      </c>
      <c r="T2406" s="5" t="str">
        <f t="shared" si="152"/>
        <v>Q3</v>
      </c>
      <c r="U2406" s="14" t="str">
        <f t="shared" si="153"/>
        <v>Aug</v>
      </c>
    </row>
    <row r="2407" spans="1:21" x14ac:dyDescent="0.25">
      <c r="A2407" s="13" t="s">
        <v>56</v>
      </c>
      <c r="B2407" s="6" t="s">
        <v>78</v>
      </c>
      <c r="C2407" s="6" t="s">
        <v>19</v>
      </c>
      <c r="D2407" s="6" t="s">
        <v>25</v>
      </c>
      <c r="E2407" s="6" t="s">
        <v>45</v>
      </c>
      <c r="F2407" s="6" t="s">
        <v>9511</v>
      </c>
      <c r="G2407" s="6" t="s">
        <v>9512</v>
      </c>
      <c r="H2407" s="6" t="s">
        <v>162</v>
      </c>
      <c r="I2407" s="6" t="s">
        <v>9513</v>
      </c>
      <c r="J2407" s="6" t="s">
        <v>9514</v>
      </c>
      <c r="K2407" s="7">
        <v>21</v>
      </c>
      <c r="L2407" s="4">
        <v>2004</v>
      </c>
      <c r="M2407" s="9">
        <v>52138.51</v>
      </c>
      <c r="N2407" s="9" t="str">
        <f t="shared" si="150"/>
        <v>High Value</v>
      </c>
      <c r="O2407" s="11">
        <v>68422.100000000006</v>
      </c>
      <c r="P2407" s="11">
        <v>39808.160000000003</v>
      </c>
      <c r="Q2407" s="11">
        <v>12330.35</v>
      </c>
      <c r="R2407" s="8">
        <v>45806</v>
      </c>
      <c r="S2407" s="5" t="str">
        <f t="shared" si="151"/>
        <v>Thursday</v>
      </c>
      <c r="T2407" s="5" t="str">
        <f t="shared" si="152"/>
        <v>Q2</v>
      </c>
      <c r="U2407" s="14" t="str">
        <f t="shared" si="153"/>
        <v>May</v>
      </c>
    </row>
    <row r="2408" spans="1:21" x14ac:dyDescent="0.25">
      <c r="A2408" s="12" t="s">
        <v>56</v>
      </c>
      <c r="B2408" s="2" t="s">
        <v>69</v>
      </c>
      <c r="C2408" s="2" t="s">
        <v>19</v>
      </c>
      <c r="D2408" s="2" t="s">
        <v>25</v>
      </c>
      <c r="E2408" s="2" t="s">
        <v>45</v>
      </c>
      <c r="F2408" s="2" t="s">
        <v>9515</v>
      </c>
      <c r="G2408" s="2" t="s">
        <v>9516</v>
      </c>
      <c r="H2408" s="2" t="s">
        <v>102</v>
      </c>
      <c r="I2408" s="2" t="s">
        <v>9517</v>
      </c>
      <c r="J2408" s="2" t="s">
        <v>9518</v>
      </c>
      <c r="K2408" s="3">
        <v>1</v>
      </c>
      <c r="L2408" s="4">
        <v>2023</v>
      </c>
      <c r="M2408" s="9">
        <v>33591.9</v>
      </c>
      <c r="N2408" s="9" t="str">
        <f t="shared" si="150"/>
        <v>Normal</v>
      </c>
      <c r="O2408" s="11">
        <v>24207.7</v>
      </c>
      <c r="P2408" s="11">
        <v>27276.23</v>
      </c>
      <c r="Q2408" s="11">
        <v>6315.67</v>
      </c>
      <c r="R2408" s="5">
        <v>45334</v>
      </c>
      <c r="S2408" s="5" t="str">
        <f t="shared" si="151"/>
        <v>Monday</v>
      </c>
      <c r="T2408" s="5" t="str">
        <f t="shared" si="152"/>
        <v>Q1</v>
      </c>
      <c r="U2408" s="14" t="str">
        <f t="shared" si="153"/>
        <v>Feb</v>
      </c>
    </row>
    <row r="2409" spans="1:21" x14ac:dyDescent="0.25">
      <c r="A2409" s="13" t="s">
        <v>17</v>
      </c>
      <c r="B2409" s="6" t="s">
        <v>80</v>
      </c>
      <c r="C2409" s="6" t="s">
        <v>19</v>
      </c>
      <c r="D2409" s="6" t="s">
        <v>25</v>
      </c>
      <c r="E2409" s="6" t="s">
        <v>45</v>
      </c>
      <c r="F2409" s="6" t="s">
        <v>9519</v>
      </c>
      <c r="G2409" s="6" t="s">
        <v>9520</v>
      </c>
      <c r="H2409" s="6" t="s">
        <v>64</v>
      </c>
      <c r="I2409" s="6" t="s">
        <v>9521</v>
      </c>
      <c r="J2409" s="6" t="s">
        <v>9522</v>
      </c>
      <c r="K2409" s="7">
        <v>5</v>
      </c>
      <c r="L2409" s="4">
        <v>2017</v>
      </c>
      <c r="M2409" s="9">
        <v>13427.11</v>
      </c>
      <c r="N2409" s="9" t="str">
        <f t="shared" si="150"/>
        <v>Normal</v>
      </c>
      <c r="O2409" s="11">
        <v>158224.4</v>
      </c>
      <c r="P2409" s="11">
        <v>11591.58</v>
      </c>
      <c r="Q2409" s="11">
        <v>1835.53</v>
      </c>
      <c r="R2409" s="8">
        <v>44624</v>
      </c>
      <c r="S2409" s="5" t="str">
        <f t="shared" si="151"/>
        <v>Friday</v>
      </c>
      <c r="T2409" s="5" t="str">
        <f t="shared" si="152"/>
        <v>Q1</v>
      </c>
      <c r="U2409" s="14" t="str">
        <f t="shared" si="153"/>
        <v>Mar</v>
      </c>
    </row>
    <row r="2410" spans="1:21" x14ac:dyDescent="0.25">
      <c r="A2410" s="12" t="s">
        <v>40</v>
      </c>
      <c r="B2410" s="2" t="s">
        <v>125</v>
      </c>
      <c r="C2410" s="2" t="s">
        <v>19</v>
      </c>
      <c r="D2410" s="2" t="s">
        <v>25</v>
      </c>
      <c r="E2410" s="2" t="s">
        <v>45</v>
      </c>
      <c r="F2410" s="2" t="s">
        <v>9523</v>
      </c>
      <c r="G2410" s="2" t="s">
        <v>9524</v>
      </c>
      <c r="H2410" s="2" t="s">
        <v>96</v>
      </c>
      <c r="I2410" s="2" t="s">
        <v>9525</v>
      </c>
      <c r="J2410" s="2" t="s">
        <v>9526</v>
      </c>
      <c r="K2410" s="3">
        <v>9</v>
      </c>
      <c r="L2410" s="4">
        <v>2011</v>
      </c>
      <c r="M2410" s="9">
        <v>10224.120000000001</v>
      </c>
      <c r="N2410" s="9" t="str">
        <f t="shared" si="150"/>
        <v>Normal</v>
      </c>
      <c r="O2410" s="11">
        <v>86094.7</v>
      </c>
      <c r="P2410" s="11">
        <v>8236.91</v>
      </c>
      <c r="Q2410" s="11">
        <v>1987.21</v>
      </c>
      <c r="R2410" s="5">
        <v>44111</v>
      </c>
      <c r="S2410" s="5" t="str">
        <f t="shared" si="151"/>
        <v>Wednesday</v>
      </c>
      <c r="T2410" s="5" t="str">
        <f t="shared" si="152"/>
        <v>Q4</v>
      </c>
      <c r="U2410" s="14" t="str">
        <f t="shared" si="153"/>
        <v>Oct</v>
      </c>
    </row>
    <row r="2411" spans="1:21" x14ac:dyDescent="0.25">
      <c r="A2411" s="13" t="s">
        <v>74</v>
      </c>
      <c r="B2411" s="6" t="s">
        <v>75</v>
      </c>
      <c r="C2411" s="6" t="s">
        <v>19</v>
      </c>
      <c r="D2411" s="6" t="s">
        <v>25</v>
      </c>
      <c r="E2411" s="6" t="s">
        <v>45</v>
      </c>
      <c r="F2411" s="6" t="s">
        <v>9527</v>
      </c>
      <c r="G2411" s="6" t="s">
        <v>3115</v>
      </c>
      <c r="H2411" s="6" t="s">
        <v>66</v>
      </c>
      <c r="I2411" s="6" t="s">
        <v>9528</v>
      </c>
      <c r="J2411" s="6" t="s">
        <v>9529</v>
      </c>
      <c r="K2411" s="7">
        <v>2</v>
      </c>
      <c r="L2411" s="4">
        <v>2022</v>
      </c>
      <c r="M2411" s="9">
        <v>38243.339999999997</v>
      </c>
      <c r="N2411" s="9" t="str">
        <f t="shared" si="150"/>
        <v>Normal</v>
      </c>
      <c r="O2411" s="11">
        <v>160250.5</v>
      </c>
      <c r="P2411" s="11">
        <v>34539.589999999997</v>
      </c>
      <c r="Q2411" s="11">
        <v>3703.75</v>
      </c>
      <c r="R2411" s="8">
        <v>45555</v>
      </c>
      <c r="S2411" s="5" t="str">
        <f t="shared" si="151"/>
        <v>Friday</v>
      </c>
      <c r="T2411" s="5" t="str">
        <f t="shared" si="152"/>
        <v>Q3</v>
      </c>
      <c r="U2411" s="14" t="str">
        <f t="shared" si="153"/>
        <v>Sep</v>
      </c>
    </row>
    <row r="2412" spans="1:21" x14ac:dyDescent="0.25">
      <c r="A2412" s="12" t="s">
        <v>54</v>
      </c>
      <c r="B2412" s="2" t="s">
        <v>99</v>
      </c>
      <c r="C2412" s="2" t="s">
        <v>19</v>
      </c>
      <c r="D2412" s="2" t="s">
        <v>25</v>
      </c>
      <c r="E2412" s="2" t="s">
        <v>45</v>
      </c>
      <c r="F2412" s="2" t="s">
        <v>9530</v>
      </c>
      <c r="G2412" s="2" t="s">
        <v>9531</v>
      </c>
      <c r="H2412" s="2" t="s">
        <v>64</v>
      </c>
      <c r="I2412" s="2" t="s">
        <v>9532</v>
      </c>
      <c r="J2412" s="2" t="s">
        <v>9533</v>
      </c>
      <c r="K2412" s="3">
        <v>3</v>
      </c>
      <c r="L2412" s="4">
        <v>2019</v>
      </c>
      <c r="M2412" s="9">
        <v>42285.52</v>
      </c>
      <c r="N2412" s="9" t="str">
        <f t="shared" si="150"/>
        <v>High Value</v>
      </c>
      <c r="O2412" s="11">
        <v>112375.4</v>
      </c>
      <c r="P2412" s="11">
        <v>35174.36</v>
      </c>
      <c r="Q2412" s="11">
        <v>7111.16</v>
      </c>
      <c r="R2412" s="5">
        <v>44599</v>
      </c>
      <c r="S2412" s="5" t="str">
        <f t="shared" si="151"/>
        <v>Monday</v>
      </c>
      <c r="T2412" s="5" t="str">
        <f t="shared" si="152"/>
        <v>Q1</v>
      </c>
      <c r="U2412" s="14" t="str">
        <f t="shared" si="153"/>
        <v>Feb</v>
      </c>
    </row>
    <row r="2413" spans="1:21" x14ac:dyDescent="0.25">
      <c r="A2413" s="13" t="s">
        <v>71</v>
      </c>
      <c r="B2413" s="6" t="s">
        <v>72</v>
      </c>
      <c r="C2413" s="6" t="s">
        <v>19</v>
      </c>
      <c r="D2413" s="6" t="s">
        <v>25</v>
      </c>
      <c r="E2413" s="6" t="s">
        <v>45</v>
      </c>
      <c r="F2413" s="6" t="s">
        <v>9534</v>
      </c>
      <c r="G2413" s="6" t="s">
        <v>3178</v>
      </c>
      <c r="H2413" s="6" t="s">
        <v>109</v>
      </c>
      <c r="I2413" s="6" t="s">
        <v>9535</v>
      </c>
      <c r="J2413" s="6" t="s">
        <v>9536</v>
      </c>
      <c r="K2413" s="7">
        <v>1</v>
      </c>
      <c r="L2413" s="4">
        <v>2024</v>
      </c>
      <c r="M2413" s="9">
        <v>27829.200000000001</v>
      </c>
      <c r="N2413" s="9" t="str">
        <f t="shared" si="150"/>
        <v>Normal</v>
      </c>
      <c r="O2413" s="11">
        <v>76750.399999999994</v>
      </c>
      <c r="P2413" s="11">
        <v>23880.74</v>
      </c>
      <c r="Q2413" s="11">
        <v>3948.46</v>
      </c>
      <c r="R2413" s="8">
        <v>45693</v>
      </c>
      <c r="S2413" s="5" t="str">
        <f t="shared" si="151"/>
        <v>Wednesday</v>
      </c>
      <c r="T2413" s="5" t="str">
        <f t="shared" si="152"/>
        <v>Q1</v>
      </c>
      <c r="U2413" s="14" t="str">
        <f t="shared" si="153"/>
        <v>Feb</v>
      </c>
    </row>
    <row r="2414" spans="1:21" x14ac:dyDescent="0.25">
      <c r="A2414" s="12" t="s">
        <v>74</v>
      </c>
      <c r="B2414" s="2" t="s">
        <v>75</v>
      </c>
      <c r="C2414" s="2" t="s">
        <v>19</v>
      </c>
      <c r="D2414" s="2" t="s">
        <v>25</v>
      </c>
      <c r="E2414" s="2" t="s">
        <v>45</v>
      </c>
      <c r="F2414" s="2" t="s">
        <v>9537</v>
      </c>
      <c r="G2414" s="2" t="s">
        <v>9538</v>
      </c>
      <c r="H2414" s="2" t="s">
        <v>33</v>
      </c>
      <c r="I2414" s="2" t="s">
        <v>9539</v>
      </c>
      <c r="J2414" s="2" t="s">
        <v>9540</v>
      </c>
      <c r="K2414" s="3">
        <v>5</v>
      </c>
      <c r="L2414" s="4">
        <v>2017</v>
      </c>
      <c r="M2414" s="9">
        <v>61881.2</v>
      </c>
      <c r="N2414" s="9" t="str">
        <f t="shared" si="150"/>
        <v>High Value</v>
      </c>
      <c r="O2414" s="11">
        <v>153712.20000000001</v>
      </c>
      <c r="P2414" s="11">
        <v>56380</v>
      </c>
      <c r="Q2414" s="11">
        <v>5501.2</v>
      </c>
      <c r="R2414" s="5">
        <v>44883</v>
      </c>
      <c r="S2414" s="5" t="str">
        <f t="shared" si="151"/>
        <v>Friday</v>
      </c>
      <c r="T2414" s="5" t="str">
        <f t="shared" si="152"/>
        <v>Q4</v>
      </c>
      <c r="U2414" s="14" t="str">
        <f t="shared" si="153"/>
        <v>Nov</v>
      </c>
    </row>
    <row r="2415" spans="1:21" x14ac:dyDescent="0.25">
      <c r="A2415" s="12" t="s">
        <v>56</v>
      </c>
      <c r="B2415" s="2" t="s">
        <v>69</v>
      </c>
      <c r="C2415" s="2" t="s">
        <v>19</v>
      </c>
      <c r="D2415" s="2" t="s">
        <v>25</v>
      </c>
      <c r="E2415" s="2" t="s">
        <v>45</v>
      </c>
      <c r="F2415" s="2" t="s">
        <v>9541</v>
      </c>
      <c r="G2415" s="2" t="s">
        <v>9542</v>
      </c>
      <c r="H2415" s="2" t="s">
        <v>118</v>
      </c>
      <c r="I2415" s="2" t="s">
        <v>9543</v>
      </c>
      <c r="J2415" s="2" t="s">
        <v>9544</v>
      </c>
      <c r="K2415" s="3">
        <v>16</v>
      </c>
      <c r="L2415" s="4">
        <v>2005</v>
      </c>
      <c r="M2415" s="9">
        <v>63849.39</v>
      </c>
      <c r="N2415" s="9" t="str">
        <f t="shared" si="150"/>
        <v>High Value</v>
      </c>
      <c r="O2415" s="11">
        <v>156585.9</v>
      </c>
      <c r="P2415" s="11">
        <v>49036.37</v>
      </c>
      <c r="Q2415" s="11">
        <v>14813.02</v>
      </c>
      <c r="R2415" s="5">
        <v>44543</v>
      </c>
      <c r="S2415" s="5" t="str">
        <f t="shared" si="151"/>
        <v>Monday</v>
      </c>
      <c r="T2415" s="5" t="str">
        <f t="shared" si="152"/>
        <v>Q4</v>
      </c>
      <c r="U2415" s="14" t="str">
        <f t="shared" si="153"/>
        <v>Dec</v>
      </c>
    </row>
    <row r="2416" spans="1:21" x14ac:dyDescent="0.25">
      <c r="A2416" s="13" t="s">
        <v>74</v>
      </c>
      <c r="B2416" s="6" t="s">
        <v>75</v>
      </c>
      <c r="C2416" s="6" t="s">
        <v>19</v>
      </c>
      <c r="D2416" s="6" t="s">
        <v>25</v>
      </c>
      <c r="E2416" s="6" t="s">
        <v>45</v>
      </c>
      <c r="F2416" s="6" t="s">
        <v>9545</v>
      </c>
      <c r="G2416" s="6" t="s">
        <v>7301</v>
      </c>
      <c r="H2416" s="6" t="s">
        <v>96</v>
      </c>
      <c r="I2416" s="6" t="s">
        <v>9546</v>
      </c>
      <c r="J2416" s="6" t="s">
        <v>9547</v>
      </c>
      <c r="K2416" s="7">
        <v>20</v>
      </c>
      <c r="L2416" s="4">
        <v>2005</v>
      </c>
      <c r="M2416" s="9">
        <v>44715.43</v>
      </c>
      <c r="N2416" s="9" t="str">
        <f t="shared" si="150"/>
        <v>High Value</v>
      </c>
      <c r="O2416" s="11">
        <v>91327.4</v>
      </c>
      <c r="P2416" s="11">
        <v>34458.81</v>
      </c>
      <c r="Q2416" s="11">
        <v>10256.620000000001</v>
      </c>
      <c r="R2416" s="8">
        <v>45700</v>
      </c>
      <c r="S2416" s="5" t="str">
        <f t="shared" si="151"/>
        <v>Wednesday</v>
      </c>
      <c r="T2416" s="5" t="str">
        <f t="shared" si="152"/>
        <v>Q1</v>
      </c>
      <c r="U2416" s="14" t="str">
        <f t="shared" si="153"/>
        <v>Feb</v>
      </c>
    </row>
    <row r="2417" spans="1:21" x14ac:dyDescent="0.25">
      <c r="A2417" s="12" t="s">
        <v>71</v>
      </c>
      <c r="B2417" s="2" t="s">
        <v>83</v>
      </c>
      <c r="C2417" s="2" t="s">
        <v>19</v>
      </c>
      <c r="D2417" s="2" t="s">
        <v>25</v>
      </c>
      <c r="E2417" s="2" t="s">
        <v>45</v>
      </c>
      <c r="F2417" s="2" t="s">
        <v>9548</v>
      </c>
      <c r="G2417" s="2" t="s">
        <v>9549</v>
      </c>
      <c r="H2417" s="2" t="s">
        <v>87</v>
      </c>
      <c r="I2417" s="2" t="s">
        <v>9550</v>
      </c>
      <c r="J2417" s="2" t="s">
        <v>9551</v>
      </c>
      <c r="K2417" s="3">
        <v>0</v>
      </c>
      <c r="L2417" s="4">
        <v>2023</v>
      </c>
      <c r="M2417" s="9">
        <v>46771.33</v>
      </c>
      <c r="N2417" s="9" t="str">
        <f t="shared" si="150"/>
        <v>High Value</v>
      </c>
      <c r="O2417" s="11">
        <v>49920.800000000003</v>
      </c>
      <c r="P2417" s="11">
        <v>41833.22</v>
      </c>
      <c r="Q2417" s="11">
        <v>4938.1099999999997</v>
      </c>
      <c r="R2417" s="5">
        <v>45111</v>
      </c>
      <c r="S2417" s="5" t="str">
        <f t="shared" si="151"/>
        <v>Tuesday</v>
      </c>
      <c r="T2417" s="5" t="str">
        <f t="shared" si="152"/>
        <v>Q3</v>
      </c>
      <c r="U2417" s="14" t="str">
        <f t="shared" si="153"/>
        <v>Jul</v>
      </c>
    </row>
    <row r="2418" spans="1:21" x14ac:dyDescent="0.25">
      <c r="A2418" s="13" t="s">
        <v>47</v>
      </c>
      <c r="B2418" s="6" t="s">
        <v>48</v>
      </c>
      <c r="C2418" s="6" t="s">
        <v>19</v>
      </c>
      <c r="D2418" s="6" t="s">
        <v>25</v>
      </c>
      <c r="E2418" s="6" t="s">
        <v>45</v>
      </c>
      <c r="F2418" s="6" t="s">
        <v>9552</v>
      </c>
      <c r="G2418" s="6" t="s">
        <v>9553</v>
      </c>
      <c r="H2418" s="6" t="s">
        <v>93</v>
      </c>
      <c r="I2418" s="6" t="s">
        <v>9554</v>
      </c>
      <c r="J2418" s="6" t="s">
        <v>9555</v>
      </c>
      <c r="K2418" s="7">
        <v>6</v>
      </c>
      <c r="L2418" s="4">
        <v>2019</v>
      </c>
      <c r="M2418" s="9">
        <v>38125.22</v>
      </c>
      <c r="N2418" s="9" t="str">
        <f t="shared" si="150"/>
        <v>Normal</v>
      </c>
      <c r="O2418" s="11">
        <v>65985.2</v>
      </c>
      <c r="P2418" s="11">
        <v>33729.4</v>
      </c>
      <c r="Q2418" s="11">
        <v>4395.82</v>
      </c>
      <c r="R2418" s="8">
        <v>45773</v>
      </c>
      <c r="S2418" s="5" t="str">
        <f t="shared" si="151"/>
        <v>Saturday</v>
      </c>
      <c r="T2418" s="5" t="str">
        <f t="shared" si="152"/>
        <v>Q2</v>
      </c>
      <c r="U2418" s="14" t="str">
        <f t="shared" si="153"/>
        <v>Apr</v>
      </c>
    </row>
    <row r="2419" spans="1:21" x14ac:dyDescent="0.25">
      <c r="A2419" s="12" t="s">
        <v>71</v>
      </c>
      <c r="B2419" s="2" t="s">
        <v>83</v>
      </c>
      <c r="C2419" s="2" t="s">
        <v>19</v>
      </c>
      <c r="D2419" s="2" t="s">
        <v>25</v>
      </c>
      <c r="E2419" s="2" t="s">
        <v>45</v>
      </c>
      <c r="F2419" s="2" t="s">
        <v>9556</v>
      </c>
      <c r="G2419" s="2" t="s">
        <v>9557</v>
      </c>
      <c r="H2419" s="2" t="s">
        <v>89</v>
      </c>
      <c r="I2419" s="2" t="s">
        <v>9558</v>
      </c>
      <c r="J2419" s="2" t="s">
        <v>9559</v>
      </c>
      <c r="K2419" s="3">
        <v>16</v>
      </c>
      <c r="L2419" s="4">
        <v>2009</v>
      </c>
      <c r="M2419" s="9">
        <v>37443.730000000003</v>
      </c>
      <c r="N2419" s="9" t="str">
        <f t="shared" si="150"/>
        <v>Normal</v>
      </c>
      <c r="O2419" s="11">
        <v>119280.8</v>
      </c>
      <c r="P2419" s="11">
        <v>31080.01</v>
      </c>
      <c r="Q2419" s="11">
        <v>6363.72</v>
      </c>
      <c r="R2419" s="5">
        <v>45684</v>
      </c>
      <c r="S2419" s="5" t="str">
        <f t="shared" si="151"/>
        <v>Monday</v>
      </c>
      <c r="T2419" s="5" t="str">
        <f t="shared" si="152"/>
        <v>Q1</v>
      </c>
      <c r="U2419" s="14" t="str">
        <f t="shared" si="153"/>
        <v>Jan</v>
      </c>
    </row>
    <row r="2420" spans="1:21" x14ac:dyDescent="0.25">
      <c r="A2420" s="13" t="s">
        <v>54</v>
      </c>
      <c r="B2420" s="6" t="s">
        <v>55</v>
      </c>
      <c r="C2420" s="6" t="s">
        <v>19</v>
      </c>
      <c r="D2420" s="6" t="s">
        <v>25</v>
      </c>
      <c r="E2420" s="6" t="s">
        <v>45</v>
      </c>
      <c r="F2420" s="6" t="s">
        <v>9560</v>
      </c>
      <c r="G2420" s="6" t="s">
        <v>3825</v>
      </c>
      <c r="H2420" s="6" t="s">
        <v>102</v>
      </c>
      <c r="I2420" s="6" t="s">
        <v>9561</v>
      </c>
      <c r="J2420" s="6" t="s">
        <v>9562</v>
      </c>
      <c r="K2420" s="7">
        <v>22</v>
      </c>
      <c r="L2420" s="4">
        <v>2001</v>
      </c>
      <c r="M2420" s="9">
        <v>53165.13</v>
      </c>
      <c r="N2420" s="9" t="str">
        <f t="shared" si="150"/>
        <v>High Value</v>
      </c>
      <c r="O2420" s="11">
        <v>92785.4</v>
      </c>
      <c r="P2420" s="11">
        <v>41605.800000000003</v>
      </c>
      <c r="Q2420" s="11">
        <v>11559.33</v>
      </c>
      <c r="R2420" s="8">
        <v>45062</v>
      </c>
      <c r="S2420" s="5" t="str">
        <f t="shared" si="151"/>
        <v>Tuesday</v>
      </c>
      <c r="T2420" s="5" t="str">
        <f t="shared" si="152"/>
        <v>Q2</v>
      </c>
      <c r="U2420" s="14" t="str">
        <f t="shared" si="153"/>
        <v>May</v>
      </c>
    </row>
    <row r="2421" spans="1:21" x14ac:dyDescent="0.25">
      <c r="A2421" s="12" t="s">
        <v>62</v>
      </c>
      <c r="B2421" s="2" t="s">
        <v>91</v>
      </c>
      <c r="C2421" s="2" t="s">
        <v>19</v>
      </c>
      <c r="D2421" s="2" t="s">
        <v>25</v>
      </c>
      <c r="E2421" s="2" t="s">
        <v>45</v>
      </c>
      <c r="F2421" s="2" t="s">
        <v>9563</v>
      </c>
      <c r="G2421" s="2" t="s">
        <v>9564</v>
      </c>
      <c r="H2421" s="2" t="s">
        <v>111</v>
      </c>
      <c r="I2421" s="2" t="s">
        <v>9565</v>
      </c>
      <c r="J2421" s="2" t="s">
        <v>9566</v>
      </c>
      <c r="K2421" s="3">
        <v>15</v>
      </c>
      <c r="L2421" s="4">
        <v>2008</v>
      </c>
      <c r="M2421" s="9">
        <v>51827.05</v>
      </c>
      <c r="N2421" s="9" t="str">
        <f t="shared" si="150"/>
        <v>High Value</v>
      </c>
      <c r="O2421" s="11">
        <v>196704.3</v>
      </c>
      <c r="P2421" s="11">
        <v>36315.760000000002</v>
      </c>
      <c r="Q2421" s="11">
        <v>15511.29</v>
      </c>
      <c r="R2421" s="5">
        <v>45225</v>
      </c>
      <c r="S2421" s="5" t="str">
        <f t="shared" si="151"/>
        <v>Thursday</v>
      </c>
      <c r="T2421" s="5" t="str">
        <f t="shared" si="152"/>
        <v>Q4</v>
      </c>
      <c r="U2421" s="14" t="str">
        <f t="shared" si="153"/>
        <v>Oct</v>
      </c>
    </row>
    <row r="2422" spans="1:21" x14ac:dyDescent="0.25">
      <c r="A2422" s="13" t="s">
        <v>71</v>
      </c>
      <c r="B2422" s="6" t="s">
        <v>83</v>
      </c>
      <c r="C2422" s="6" t="s">
        <v>19</v>
      </c>
      <c r="D2422" s="6" t="s">
        <v>25</v>
      </c>
      <c r="E2422" s="6" t="s">
        <v>45</v>
      </c>
      <c r="F2422" s="6" t="s">
        <v>9548</v>
      </c>
      <c r="G2422" s="6" t="s">
        <v>9549</v>
      </c>
      <c r="H2422" s="6" t="s">
        <v>87</v>
      </c>
      <c r="I2422" s="6" t="s">
        <v>9567</v>
      </c>
      <c r="J2422" s="6" t="s">
        <v>9568</v>
      </c>
      <c r="K2422" s="7">
        <v>0</v>
      </c>
      <c r="L2422" s="4">
        <v>2023</v>
      </c>
      <c r="M2422" s="9">
        <v>46771.33</v>
      </c>
      <c r="N2422" s="9" t="str">
        <f t="shared" si="150"/>
        <v>High Value</v>
      </c>
      <c r="O2422" s="11">
        <v>49920.800000000003</v>
      </c>
      <c r="P2422" s="11">
        <v>37308.94</v>
      </c>
      <c r="Q2422" s="11">
        <v>9462.39</v>
      </c>
      <c r="R2422" s="8">
        <v>45111</v>
      </c>
      <c r="S2422" s="5" t="str">
        <f t="shared" si="151"/>
        <v>Tuesday</v>
      </c>
      <c r="T2422" s="5" t="str">
        <f t="shared" si="152"/>
        <v>Q3</v>
      </c>
      <c r="U2422" s="14" t="str">
        <f t="shared" si="153"/>
        <v>Jul</v>
      </c>
    </row>
    <row r="2423" spans="1:21" x14ac:dyDescent="0.25">
      <c r="A2423" s="12" t="s">
        <v>40</v>
      </c>
      <c r="B2423" s="2" t="s">
        <v>59</v>
      </c>
      <c r="C2423" s="2" t="s">
        <v>52</v>
      </c>
      <c r="D2423" s="2" t="s">
        <v>25</v>
      </c>
      <c r="E2423" s="2" t="s">
        <v>45</v>
      </c>
      <c r="F2423" s="2" t="s">
        <v>9569</v>
      </c>
      <c r="G2423" s="2" t="s">
        <v>9570</v>
      </c>
      <c r="H2423" s="2" t="s">
        <v>118</v>
      </c>
      <c r="I2423" s="2" t="s">
        <v>9571</v>
      </c>
      <c r="J2423" s="2" t="s">
        <v>9572</v>
      </c>
      <c r="K2423" s="3">
        <v>4</v>
      </c>
      <c r="L2423" s="4">
        <v>2021</v>
      </c>
      <c r="M2423" s="9">
        <v>36342.31</v>
      </c>
      <c r="N2423" s="9" t="str">
        <f t="shared" si="150"/>
        <v>Normal</v>
      </c>
      <c r="O2423" s="11">
        <v>73272.2</v>
      </c>
      <c r="P2423" s="11">
        <v>34003.19</v>
      </c>
      <c r="Q2423" s="11">
        <v>2339.12</v>
      </c>
      <c r="R2423" s="5">
        <v>45802</v>
      </c>
      <c r="S2423" s="5" t="str">
        <f t="shared" si="151"/>
        <v>Sunday</v>
      </c>
      <c r="T2423" s="5" t="str">
        <f t="shared" si="152"/>
        <v>Q2</v>
      </c>
      <c r="U2423" s="14" t="str">
        <f t="shared" si="153"/>
        <v>May</v>
      </c>
    </row>
    <row r="2424" spans="1:21" x14ac:dyDescent="0.25">
      <c r="A2424" s="13" t="s">
        <v>34</v>
      </c>
      <c r="B2424" s="6" t="s">
        <v>97</v>
      </c>
      <c r="C2424" s="6" t="s">
        <v>52</v>
      </c>
      <c r="D2424" s="6" t="s">
        <v>25</v>
      </c>
      <c r="E2424" s="6" t="s">
        <v>45</v>
      </c>
      <c r="F2424" s="6" t="s">
        <v>9573</v>
      </c>
      <c r="G2424" s="6" t="s">
        <v>2852</v>
      </c>
      <c r="H2424" s="6" t="s">
        <v>68</v>
      </c>
      <c r="I2424" s="6" t="s">
        <v>9574</v>
      </c>
      <c r="J2424" s="6" t="s">
        <v>9575</v>
      </c>
      <c r="K2424" s="7">
        <v>17</v>
      </c>
      <c r="L2424" s="4">
        <v>2005</v>
      </c>
      <c r="M2424" s="9">
        <v>57747.35</v>
      </c>
      <c r="N2424" s="9" t="str">
        <f t="shared" si="150"/>
        <v>High Value</v>
      </c>
      <c r="O2424" s="11">
        <v>144628.79999999999</v>
      </c>
      <c r="P2424" s="11">
        <v>40634.33</v>
      </c>
      <c r="Q2424" s="11">
        <v>17113.02</v>
      </c>
      <c r="R2424" s="8">
        <v>44788</v>
      </c>
      <c r="S2424" s="5" t="str">
        <f t="shared" si="151"/>
        <v>Monday</v>
      </c>
      <c r="T2424" s="5" t="str">
        <f t="shared" si="152"/>
        <v>Q3</v>
      </c>
      <c r="U2424" s="14" t="str">
        <f t="shared" si="153"/>
        <v>Aug</v>
      </c>
    </row>
    <row r="2425" spans="1:21" x14ac:dyDescent="0.25">
      <c r="A2425" s="12" t="s">
        <v>40</v>
      </c>
      <c r="B2425" s="2" t="s">
        <v>41</v>
      </c>
      <c r="C2425" s="2" t="s">
        <v>52</v>
      </c>
      <c r="D2425" s="2" t="s">
        <v>25</v>
      </c>
      <c r="E2425" s="2" t="s">
        <v>45</v>
      </c>
      <c r="F2425" s="2" t="s">
        <v>9576</v>
      </c>
      <c r="G2425" s="2" t="s">
        <v>9577</v>
      </c>
      <c r="H2425" s="2" t="s">
        <v>37</v>
      </c>
      <c r="I2425" s="2" t="s">
        <v>9578</v>
      </c>
      <c r="J2425" s="2" t="s">
        <v>9579</v>
      </c>
      <c r="K2425" s="3">
        <v>1</v>
      </c>
      <c r="L2425" s="4">
        <v>2024</v>
      </c>
      <c r="M2425" s="9">
        <v>43727.94</v>
      </c>
      <c r="N2425" s="9" t="str">
        <f t="shared" si="150"/>
        <v>High Value</v>
      </c>
      <c r="O2425" s="11">
        <v>107473.8</v>
      </c>
      <c r="P2425" s="11">
        <v>37570.629999999997</v>
      </c>
      <c r="Q2425" s="11">
        <v>6157.31</v>
      </c>
      <c r="R2425" s="5">
        <v>45691</v>
      </c>
      <c r="S2425" s="5" t="str">
        <f t="shared" si="151"/>
        <v>Monday</v>
      </c>
      <c r="T2425" s="5" t="str">
        <f t="shared" si="152"/>
        <v>Q1</v>
      </c>
      <c r="U2425" s="14" t="str">
        <f t="shared" si="153"/>
        <v>Feb</v>
      </c>
    </row>
    <row r="2426" spans="1:21" x14ac:dyDescent="0.25">
      <c r="A2426" s="13" t="s">
        <v>40</v>
      </c>
      <c r="B2426" s="6" t="s">
        <v>125</v>
      </c>
      <c r="C2426" s="6" t="s">
        <v>52</v>
      </c>
      <c r="D2426" s="6" t="s">
        <v>25</v>
      </c>
      <c r="E2426" s="6" t="s">
        <v>45</v>
      </c>
      <c r="F2426" s="6" t="s">
        <v>9580</v>
      </c>
      <c r="G2426" s="6" t="s">
        <v>4600</v>
      </c>
      <c r="H2426" s="6" t="s">
        <v>22</v>
      </c>
      <c r="I2426" s="6" t="s">
        <v>9581</v>
      </c>
      <c r="J2426" s="6" t="s">
        <v>9582</v>
      </c>
      <c r="K2426" s="7">
        <v>18</v>
      </c>
      <c r="L2426" s="4">
        <v>2006</v>
      </c>
      <c r="M2426" s="9">
        <v>26467.09</v>
      </c>
      <c r="N2426" s="9" t="str">
        <f t="shared" si="150"/>
        <v>Normal</v>
      </c>
      <c r="O2426" s="11">
        <v>184834.1</v>
      </c>
      <c r="P2426" s="11">
        <v>23666.81</v>
      </c>
      <c r="Q2426" s="11">
        <v>2800.28</v>
      </c>
      <c r="R2426" s="8">
        <v>45386</v>
      </c>
      <c r="S2426" s="5" t="str">
        <f t="shared" si="151"/>
        <v>Thursday</v>
      </c>
      <c r="T2426" s="5" t="str">
        <f t="shared" si="152"/>
        <v>Q2</v>
      </c>
      <c r="U2426" s="14" t="str">
        <f t="shared" si="153"/>
        <v>Apr</v>
      </c>
    </row>
    <row r="2427" spans="1:21" x14ac:dyDescent="0.25">
      <c r="A2427" s="12" t="s">
        <v>34</v>
      </c>
      <c r="B2427" s="2" t="s">
        <v>97</v>
      </c>
      <c r="C2427" s="2" t="s">
        <v>52</v>
      </c>
      <c r="D2427" s="2" t="s">
        <v>25</v>
      </c>
      <c r="E2427" s="2" t="s">
        <v>45</v>
      </c>
      <c r="F2427" s="2" t="s">
        <v>9583</v>
      </c>
      <c r="G2427" s="2" t="s">
        <v>9584</v>
      </c>
      <c r="H2427" s="2" t="s">
        <v>102</v>
      </c>
      <c r="I2427" s="2" t="s">
        <v>9585</v>
      </c>
      <c r="J2427" s="2" t="s">
        <v>9586</v>
      </c>
      <c r="K2427" s="3">
        <v>7</v>
      </c>
      <c r="L2427" s="4">
        <v>2016</v>
      </c>
      <c r="M2427" s="9">
        <v>12358.71</v>
      </c>
      <c r="N2427" s="9" t="str">
        <f t="shared" si="150"/>
        <v>Normal</v>
      </c>
      <c r="O2427" s="11">
        <v>57238.3</v>
      </c>
      <c r="P2427" s="11">
        <v>8668.77</v>
      </c>
      <c r="Q2427" s="11">
        <v>3689.94</v>
      </c>
      <c r="R2427" s="5">
        <v>45136</v>
      </c>
      <c r="S2427" s="5" t="str">
        <f t="shared" si="151"/>
        <v>Saturday</v>
      </c>
      <c r="T2427" s="5" t="str">
        <f t="shared" si="152"/>
        <v>Q3</v>
      </c>
      <c r="U2427" s="14" t="str">
        <f t="shared" si="153"/>
        <v>Jul</v>
      </c>
    </row>
    <row r="2428" spans="1:21" x14ac:dyDescent="0.25">
      <c r="A2428" s="13" t="s">
        <v>17</v>
      </c>
      <c r="B2428" s="6" t="s">
        <v>18</v>
      </c>
      <c r="C2428" s="6" t="s">
        <v>52</v>
      </c>
      <c r="D2428" s="6" t="s">
        <v>25</v>
      </c>
      <c r="E2428" s="6" t="s">
        <v>45</v>
      </c>
      <c r="F2428" s="6" t="s">
        <v>9587</v>
      </c>
      <c r="G2428" s="6" t="s">
        <v>236</v>
      </c>
      <c r="H2428" s="6" t="s">
        <v>111</v>
      </c>
      <c r="I2428" s="6" t="s">
        <v>9588</v>
      </c>
      <c r="J2428" s="6" t="s">
        <v>9589</v>
      </c>
      <c r="K2428" s="7">
        <v>7</v>
      </c>
      <c r="L2428" s="4">
        <v>2014</v>
      </c>
      <c r="M2428" s="9">
        <v>64615.519999999997</v>
      </c>
      <c r="N2428" s="9" t="str">
        <f t="shared" si="150"/>
        <v>High Value</v>
      </c>
      <c r="O2428" s="11">
        <v>158377.4</v>
      </c>
      <c r="P2428" s="11">
        <v>55638.11</v>
      </c>
      <c r="Q2428" s="11">
        <v>8977.41</v>
      </c>
      <c r="R2428" s="8">
        <v>44248</v>
      </c>
      <c r="S2428" s="5" t="str">
        <f t="shared" si="151"/>
        <v>Sunday</v>
      </c>
      <c r="T2428" s="5" t="str">
        <f t="shared" si="152"/>
        <v>Q1</v>
      </c>
      <c r="U2428" s="14" t="str">
        <f t="shared" si="153"/>
        <v>Feb</v>
      </c>
    </row>
    <row r="2429" spans="1:21" x14ac:dyDescent="0.25">
      <c r="A2429" s="12" t="s">
        <v>56</v>
      </c>
      <c r="B2429" s="2" t="s">
        <v>57</v>
      </c>
      <c r="C2429" s="2" t="s">
        <v>52</v>
      </c>
      <c r="D2429" s="2" t="s">
        <v>25</v>
      </c>
      <c r="E2429" s="2" t="s">
        <v>45</v>
      </c>
      <c r="F2429" s="2" t="s">
        <v>9590</v>
      </c>
      <c r="G2429" s="2" t="s">
        <v>777</v>
      </c>
      <c r="H2429" s="2" t="s">
        <v>33</v>
      </c>
      <c r="I2429" s="2" t="s">
        <v>9591</v>
      </c>
      <c r="J2429" s="2" t="s">
        <v>9592</v>
      </c>
      <c r="K2429" s="3">
        <v>8</v>
      </c>
      <c r="L2429" s="4">
        <v>2014</v>
      </c>
      <c r="M2429" s="9">
        <v>62797.08</v>
      </c>
      <c r="N2429" s="9" t="str">
        <f t="shared" si="150"/>
        <v>High Value</v>
      </c>
      <c r="O2429" s="11">
        <v>106512.7</v>
      </c>
      <c r="P2429" s="11">
        <v>55410</v>
      </c>
      <c r="Q2429" s="11">
        <v>7387.08</v>
      </c>
      <c r="R2429" s="5">
        <v>44837</v>
      </c>
      <c r="S2429" s="5" t="str">
        <f t="shared" si="151"/>
        <v>Monday</v>
      </c>
      <c r="T2429" s="5" t="str">
        <f t="shared" si="152"/>
        <v>Q4</v>
      </c>
      <c r="U2429" s="14" t="str">
        <f t="shared" si="153"/>
        <v>Oct</v>
      </c>
    </row>
    <row r="2430" spans="1:21" x14ac:dyDescent="0.25">
      <c r="A2430" s="13" t="s">
        <v>54</v>
      </c>
      <c r="B2430" s="6" t="s">
        <v>99</v>
      </c>
      <c r="C2430" s="6" t="s">
        <v>52</v>
      </c>
      <c r="D2430" s="6" t="s">
        <v>25</v>
      </c>
      <c r="E2430" s="6" t="s">
        <v>45</v>
      </c>
      <c r="F2430" s="6" t="s">
        <v>9593</v>
      </c>
      <c r="G2430" s="6" t="s">
        <v>9594</v>
      </c>
      <c r="H2430" s="6" t="s">
        <v>128</v>
      </c>
      <c r="I2430" s="6" t="s">
        <v>9595</v>
      </c>
      <c r="J2430" s="6" t="s">
        <v>9596</v>
      </c>
      <c r="K2430" s="7">
        <v>11</v>
      </c>
      <c r="L2430" s="4">
        <v>2012</v>
      </c>
      <c r="M2430" s="9">
        <v>62938.73</v>
      </c>
      <c r="N2430" s="9" t="str">
        <f t="shared" si="150"/>
        <v>High Value</v>
      </c>
      <c r="O2430" s="11">
        <v>96843.1</v>
      </c>
      <c r="P2430" s="11">
        <v>45998.78</v>
      </c>
      <c r="Q2430" s="11">
        <v>16939.95</v>
      </c>
      <c r="R2430" s="8">
        <v>45059</v>
      </c>
      <c r="S2430" s="5" t="str">
        <f t="shared" si="151"/>
        <v>Saturday</v>
      </c>
      <c r="T2430" s="5" t="str">
        <f t="shared" si="152"/>
        <v>Q2</v>
      </c>
      <c r="U2430" s="14" t="str">
        <f t="shared" si="153"/>
        <v>May</v>
      </c>
    </row>
    <row r="2431" spans="1:21" x14ac:dyDescent="0.25">
      <c r="A2431" s="12" t="s">
        <v>62</v>
      </c>
      <c r="B2431" s="2" t="s">
        <v>138</v>
      </c>
      <c r="C2431" s="2" t="s">
        <v>52</v>
      </c>
      <c r="D2431" s="2" t="s">
        <v>25</v>
      </c>
      <c r="E2431" s="2" t="s">
        <v>45</v>
      </c>
      <c r="F2431" s="2" t="s">
        <v>9597</v>
      </c>
      <c r="G2431" s="2" t="s">
        <v>9598</v>
      </c>
      <c r="H2431" s="2" t="s">
        <v>22</v>
      </c>
      <c r="I2431" s="2" t="s">
        <v>9599</v>
      </c>
      <c r="J2431" s="2" t="s">
        <v>9600</v>
      </c>
      <c r="K2431" s="3">
        <v>9</v>
      </c>
      <c r="L2431" s="4">
        <v>2013</v>
      </c>
      <c r="M2431" s="9">
        <v>61989.48</v>
      </c>
      <c r="N2431" s="9" t="str">
        <f t="shared" si="150"/>
        <v>High Value</v>
      </c>
      <c r="O2431" s="11">
        <v>165758.20000000001</v>
      </c>
      <c r="P2431" s="11">
        <v>58655.15</v>
      </c>
      <c r="Q2431" s="11">
        <v>3334.33</v>
      </c>
      <c r="R2431" s="5">
        <v>44779</v>
      </c>
      <c r="S2431" s="5" t="str">
        <f t="shared" si="151"/>
        <v>Saturday</v>
      </c>
      <c r="T2431" s="5" t="str">
        <f t="shared" si="152"/>
        <v>Q3</v>
      </c>
      <c r="U2431" s="14" t="str">
        <f t="shared" si="153"/>
        <v>Aug</v>
      </c>
    </row>
    <row r="2432" spans="1:21" x14ac:dyDescent="0.25">
      <c r="A2432" s="13" t="s">
        <v>40</v>
      </c>
      <c r="B2432" s="6" t="s">
        <v>59</v>
      </c>
      <c r="C2432" s="6" t="s">
        <v>52</v>
      </c>
      <c r="D2432" s="6" t="s">
        <v>25</v>
      </c>
      <c r="E2432" s="6" t="s">
        <v>45</v>
      </c>
      <c r="F2432" s="6" t="s">
        <v>9601</v>
      </c>
      <c r="G2432" s="6" t="s">
        <v>196</v>
      </c>
      <c r="H2432" s="6" t="s">
        <v>112</v>
      </c>
      <c r="I2432" s="6" t="s">
        <v>9602</v>
      </c>
      <c r="J2432" s="6" t="s">
        <v>9603</v>
      </c>
      <c r="K2432" s="7">
        <v>12</v>
      </c>
      <c r="L2432" s="4">
        <v>2009</v>
      </c>
      <c r="M2432" s="9">
        <v>47872.04</v>
      </c>
      <c r="N2432" s="9" t="str">
        <f t="shared" si="150"/>
        <v>High Value</v>
      </c>
      <c r="O2432" s="11">
        <v>93659.4</v>
      </c>
      <c r="P2432" s="11">
        <v>41753.54</v>
      </c>
      <c r="Q2432" s="11">
        <v>6118.5</v>
      </c>
      <c r="R2432" s="8">
        <v>44326</v>
      </c>
      <c r="S2432" s="5" t="str">
        <f t="shared" si="151"/>
        <v>Monday</v>
      </c>
      <c r="T2432" s="5" t="str">
        <f t="shared" si="152"/>
        <v>Q2</v>
      </c>
      <c r="U2432" s="14" t="str">
        <f t="shared" si="153"/>
        <v>May</v>
      </c>
    </row>
    <row r="2433" spans="1:21" x14ac:dyDescent="0.25">
      <c r="A2433" s="12" t="s">
        <v>71</v>
      </c>
      <c r="B2433" s="2" t="s">
        <v>72</v>
      </c>
      <c r="C2433" s="2" t="s">
        <v>52</v>
      </c>
      <c r="D2433" s="2" t="s">
        <v>25</v>
      </c>
      <c r="E2433" s="2" t="s">
        <v>45</v>
      </c>
      <c r="F2433" s="2" t="s">
        <v>9604</v>
      </c>
      <c r="G2433" s="2" t="s">
        <v>9605</v>
      </c>
      <c r="H2433" s="2" t="s">
        <v>68</v>
      </c>
      <c r="I2433" s="2" t="s">
        <v>9606</v>
      </c>
      <c r="J2433" s="2" t="s">
        <v>9607</v>
      </c>
      <c r="K2433" s="3">
        <v>11</v>
      </c>
      <c r="L2433" s="4">
        <v>2012</v>
      </c>
      <c r="M2433" s="9">
        <v>57836.42</v>
      </c>
      <c r="N2433" s="9" t="str">
        <f t="shared" si="150"/>
        <v>High Value</v>
      </c>
      <c r="O2433" s="11">
        <v>81790.3</v>
      </c>
      <c r="P2433" s="11">
        <v>48261.35</v>
      </c>
      <c r="Q2433" s="11">
        <v>9575.07</v>
      </c>
      <c r="R2433" s="5">
        <v>45249</v>
      </c>
      <c r="S2433" s="5" t="str">
        <f t="shared" si="151"/>
        <v>Sunday</v>
      </c>
      <c r="T2433" s="5" t="str">
        <f t="shared" si="152"/>
        <v>Q4</v>
      </c>
      <c r="U2433" s="14" t="str">
        <f t="shared" si="153"/>
        <v>Nov</v>
      </c>
    </row>
    <row r="2434" spans="1:21" x14ac:dyDescent="0.25">
      <c r="A2434" s="13" t="s">
        <v>17</v>
      </c>
      <c r="B2434" s="6" t="s">
        <v>18</v>
      </c>
      <c r="C2434" s="6" t="s">
        <v>52</v>
      </c>
      <c r="D2434" s="6" t="s">
        <v>25</v>
      </c>
      <c r="E2434" s="6" t="s">
        <v>45</v>
      </c>
      <c r="F2434" s="6" t="s">
        <v>9608</v>
      </c>
      <c r="G2434" s="6" t="s">
        <v>9609</v>
      </c>
      <c r="H2434" s="6" t="s">
        <v>120</v>
      </c>
      <c r="I2434" s="6" t="s">
        <v>9610</v>
      </c>
      <c r="J2434" s="6" t="s">
        <v>9611</v>
      </c>
      <c r="K2434" s="7">
        <v>9</v>
      </c>
      <c r="L2434" s="4">
        <v>2016</v>
      </c>
      <c r="M2434" s="9">
        <v>58672.28</v>
      </c>
      <c r="N2434" s="9" t="str">
        <f t="shared" si="150"/>
        <v>High Value</v>
      </c>
      <c r="O2434" s="11">
        <v>187405.8</v>
      </c>
      <c r="P2434" s="11">
        <v>53340.41</v>
      </c>
      <c r="Q2434" s="11">
        <v>5331.87</v>
      </c>
      <c r="R2434" s="8">
        <v>45783</v>
      </c>
      <c r="S2434" s="5" t="str">
        <f t="shared" si="151"/>
        <v>Tuesday</v>
      </c>
      <c r="T2434" s="5" t="str">
        <f t="shared" si="152"/>
        <v>Q2</v>
      </c>
      <c r="U2434" s="14" t="str">
        <f t="shared" si="153"/>
        <v>May</v>
      </c>
    </row>
    <row r="2435" spans="1:21" x14ac:dyDescent="0.25">
      <c r="A2435" s="12" t="s">
        <v>47</v>
      </c>
      <c r="B2435" s="2" t="s">
        <v>51</v>
      </c>
      <c r="C2435" s="2" t="s">
        <v>52</v>
      </c>
      <c r="D2435" s="2" t="s">
        <v>25</v>
      </c>
      <c r="E2435" s="2" t="s">
        <v>45</v>
      </c>
      <c r="F2435" s="2" t="s">
        <v>9612</v>
      </c>
      <c r="G2435" s="2" t="s">
        <v>9613</v>
      </c>
      <c r="H2435" s="2" t="s">
        <v>104</v>
      </c>
      <c r="I2435" s="2" t="s">
        <v>9614</v>
      </c>
      <c r="J2435" s="2" t="s">
        <v>9615</v>
      </c>
      <c r="K2435" s="3">
        <v>16</v>
      </c>
      <c r="L2435" s="4">
        <v>2008</v>
      </c>
      <c r="M2435" s="9">
        <v>25106.01</v>
      </c>
      <c r="N2435" s="9" t="str">
        <f t="shared" ref="N2435:N2498" si="154">IF(M2435&gt;40000,"High Value","Normal")</f>
        <v>Normal</v>
      </c>
      <c r="O2435" s="11">
        <v>118005.8</v>
      </c>
      <c r="P2435" s="11">
        <v>18794.66</v>
      </c>
      <c r="Q2435" s="11">
        <v>6311.35</v>
      </c>
      <c r="R2435" s="5">
        <v>45554</v>
      </c>
      <c r="S2435" s="5" t="str">
        <f t="shared" ref="S2435:S2498" si="155">TEXT(R2435,"dddd")</f>
        <v>Thursday</v>
      </c>
      <c r="T2435" s="5" t="str">
        <f t="shared" ref="T2435:T2498" si="156">"Q" &amp; ROUNDUP(MONTH(R2435)/3,0)</f>
        <v>Q3</v>
      </c>
      <c r="U2435" s="14" t="str">
        <f t="shared" si="153"/>
        <v>Sep</v>
      </c>
    </row>
    <row r="2436" spans="1:21" x14ac:dyDescent="0.25">
      <c r="A2436" s="13" t="s">
        <v>56</v>
      </c>
      <c r="B2436" s="6" t="s">
        <v>57</v>
      </c>
      <c r="C2436" s="6" t="s">
        <v>52</v>
      </c>
      <c r="D2436" s="6" t="s">
        <v>25</v>
      </c>
      <c r="E2436" s="6" t="s">
        <v>45</v>
      </c>
      <c r="F2436" s="6" t="s">
        <v>9616</v>
      </c>
      <c r="G2436" s="6" t="s">
        <v>9617</v>
      </c>
      <c r="H2436" s="6" t="s">
        <v>101</v>
      </c>
      <c r="I2436" s="6" t="s">
        <v>9618</v>
      </c>
      <c r="J2436" s="6" t="s">
        <v>9619</v>
      </c>
      <c r="K2436" s="7">
        <v>10</v>
      </c>
      <c r="L2436" s="4">
        <v>2013</v>
      </c>
      <c r="M2436" s="9">
        <v>37061.61</v>
      </c>
      <c r="N2436" s="9" t="str">
        <f t="shared" si="154"/>
        <v>Normal</v>
      </c>
      <c r="O2436" s="11">
        <v>173578</v>
      </c>
      <c r="P2436" s="11">
        <v>30618.63</v>
      </c>
      <c r="Q2436" s="11">
        <v>6442.98</v>
      </c>
      <c r="R2436" s="8">
        <v>44969</v>
      </c>
      <c r="S2436" s="5" t="str">
        <f t="shared" si="155"/>
        <v>Sunday</v>
      </c>
      <c r="T2436" s="5" t="str">
        <f t="shared" si="156"/>
        <v>Q1</v>
      </c>
      <c r="U2436" s="14" t="str">
        <f t="shared" si="153"/>
        <v>Feb</v>
      </c>
    </row>
    <row r="2437" spans="1:21" x14ac:dyDescent="0.25">
      <c r="A2437" s="12" t="s">
        <v>62</v>
      </c>
      <c r="B2437" s="2" t="s">
        <v>91</v>
      </c>
      <c r="C2437" s="2" t="s">
        <v>52</v>
      </c>
      <c r="D2437" s="2" t="s">
        <v>25</v>
      </c>
      <c r="E2437" s="2" t="s">
        <v>45</v>
      </c>
      <c r="F2437" s="2" t="s">
        <v>9620</v>
      </c>
      <c r="G2437" s="2" t="s">
        <v>9621</v>
      </c>
      <c r="H2437" s="2" t="s">
        <v>119</v>
      </c>
      <c r="I2437" s="2" t="s">
        <v>9622</v>
      </c>
      <c r="J2437" s="2" t="s">
        <v>9623</v>
      </c>
      <c r="K2437" s="3">
        <v>11</v>
      </c>
      <c r="L2437" s="4">
        <v>2010</v>
      </c>
      <c r="M2437" s="9">
        <v>37594.639999999999</v>
      </c>
      <c r="N2437" s="9" t="str">
        <f t="shared" si="154"/>
        <v>Normal</v>
      </c>
      <c r="O2437" s="11">
        <v>124060.5</v>
      </c>
      <c r="P2437" s="11">
        <v>29359.72</v>
      </c>
      <c r="Q2437" s="11">
        <v>8234.92</v>
      </c>
      <c r="R2437" s="5">
        <v>44504</v>
      </c>
      <c r="S2437" s="5" t="str">
        <f t="shared" si="155"/>
        <v>Thursday</v>
      </c>
      <c r="T2437" s="5" t="str">
        <f t="shared" si="156"/>
        <v>Q4</v>
      </c>
      <c r="U2437" s="14" t="str">
        <f t="shared" si="153"/>
        <v>Nov</v>
      </c>
    </row>
    <row r="2438" spans="1:21" x14ac:dyDescent="0.25">
      <c r="A2438" s="13" t="s">
        <v>17</v>
      </c>
      <c r="B2438" s="6" t="s">
        <v>18</v>
      </c>
      <c r="C2438" s="6" t="s">
        <v>52</v>
      </c>
      <c r="D2438" s="6" t="s">
        <v>25</v>
      </c>
      <c r="E2438" s="6" t="s">
        <v>45</v>
      </c>
      <c r="F2438" s="6" t="s">
        <v>9624</v>
      </c>
      <c r="G2438" s="6" t="s">
        <v>9625</v>
      </c>
      <c r="H2438" s="6" t="s">
        <v>159</v>
      </c>
      <c r="I2438" s="6" t="s">
        <v>9626</v>
      </c>
      <c r="J2438" s="6" t="s">
        <v>9627</v>
      </c>
      <c r="K2438" s="7">
        <v>14</v>
      </c>
      <c r="L2438" s="4">
        <v>2010</v>
      </c>
      <c r="M2438" s="9">
        <v>6851.08</v>
      </c>
      <c r="N2438" s="9" t="str">
        <f t="shared" si="154"/>
        <v>Normal</v>
      </c>
      <c r="O2438" s="11">
        <v>69658.5</v>
      </c>
      <c r="P2438" s="11">
        <v>5012.03</v>
      </c>
      <c r="Q2438" s="11">
        <v>1839.05</v>
      </c>
      <c r="R2438" s="8">
        <v>45601</v>
      </c>
      <c r="S2438" s="5" t="str">
        <f t="shared" si="155"/>
        <v>Tuesday</v>
      </c>
      <c r="T2438" s="5" t="str">
        <f t="shared" si="156"/>
        <v>Q4</v>
      </c>
      <c r="U2438" s="14" t="str">
        <f t="shared" si="153"/>
        <v>Nov</v>
      </c>
    </row>
    <row r="2439" spans="1:21" x14ac:dyDescent="0.25">
      <c r="A2439" s="12" t="s">
        <v>30</v>
      </c>
      <c r="B2439" s="2" t="s">
        <v>65</v>
      </c>
      <c r="C2439" s="2" t="s">
        <v>52</v>
      </c>
      <c r="D2439" s="2" t="s">
        <v>25</v>
      </c>
      <c r="E2439" s="2" t="s">
        <v>45</v>
      </c>
      <c r="F2439" s="2" t="s">
        <v>9628</v>
      </c>
      <c r="G2439" s="2" t="s">
        <v>9629</v>
      </c>
      <c r="H2439" s="2" t="s">
        <v>37</v>
      </c>
      <c r="I2439" s="2" t="s">
        <v>9630</v>
      </c>
      <c r="J2439" s="2" t="s">
        <v>9631</v>
      </c>
      <c r="K2439" s="3">
        <v>-1</v>
      </c>
      <c r="L2439" s="4">
        <v>2021</v>
      </c>
      <c r="M2439" s="9">
        <v>10342.280000000001</v>
      </c>
      <c r="N2439" s="9" t="str">
        <f t="shared" si="154"/>
        <v>Normal</v>
      </c>
      <c r="O2439" s="11">
        <v>144867.29999999999</v>
      </c>
      <c r="P2439" s="11">
        <v>8430.69</v>
      </c>
      <c r="Q2439" s="11">
        <v>1911.59</v>
      </c>
      <c r="R2439" s="5">
        <v>44178</v>
      </c>
      <c r="S2439" s="5" t="str">
        <f t="shared" si="155"/>
        <v>Sunday</v>
      </c>
      <c r="T2439" s="5" t="str">
        <f t="shared" si="156"/>
        <v>Q4</v>
      </c>
      <c r="U2439" s="14" t="str">
        <f t="shared" si="153"/>
        <v>Dec</v>
      </c>
    </row>
    <row r="2440" spans="1:21" x14ac:dyDescent="0.25">
      <c r="A2440" s="13" t="s">
        <v>62</v>
      </c>
      <c r="B2440" s="6" t="s">
        <v>138</v>
      </c>
      <c r="C2440" s="6" t="s">
        <v>52</v>
      </c>
      <c r="D2440" s="6" t="s">
        <v>25</v>
      </c>
      <c r="E2440" s="6" t="s">
        <v>45</v>
      </c>
      <c r="F2440" s="6" t="s">
        <v>9632</v>
      </c>
      <c r="G2440" s="6" t="s">
        <v>9633</v>
      </c>
      <c r="H2440" s="6" t="s">
        <v>68</v>
      </c>
      <c r="I2440" s="6" t="s">
        <v>9634</v>
      </c>
      <c r="J2440" s="6" t="s">
        <v>9635</v>
      </c>
      <c r="K2440" s="7">
        <v>12</v>
      </c>
      <c r="L2440" s="4">
        <v>2010</v>
      </c>
      <c r="M2440" s="9">
        <v>32009.69</v>
      </c>
      <c r="N2440" s="9" t="str">
        <f t="shared" si="154"/>
        <v>Normal</v>
      </c>
      <c r="O2440" s="11">
        <v>194068.8</v>
      </c>
      <c r="P2440" s="11">
        <v>26943.3</v>
      </c>
      <c r="Q2440" s="11">
        <v>5066.3900000000003</v>
      </c>
      <c r="R2440" s="8">
        <v>44624</v>
      </c>
      <c r="S2440" s="5" t="str">
        <f t="shared" si="155"/>
        <v>Friday</v>
      </c>
      <c r="T2440" s="5" t="str">
        <f t="shared" si="156"/>
        <v>Q1</v>
      </c>
      <c r="U2440" s="14" t="str">
        <f t="shared" si="153"/>
        <v>Mar</v>
      </c>
    </row>
    <row r="2441" spans="1:21" x14ac:dyDescent="0.25">
      <c r="A2441" s="12" t="s">
        <v>40</v>
      </c>
      <c r="B2441" s="2" t="s">
        <v>59</v>
      </c>
      <c r="C2441" s="2" t="s">
        <v>52</v>
      </c>
      <c r="D2441" s="2" t="s">
        <v>25</v>
      </c>
      <c r="E2441" s="2" t="s">
        <v>45</v>
      </c>
      <c r="F2441" s="2" t="s">
        <v>9636</v>
      </c>
      <c r="G2441" s="2" t="s">
        <v>6238</v>
      </c>
      <c r="H2441" s="2" t="s">
        <v>88</v>
      </c>
      <c r="I2441" s="2" t="s">
        <v>9637</v>
      </c>
      <c r="J2441" s="2" t="s">
        <v>9638</v>
      </c>
      <c r="K2441" s="3">
        <v>3</v>
      </c>
      <c r="L2441" s="4">
        <v>2020</v>
      </c>
      <c r="M2441" s="9">
        <v>62029.16</v>
      </c>
      <c r="N2441" s="9" t="str">
        <f t="shared" si="154"/>
        <v>High Value</v>
      </c>
      <c r="O2441" s="11">
        <v>160865.9</v>
      </c>
      <c r="P2441" s="11">
        <v>50197.9</v>
      </c>
      <c r="Q2441" s="11">
        <v>11831.26</v>
      </c>
      <c r="R2441" s="5">
        <v>45007</v>
      </c>
      <c r="S2441" s="5" t="str">
        <f t="shared" si="155"/>
        <v>Wednesday</v>
      </c>
      <c r="T2441" s="5" t="str">
        <f t="shared" si="156"/>
        <v>Q1</v>
      </c>
      <c r="U2441" s="14" t="str">
        <f t="shared" si="153"/>
        <v>Mar</v>
      </c>
    </row>
    <row r="2442" spans="1:21" x14ac:dyDescent="0.25">
      <c r="A2442" s="13" t="s">
        <v>17</v>
      </c>
      <c r="B2442" s="6" t="s">
        <v>80</v>
      </c>
      <c r="C2442" s="6" t="s">
        <v>52</v>
      </c>
      <c r="D2442" s="6" t="s">
        <v>25</v>
      </c>
      <c r="E2442" s="6" t="s">
        <v>45</v>
      </c>
      <c r="F2442" s="6" t="s">
        <v>9639</v>
      </c>
      <c r="G2442" s="6" t="s">
        <v>9640</v>
      </c>
      <c r="H2442" s="6" t="s">
        <v>116</v>
      </c>
      <c r="I2442" s="6" t="s">
        <v>9641</v>
      </c>
      <c r="J2442" s="6" t="s">
        <v>9642</v>
      </c>
      <c r="K2442" s="7">
        <v>1</v>
      </c>
      <c r="L2442" s="4">
        <v>2021</v>
      </c>
      <c r="M2442" s="9">
        <v>46062.76</v>
      </c>
      <c r="N2442" s="9" t="str">
        <f t="shared" si="154"/>
        <v>High Value</v>
      </c>
      <c r="O2442" s="11">
        <v>48258.2</v>
      </c>
      <c r="P2442" s="11">
        <v>38791.199999999997</v>
      </c>
      <c r="Q2442" s="11">
        <v>7271.56</v>
      </c>
      <c r="R2442" s="8">
        <v>44588</v>
      </c>
      <c r="S2442" s="5" t="str">
        <f t="shared" si="155"/>
        <v>Thursday</v>
      </c>
      <c r="T2442" s="5" t="str">
        <f t="shared" si="156"/>
        <v>Q1</v>
      </c>
      <c r="U2442" s="14" t="str">
        <f t="shared" si="153"/>
        <v>Jan</v>
      </c>
    </row>
    <row r="2443" spans="1:21" x14ac:dyDescent="0.25">
      <c r="A2443" s="12" t="s">
        <v>56</v>
      </c>
      <c r="B2443" s="2" t="s">
        <v>78</v>
      </c>
      <c r="C2443" s="2" t="s">
        <v>52</v>
      </c>
      <c r="D2443" s="2" t="s">
        <v>25</v>
      </c>
      <c r="E2443" s="2" t="s">
        <v>45</v>
      </c>
      <c r="F2443" s="2" t="s">
        <v>9643</v>
      </c>
      <c r="G2443" s="2" t="s">
        <v>9644</v>
      </c>
      <c r="H2443" s="2" t="s">
        <v>81</v>
      </c>
      <c r="I2443" s="2" t="s">
        <v>9645</v>
      </c>
      <c r="J2443" s="2" t="s">
        <v>9646</v>
      </c>
      <c r="K2443" s="3">
        <v>18</v>
      </c>
      <c r="L2443" s="4">
        <v>2007</v>
      </c>
      <c r="M2443" s="9">
        <v>69140.800000000003</v>
      </c>
      <c r="N2443" s="9" t="str">
        <f t="shared" si="154"/>
        <v>High Value</v>
      </c>
      <c r="O2443" s="11">
        <v>162513.79999999999</v>
      </c>
      <c r="P2443" s="11">
        <v>53862.03</v>
      </c>
      <c r="Q2443" s="11">
        <v>15278.77</v>
      </c>
      <c r="R2443" s="5">
        <v>45709</v>
      </c>
      <c r="S2443" s="5" t="str">
        <f t="shared" si="155"/>
        <v>Friday</v>
      </c>
      <c r="T2443" s="5" t="str">
        <f t="shared" si="156"/>
        <v>Q1</v>
      </c>
      <c r="U2443" s="14" t="str">
        <f t="shared" si="153"/>
        <v>Feb</v>
      </c>
    </row>
    <row r="2444" spans="1:21" x14ac:dyDescent="0.25">
      <c r="A2444" s="13" t="s">
        <v>47</v>
      </c>
      <c r="B2444" s="6" t="s">
        <v>51</v>
      </c>
      <c r="C2444" s="6" t="s">
        <v>52</v>
      </c>
      <c r="D2444" s="6" t="s">
        <v>25</v>
      </c>
      <c r="E2444" s="6" t="s">
        <v>45</v>
      </c>
      <c r="F2444" s="6" t="s">
        <v>9647</v>
      </c>
      <c r="G2444" s="6" t="s">
        <v>9648</v>
      </c>
      <c r="H2444" s="6" t="s">
        <v>39</v>
      </c>
      <c r="I2444" s="6" t="s">
        <v>9649</v>
      </c>
      <c r="J2444" s="6" t="s">
        <v>9650</v>
      </c>
      <c r="K2444" s="7">
        <v>17</v>
      </c>
      <c r="L2444" s="4">
        <v>2005</v>
      </c>
      <c r="M2444" s="9">
        <v>28596.39</v>
      </c>
      <c r="N2444" s="9" t="str">
        <f t="shared" si="154"/>
        <v>Normal</v>
      </c>
      <c r="O2444" s="11">
        <v>116023.2</v>
      </c>
      <c r="P2444" s="11">
        <v>24390.19</v>
      </c>
      <c r="Q2444" s="11">
        <v>4206.2</v>
      </c>
      <c r="R2444" s="8">
        <v>44672</v>
      </c>
      <c r="S2444" s="5" t="str">
        <f t="shared" si="155"/>
        <v>Thursday</v>
      </c>
      <c r="T2444" s="5" t="str">
        <f t="shared" si="156"/>
        <v>Q2</v>
      </c>
      <c r="U2444" s="14" t="str">
        <f t="shared" si="153"/>
        <v>Apr</v>
      </c>
    </row>
    <row r="2445" spans="1:21" x14ac:dyDescent="0.25">
      <c r="A2445" s="12" t="s">
        <v>62</v>
      </c>
      <c r="B2445" s="2" t="s">
        <v>138</v>
      </c>
      <c r="C2445" s="2" t="s">
        <v>52</v>
      </c>
      <c r="D2445" s="2" t="s">
        <v>25</v>
      </c>
      <c r="E2445" s="2" t="s">
        <v>45</v>
      </c>
      <c r="F2445" s="2" t="s">
        <v>9651</v>
      </c>
      <c r="G2445" s="2" t="s">
        <v>1329</v>
      </c>
      <c r="H2445" s="2" t="s">
        <v>88</v>
      </c>
      <c r="I2445" s="2" t="s">
        <v>9652</v>
      </c>
      <c r="J2445" s="2" t="s">
        <v>9653</v>
      </c>
      <c r="K2445" s="3">
        <v>4</v>
      </c>
      <c r="L2445" s="4">
        <v>2020</v>
      </c>
      <c r="M2445" s="9">
        <v>50370.97</v>
      </c>
      <c r="N2445" s="9" t="str">
        <f t="shared" si="154"/>
        <v>High Value</v>
      </c>
      <c r="O2445" s="11">
        <v>22836</v>
      </c>
      <c r="P2445" s="11">
        <v>42740.39</v>
      </c>
      <c r="Q2445" s="11">
        <v>7630.58</v>
      </c>
      <c r="R2445" s="5">
        <v>45563</v>
      </c>
      <c r="S2445" s="5" t="str">
        <f t="shared" si="155"/>
        <v>Saturday</v>
      </c>
      <c r="T2445" s="5" t="str">
        <f t="shared" si="156"/>
        <v>Q3</v>
      </c>
      <c r="U2445" s="14" t="str">
        <f t="shared" si="153"/>
        <v>Sep</v>
      </c>
    </row>
    <row r="2446" spans="1:21" x14ac:dyDescent="0.25">
      <c r="A2446" s="13" t="s">
        <v>34</v>
      </c>
      <c r="B2446" s="6" t="s">
        <v>97</v>
      </c>
      <c r="C2446" s="6" t="s">
        <v>52</v>
      </c>
      <c r="D2446" s="6" t="s">
        <v>25</v>
      </c>
      <c r="E2446" s="6" t="s">
        <v>45</v>
      </c>
      <c r="F2446" s="6" t="s">
        <v>9654</v>
      </c>
      <c r="G2446" s="6" t="s">
        <v>9655</v>
      </c>
      <c r="H2446" s="6" t="s">
        <v>81</v>
      </c>
      <c r="I2446" s="6" t="s">
        <v>9656</v>
      </c>
      <c r="J2446" s="6" t="s">
        <v>9657</v>
      </c>
      <c r="K2446" s="7">
        <v>4</v>
      </c>
      <c r="L2446" s="4">
        <v>2018</v>
      </c>
      <c r="M2446" s="9">
        <v>5848.13</v>
      </c>
      <c r="N2446" s="9" t="str">
        <f t="shared" si="154"/>
        <v>Normal</v>
      </c>
      <c r="O2446" s="11">
        <v>82567.8</v>
      </c>
      <c r="P2446" s="11">
        <v>4908.6400000000003</v>
      </c>
      <c r="Q2446" s="11">
        <v>939.49</v>
      </c>
      <c r="R2446" s="8">
        <v>44911</v>
      </c>
      <c r="S2446" s="5" t="str">
        <f t="shared" si="155"/>
        <v>Friday</v>
      </c>
      <c r="T2446" s="5" t="str">
        <f t="shared" si="156"/>
        <v>Q4</v>
      </c>
      <c r="U2446" s="14" t="str">
        <f t="shared" si="153"/>
        <v>Dec</v>
      </c>
    </row>
    <row r="2447" spans="1:21" x14ac:dyDescent="0.25">
      <c r="A2447" s="12" t="s">
        <v>62</v>
      </c>
      <c r="B2447" s="2" t="s">
        <v>91</v>
      </c>
      <c r="C2447" s="2" t="s">
        <v>52</v>
      </c>
      <c r="D2447" s="2" t="s">
        <v>25</v>
      </c>
      <c r="E2447" s="2" t="s">
        <v>45</v>
      </c>
      <c r="F2447" s="2" t="s">
        <v>9658</v>
      </c>
      <c r="G2447" s="2" t="s">
        <v>9659</v>
      </c>
      <c r="H2447" s="2" t="s">
        <v>142</v>
      </c>
      <c r="I2447" s="2" t="s">
        <v>9660</v>
      </c>
      <c r="J2447" s="2" t="s">
        <v>9661</v>
      </c>
      <c r="K2447" s="3">
        <v>5</v>
      </c>
      <c r="L2447" s="4">
        <v>2017</v>
      </c>
      <c r="M2447" s="9">
        <v>12415</v>
      </c>
      <c r="N2447" s="9" t="str">
        <f t="shared" si="154"/>
        <v>Normal</v>
      </c>
      <c r="O2447" s="11">
        <v>117733.8</v>
      </c>
      <c r="P2447" s="11">
        <v>9068.81</v>
      </c>
      <c r="Q2447" s="11">
        <v>3346.19</v>
      </c>
      <c r="R2447" s="5">
        <v>44570</v>
      </c>
      <c r="S2447" s="5" t="str">
        <f t="shared" si="155"/>
        <v>Sunday</v>
      </c>
      <c r="T2447" s="5" t="str">
        <f t="shared" si="156"/>
        <v>Q1</v>
      </c>
      <c r="U2447" s="14" t="str">
        <f t="shared" si="153"/>
        <v>Jan</v>
      </c>
    </row>
    <row r="2448" spans="1:21" x14ac:dyDescent="0.25">
      <c r="A2448" s="13" t="s">
        <v>62</v>
      </c>
      <c r="B2448" s="6" t="s">
        <v>138</v>
      </c>
      <c r="C2448" s="6" t="s">
        <v>52</v>
      </c>
      <c r="D2448" s="6" t="s">
        <v>25</v>
      </c>
      <c r="E2448" s="6" t="s">
        <v>45</v>
      </c>
      <c r="F2448" s="6" t="s">
        <v>9662</v>
      </c>
      <c r="G2448" s="6" t="s">
        <v>9663</v>
      </c>
      <c r="H2448" s="6" t="s">
        <v>37</v>
      </c>
      <c r="I2448" s="6" t="s">
        <v>9664</v>
      </c>
      <c r="J2448" s="6" t="s">
        <v>9665</v>
      </c>
      <c r="K2448" s="7">
        <v>1</v>
      </c>
      <c r="L2448" s="4">
        <v>2022</v>
      </c>
      <c r="M2448" s="9">
        <v>45094.54</v>
      </c>
      <c r="N2448" s="9" t="str">
        <f t="shared" si="154"/>
        <v>High Value</v>
      </c>
      <c r="O2448" s="11">
        <v>145742.9</v>
      </c>
      <c r="P2448" s="11">
        <v>35181.910000000003</v>
      </c>
      <c r="Q2448" s="11">
        <v>9912.6299999999992</v>
      </c>
      <c r="R2448" s="8">
        <v>45013</v>
      </c>
      <c r="S2448" s="5" t="str">
        <f t="shared" si="155"/>
        <v>Tuesday</v>
      </c>
      <c r="T2448" s="5" t="str">
        <f t="shared" si="156"/>
        <v>Q1</v>
      </c>
      <c r="U2448" s="14" t="str">
        <f t="shared" si="153"/>
        <v>Mar</v>
      </c>
    </row>
    <row r="2449" spans="1:21" x14ac:dyDescent="0.25">
      <c r="A2449" s="12" t="s">
        <v>54</v>
      </c>
      <c r="B2449" s="2" t="s">
        <v>123</v>
      </c>
      <c r="C2449" s="2" t="s">
        <v>52</v>
      </c>
      <c r="D2449" s="2" t="s">
        <v>25</v>
      </c>
      <c r="E2449" s="2" t="s">
        <v>45</v>
      </c>
      <c r="F2449" s="2" t="s">
        <v>9666</v>
      </c>
      <c r="G2449" s="2" t="s">
        <v>9667</v>
      </c>
      <c r="H2449" s="2" t="s">
        <v>111</v>
      </c>
      <c r="I2449" s="2" t="s">
        <v>9668</v>
      </c>
      <c r="J2449" s="2" t="s">
        <v>9669</v>
      </c>
      <c r="K2449" s="3">
        <v>18</v>
      </c>
      <c r="L2449" s="4">
        <v>2003</v>
      </c>
      <c r="M2449" s="9">
        <v>63478.57</v>
      </c>
      <c r="N2449" s="9" t="str">
        <f t="shared" si="154"/>
        <v>High Value</v>
      </c>
      <c r="O2449" s="11">
        <v>40501.9</v>
      </c>
      <c r="P2449" s="11">
        <v>58503.48</v>
      </c>
      <c r="Q2449" s="11">
        <v>4975.09</v>
      </c>
      <c r="R2449" s="5">
        <v>44393</v>
      </c>
      <c r="S2449" s="5" t="str">
        <f t="shared" si="155"/>
        <v>Friday</v>
      </c>
      <c r="T2449" s="5" t="str">
        <f t="shared" si="156"/>
        <v>Q3</v>
      </c>
      <c r="U2449" s="14" t="str">
        <f t="shared" si="153"/>
        <v>Jul</v>
      </c>
    </row>
    <row r="2450" spans="1:21" x14ac:dyDescent="0.25">
      <c r="A2450" s="13" t="s">
        <v>62</v>
      </c>
      <c r="B2450" s="6" t="s">
        <v>91</v>
      </c>
      <c r="C2450" s="6" t="s">
        <v>52</v>
      </c>
      <c r="D2450" s="6" t="s">
        <v>25</v>
      </c>
      <c r="E2450" s="6" t="s">
        <v>45</v>
      </c>
      <c r="F2450" s="6" t="s">
        <v>9670</v>
      </c>
      <c r="G2450" s="6" t="s">
        <v>9671</v>
      </c>
      <c r="H2450" s="6" t="s">
        <v>96</v>
      </c>
      <c r="I2450" s="6" t="s">
        <v>9672</v>
      </c>
      <c r="J2450" s="6" t="s">
        <v>9673</v>
      </c>
      <c r="K2450" s="7">
        <v>20</v>
      </c>
      <c r="L2450" s="4">
        <v>2005</v>
      </c>
      <c r="M2450" s="9">
        <v>9261.82</v>
      </c>
      <c r="N2450" s="9" t="str">
        <f t="shared" si="154"/>
        <v>Normal</v>
      </c>
      <c r="O2450" s="11">
        <v>79866.5</v>
      </c>
      <c r="P2450" s="11">
        <v>7238.77</v>
      </c>
      <c r="Q2450" s="11">
        <v>2023.05</v>
      </c>
      <c r="R2450" s="8">
        <v>45808</v>
      </c>
      <c r="S2450" s="5" t="str">
        <f t="shared" si="155"/>
        <v>Saturday</v>
      </c>
      <c r="T2450" s="5" t="str">
        <f t="shared" si="156"/>
        <v>Q2</v>
      </c>
      <c r="U2450" s="14" t="str">
        <f t="shared" si="153"/>
        <v>May</v>
      </c>
    </row>
    <row r="2451" spans="1:21" x14ac:dyDescent="0.25">
      <c r="A2451" s="12" t="s">
        <v>40</v>
      </c>
      <c r="B2451" s="2" t="s">
        <v>59</v>
      </c>
      <c r="C2451" s="2" t="s">
        <v>52</v>
      </c>
      <c r="D2451" s="2" t="s">
        <v>25</v>
      </c>
      <c r="E2451" s="2" t="s">
        <v>45</v>
      </c>
      <c r="F2451" s="2" t="s">
        <v>9674</v>
      </c>
      <c r="G2451" s="2" t="s">
        <v>9675</v>
      </c>
      <c r="H2451" s="2" t="s">
        <v>112</v>
      </c>
      <c r="I2451" s="2" t="s">
        <v>9676</v>
      </c>
      <c r="J2451" s="2" t="s">
        <v>9677</v>
      </c>
      <c r="K2451" s="3">
        <v>19</v>
      </c>
      <c r="L2451" s="4">
        <v>2004</v>
      </c>
      <c r="M2451" s="9">
        <v>53687.62</v>
      </c>
      <c r="N2451" s="9" t="str">
        <f t="shared" si="154"/>
        <v>High Value</v>
      </c>
      <c r="O2451" s="11">
        <v>149273.29999999999</v>
      </c>
      <c r="P2451" s="11">
        <v>40173.910000000003</v>
      </c>
      <c r="Q2451" s="11">
        <v>13513.71</v>
      </c>
      <c r="R2451" s="5">
        <v>45149</v>
      </c>
      <c r="S2451" s="5" t="str">
        <f t="shared" si="155"/>
        <v>Friday</v>
      </c>
      <c r="T2451" s="5" t="str">
        <f t="shared" si="156"/>
        <v>Q3</v>
      </c>
      <c r="U2451" s="14" t="str">
        <f t="shared" si="153"/>
        <v>Aug</v>
      </c>
    </row>
    <row r="2452" spans="1:21" x14ac:dyDescent="0.25">
      <c r="A2452" s="13" t="s">
        <v>54</v>
      </c>
      <c r="B2452" s="6" t="s">
        <v>55</v>
      </c>
      <c r="C2452" s="6" t="s">
        <v>52</v>
      </c>
      <c r="D2452" s="6" t="s">
        <v>25</v>
      </c>
      <c r="E2452" s="6" t="s">
        <v>45</v>
      </c>
      <c r="F2452" s="6" t="s">
        <v>9678</v>
      </c>
      <c r="G2452" s="6" t="s">
        <v>9679</v>
      </c>
      <c r="H2452" s="6" t="s">
        <v>64</v>
      </c>
      <c r="I2452" s="6" t="s">
        <v>9680</v>
      </c>
      <c r="J2452" s="6" t="s">
        <v>9681</v>
      </c>
      <c r="K2452" s="7">
        <v>18</v>
      </c>
      <c r="L2452" s="4">
        <v>2003</v>
      </c>
      <c r="M2452" s="9">
        <v>38399.129999999997</v>
      </c>
      <c r="N2452" s="9" t="str">
        <f t="shared" si="154"/>
        <v>Normal</v>
      </c>
      <c r="O2452" s="11">
        <v>141181.20000000001</v>
      </c>
      <c r="P2452" s="11">
        <v>31532.3</v>
      </c>
      <c r="Q2452" s="11">
        <v>6866.83</v>
      </c>
      <c r="R2452" s="8">
        <v>44328</v>
      </c>
      <c r="S2452" s="5" t="str">
        <f t="shared" si="155"/>
        <v>Wednesday</v>
      </c>
      <c r="T2452" s="5" t="str">
        <f t="shared" si="156"/>
        <v>Q2</v>
      </c>
      <c r="U2452" s="14" t="str">
        <f t="shared" si="153"/>
        <v>May</v>
      </c>
    </row>
    <row r="2453" spans="1:21" x14ac:dyDescent="0.25">
      <c r="A2453" s="12" t="s">
        <v>56</v>
      </c>
      <c r="B2453" s="2" t="s">
        <v>69</v>
      </c>
      <c r="C2453" s="2" t="s">
        <v>52</v>
      </c>
      <c r="D2453" s="2" t="s">
        <v>25</v>
      </c>
      <c r="E2453" s="2" t="s">
        <v>45</v>
      </c>
      <c r="F2453" s="2" t="s">
        <v>9682</v>
      </c>
      <c r="G2453" s="2" t="s">
        <v>9683</v>
      </c>
      <c r="H2453" s="2" t="s">
        <v>159</v>
      </c>
      <c r="I2453" s="2" t="s">
        <v>9684</v>
      </c>
      <c r="J2453" s="2" t="s">
        <v>9685</v>
      </c>
      <c r="K2453" s="3">
        <v>4</v>
      </c>
      <c r="L2453" s="4">
        <v>2017</v>
      </c>
      <c r="M2453" s="9">
        <v>29840.240000000002</v>
      </c>
      <c r="N2453" s="9" t="str">
        <f t="shared" si="154"/>
        <v>Normal</v>
      </c>
      <c r="O2453" s="11">
        <v>68165.5</v>
      </c>
      <c r="P2453" s="11">
        <v>27876.19</v>
      </c>
      <c r="Q2453" s="11">
        <v>1964.05</v>
      </c>
      <c r="R2453" s="5">
        <v>44313</v>
      </c>
      <c r="S2453" s="5" t="str">
        <f t="shared" si="155"/>
        <v>Tuesday</v>
      </c>
      <c r="T2453" s="5" t="str">
        <f t="shared" si="156"/>
        <v>Q2</v>
      </c>
      <c r="U2453" s="14" t="str">
        <f t="shared" si="153"/>
        <v>Apr</v>
      </c>
    </row>
    <row r="2454" spans="1:21" x14ac:dyDescent="0.25">
      <c r="A2454" s="13" t="s">
        <v>54</v>
      </c>
      <c r="B2454" s="6" t="s">
        <v>55</v>
      </c>
      <c r="C2454" s="6" t="s">
        <v>52</v>
      </c>
      <c r="D2454" s="6" t="s">
        <v>25</v>
      </c>
      <c r="E2454" s="6" t="s">
        <v>45</v>
      </c>
      <c r="F2454" s="6" t="s">
        <v>9686</v>
      </c>
      <c r="G2454" s="6" t="s">
        <v>9687</v>
      </c>
      <c r="H2454" s="6" t="s">
        <v>101</v>
      </c>
      <c r="I2454" s="6" t="s">
        <v>9688</v>
      </c>
      <c r="J2454" s="6" t="s">
        <v>9689</v>
      </c>
      <c r="K2454" s="7">
        <v>18</v>
      </c>
      <c r="L2454" s="4">
        <v>2004</v>
      </c>
      <c r="M2454" s="9">
        <v>33870.36</v>
      </c>
      <c r="N2454" s="9" t="str">
        <f t="shared" si="154"/>
        <v>Normal</v>
      </c>
      <c r="O2454" s="11">
        <v>185656.5</v>
      </c>
      <c r="P2454" s="11">
        <v>26134.99</v>
      </c>
      <c r="Q2454" s="11">
        <v>7735.37</v>
      </c>
      <c r="R2454" s="8">
        <v>44565</v>
      </c>
      <c r="S2454" s="5" t="str">
        <f t="shared" si="155"/>
        <v>Tuesday</v>
      </c>
      <c r="T2454" s="5" t="str">
        <f t="shared" si="156"/>
        <v>Q1</v>
      </c>
      <c r="U2454" s="14" t="str">
        <f t="shared" si="153"/>
        <v>Jan</v>
      </c>
    </row>
    <row r="2455" spans="1:21" x14ac:dyDescent="0.25">
      <c r="A2455" s="12" t="s">
        <v>62</v>
      </c>
      <c r="B2455" s="2" t="s">
        <v>63</v>
      </c>
      <c r="C2455" s="2" t="s">
        <v>52</v>
      </c>
      <c r="D2455" s="2" t="s">
        <v>25</v>
      </c>
      <c r="E2455" s="2" t="s">
        <v>45</v>
      </c>
      <c r="F2455" s="2" t="s">
        <v>9690</v>
      </c>
      <c r="G2455" s="2" t="s">
        <v>9691</v>
      </c>
      <c r="H2455" s="2" t="s">
        <v>112</v>
      </c>
      <c r="I2455" s="2" t="s">
        <v>9692</v>
      </c>
      <c r="J2455" s="2" t="s">
        <v>9693</v>
      </c>
      <c r="K2455" s="3">
        <v>7</v>
      </c>
      <c r="L2455" s="4">
        <v>2016</v>
      </c>
      <c r="M2455" s="9">
        <v>14064.97</v>
      </c>
      <c r="N2455" s="9" t="str">
        <f t="shared" si="154"/>
        <v>Normal</v>
      </c>
      <c r="O2455" s="11">
        <v>24180.6</v>
      </c>
      <c r="P2455" s="11">
        <v>12332.96</v>
      </c>
      <c r="Q2455" s="11">
        <v>1732.01</v>
      </c>
      <c r="R2455" s="5">
        <v>44943</v>
      </c>
      <c r="S2455" s="5" t="str">
        <f t="shared" si="155"/>
        <v>Tuesday</v>
      </c>
      <c r="T2455" s="5" t="str">
        <f t="shared" si="156"/>
        <v>Q1</v>
      </c>
      <c r="U2455" s="14" t="str">
        <f t="shared" si="153"/>
        <v>Jan</v>
      </c>
    </row>
    <row r="2456" spans="1:21" x14ac:dyDescent="0.25">
      <c r="A2456" s="13" t="s">
        <v>40</v>
      </c>
      <c r="B2456" s="6" t="s">
        <v>125</v>
      </c>
      <c r="C2456" s="6" t="s">
        <v>52</v>
      </c>
      <c r="D2456" s="6" t="s">
        <v>25</v>
      </c>
      <c r="E2456" s="6" t="s">
        <v>45</v>
      </c>
      <c r="F2456" s="6" t="s">
        <v>9694</v>
      </c>
      <c r="G2456" s="6" t="s">
        <v>9695</v>
      </c>
      <c r="H2456" s="6" t="s">
        <v>162</v>
      </c>
      <c r="I2456" s="6" t="s">
        <v>9696</v>
      </c>
      <c r="J2456" s="6" t="s">
        <v>9697</v>
      </c>
      <c r="K2456" s="7">
        <v>7</v>
      </c>
      <c r="L2456" s="4">
        <v>2017</v>
      </c>
      <c r="M2456" s="9">
        <v>28736.95</v>
      </c>
      <c r="N2456" s="9" t="str">
        <f t="shared" si="154"/>
        <v>Normal</v>
      </c>
      <c r="O2456" s="11">
        <v>159918.9</v>
      </c>
      <c r="P2456" s="11">
        <v>20929.84</v>
      </c>
      <c r="Q2456" s="11">
        <v>7807.11</v>
      </c>
      <c r="R2456" s="8">
        <v>45514</v>
      </c>
      <c r="S2456" s="5" t="str">
        <f t="shared" si="155"/>
        <v>Saturday</v>
      </c>
      <c r="T2456" s="5" t="str">
        <f t="shared" si="156"/>
        <v>Q3</v>
      </c>
      <c r="U2456" s="14" t="str">
        <f t="shared" si="153"/>
        <v>Aug</v>
      </c>
    </row>
    <row r="2457" spans="1:21" x14ac:dyDescent="0.25">
      <c r="A2457" s="12" t="s">
        <v>62</v>
      </c>
      <c r="B2457" s="2" t="s">
        <v>91</v>
      </c>
      <c r="C2457" s="2" t="s">
        <v>52</v>
      </c>
      <c r="D2457" s="2" t="s">
        <v>25</v>
      </c>
      <c r="E2457" s="2" t="s">
        <v>45</v>
      </c>
      <c r="F2457" s="2" t="s">
        <v>9698</v>
      </c>
      <c r="G2457" s="2" t="s">
        <v>126</v>
      </c>
      <c r="H2457" s="2" t="s">
        <v>22</v>
      </c>
      <c r="I2457" s="2" t="s">
        <v>9699</v>
      </c>
      <c r="J2457" s="2" t="s">
        <v>9700</v>
      </c>
      <c r="K2457" s="3">
        <v>15</v>
      </c>
      <c r="L2457" s="4">
        <v>2009</v>
      </c>
      <c r="M2457" s="9">
        <v>65094.73</v>
      </c>
      <c r="N2457" s="9" t="str">
        <f t="shared" si="154"/>
        <v>High Value</v>
      </c>
      <c r="O2457" s="11">
        <v>106550.5</v>
      </c>
      <c r="P2457" s="11">
        <v>52784.72</v>
      </c>
      <c r="Q2457" s="11">
        <v>12310.01</v>
      </c>
      <c r="R2457" s="5">
        <v>45427</v>
      </c>
      <c r="S2457" s="5" t="str">
        <f t="shared" si="155"/>
        <v>Wednesday</v>
      </c>
      <c r="T2457" s="5" t="str">
        <f t="shared" si="156"/>
        <v>Q2</v>
      </c>
      <c r="U2457" s="14" t="str">
        <f t="shared" si="153"/>
        <v>May</v>
      </c>
    </row>
    <row r="2458" spans="1:21" x14ac:dyDescent="0.25">
      <c r="A2458" s="13" t="s">
        <v>34</v>
      </c>
      <c r="B2458" s="6" t="s">
        <v>97</v>
      </c>
      <c r="C2458" s="6" t="s">
        <v>52</v>
      </c>
      <c r="D2458" s="6" t="s">
        <v>25</v>
      </c>
      <c r="E2458" s="6" t="s">
        <v>45</v>
      </c>
      <c r="F2458" s="6" t="s">
        <v>9701</v>
      </c>
      <c r="G2458" s="6" t="s">
        <v>9702</v>
      </c>
      <c r="H2458" s="6" t="s">
        <v>73</v>
      </c>
      <c r="I2458" s="6" t="s">
        <v>9703</v>
      </c>
      <c r="J2458" s="6" t="s">
        <v>9704</v>
      </c>
      <c r="K2458" s="7">
        <v>20</v>
      </c>
      <c r="L2458" s="4">
        <v>2003</v>
      </c>
      <c r="M2458" s="9">
        <v>12192.12</v>
      </c>
      <c r="N2458" s="9" t="str">
        <f t="shared" si="154"/>
        <v>Normal</v>
      </c>
      <c r="O2458" s="11">
        <v>91258.2</v>
      </c>
      <c r="P2458" s="11">
        <v>8607.76</v>
      </c>
      <c r="Q2458" s="11">
        <v>3584.36</v>
      </c>
      <c r="R2458" s="8">
        <v>44953</v>
      </c>
      <c r="S2458" s="5" t="str">
        <f t="shared" si="155"/>
        <v>Friday</v>
      </c>
      <c r="T2458" s="5" t="str">
        <f t="shared" si="156"/>
        <v>Q1</v>
      </c>
      <c r="U2458" s="14" t="str">
        <f t="shared" si="153"/>
        <v>Jan</v>
      </c>
    </row>
    <row r="2459" spans="1:21" x14ac:dyDescent="0.25">
      <c r="A2459" s="12" t="s">
        <v>30</v>
      </c>
      <c r="B2459" s="2" t="s">
        <v>94</v>
      </c>
      <c r="C2459" s="2" t="s">
        <v>52</v>
      </c>
      <c r="D2459" s="2" t="s">
        <v>25</v>
      </c>
      <c r="E2459" s="2" t="s">
        <v>45</v>
      </c>
      <c r="F2459" s="2" t="s">
        <v>9705</v>
      </c>
      <c r="G2459" s="2" t="s">
        <v>9706</v>
      </c>
      <c r="H2459" s="2" t="s">
        <v>39</v>
      </c>
      <c r="I2459" s="2" t="s">
        <v>9707</v>
      </c>
      <c r="J2459" s="2" t="s">
        <v>9708</v>
      </c>
      <c r="K2459" s="3">
        <v>13</v>
      </c>
      <c r="L2459" s="4">
        <v>2007</v>
      </c>
      <c r="M2459" s="9">
        <v>61407.74</v>
      </c>
      <c r="N2459" s="9" t="str">
        <f t="shared" si="154"/>
        <v>High Value</v>
      </c>
      <c r="O2459" s="11">
        <v>193387.2</v>
      </c>
      <c r="P2459" s="11">
        <v>44043.59</v>
      </c>
      <c r="Q2459" s="11">
        <v>17364.150000000001</v>
      </c>
      <c r="R2459" s="5">
        <v>44073</v>
      </c>
      <c r="S2459" s="5" t="str">
        <f t="shared" si="155"/>
        <v>Sunday</v>
      </c>
      <c r="T2459" s="5" t="str">
        <f t="shared" si="156"/>
        <v>Q3</v>
      </c>
      <c r="U2459" s="14" t="str">
        <f t="shared" si="153"/>
        <v>Aug</v>
      </c>
    </row>
    <row r="2460" spans="1:21" x14ac:dyDescent="0.25">
      <c r="A2460" s="13" t="s">
        <v>40</v>
      </c>
      <c r="B2460" s="6" t="s">
        <v>41</v>
      </c>
      <c r="C2460" s="6" t="s">
        <v>52</v>
      </c>
      <c r="D2460" s="6" t="s">
        <v>25</v>
      </c>
      <c r="E2460" s="6" t="s">
        <v>45</v>
      </c>
      <c r="F2460" s="6" t="s">
        <v>9709</v>
      </c>
      <c r="G2460" s="6" t="s">
        <v>9710</v>
      </c>
      <c r="H2460" s="6" t="s">
        <v>46</v>
      </c>
      <c r="I2460" s="6" t="s">
        <v>9711</v>
      </c>
      <c r="J2460" s="6" t="s">
        <v>9712</v>
      </c>
      <c r="K2460" s="7">
        <v>11</v>
      </c>
      <c r="L2460" s="4">
        <v>2013</v>
      </c>
      <c r="M2460" s="9">
        <v>39596.559999999998</v>
      </c>
      <c r="N2460" s="9" t="str">
        <f t="shared" si="154"/>
        <v>Normal</v>
      </c>
      <c r="O2460" s="11">
        <v>102824.9</v>
      </c>
      <c r="P2460" s="11">
        <v>31545.55</v>
      </c>
      <c r="Q2460" s="11">
        <v>8051.01</v>
      </c>
      <c r="R2460" s="8">
        <v>45313</v>
      </c>
      <c r="S2460" s="5" t="str">
        <f t="shared" si="155"/>
        <v>Monday</v>
      </c>
      <c r="T2460" s="5" t="str">
        <f t="shared" si="156"/>
        <v>Q1</v>
      </c>
      <c r="U2460" s="14" t="str">
        <f t="shared" si="153"/>
        <v>Jan</v>
      </c>
    </row>
    <row r="2461" spans="1:21" x14ac:dyDescent="0.25">
      <c r="A2461" s="12" t="s">
        <v>47</v>
      </c>
      <c r="B2461" s="2" t="s">
        <v>51</v>
      </c>
      <c r="C2461" s="2" t="s">
        <v>52</v>
      </c>
      <c r="D2461" s="2" t="s">
        <v>25</v>
      </c>
      <c r="E2461" s="2" t="s">
        <v>45</v>
      </c>
      <c r="F2461" s="2" t="s">
        <v>9713</v>
      </c>
      <c r="G2461" s="2" t="s">
        <v>9714</v>
      </c>
      <c r="H2461" s="2" t="s">
        <v>102</v>
      </c>
      <c r="I2461" s="2" t="s">
        <v>9715</v>
      </c>
      <c r="J2461" s="2" t="s">
        <v>9716</v>
      </c>
      <c r="K2461" s="3">
        <v>19</v>
      </c>
      <c r="L2461" s="4">
        <v>2005</v>
      </c>
      <c r="M2461" s="9">
        <v>67511.83</v>
      </c>
      <c r="N2461" s="9" t="str">
        <f t="shared" si="154"/>
        <v>High Value</v>
      </c>
      <c r="O2461" s="11">
        <v>114694.8</v>
      </c>
      <c r="P2461" s="11">
        <v>63621.31</v>
      </c>
      <c r="Q2461" s="11">
        <v>3890.52</v>
      </c>
      <c r="R2461" s="5">
        <v>45594</v>
      </c>
      <c r="S2461" s="5" t="str">
        <f t="shared" si="155"/>
        <v>Tuesday</v>
      </c>
      <c r="T2461" s="5" t="str">
        <f t="shared" si="156"/>
        <v>Q4</v>
      </c>
      <c r="U2461" s="14" t="str">
        <f t="shared" si="153"/>
        <v>Oct</v>
      </c>
    </row>
    <row r="2462" spans="1:21" x14ac:dyDescent="0.25">
      <c r="A2462" s="13" t="s">
        <v>17</v>
      </c>
      <c r="B2462" s="6" t="s">
        <v>38</v>
      </c>
      <c r="C2462" s="6" t="s">
        <v>52</v>
      </c>
      <c r="D2462" s="6" t="s">
        <v>25</v>
      </c>
      <c r="E2462" s="6" t="s">
        <v>45</v>
      </c>
      <c r="F2462" s="6" t="s">
        <v>9717</v>
      </c>
      <c r="G2462" s="6" t="s">
        <v>3877</v>
      </c>
      <c r="H2462" s="6" t="s">
        <v>136</v>
      </c>
      <c r="I2462" s="6" t="s">
        <v>9718</v>
      </c>
      <c r="J2462" s="6" t="s">
        <v>9719</v>
      </c>
      <c r="K2462" s="7">
        <v>17</v>
      </c>
      <c r="L2462" s="4">
        <v>2007</v>
      </c>
      <c r="M2462" s="9">
        <v>5246.52</v>
      </c>
      <c r="N2462" s="9" t="str">
        <f t="shared" si="154"/>
        <v>Normal</v>
      </c>
      <c r="O2462" s="11">
        <v>7968.9</v>
      </c>
      <c r="P2462" s="11">
        <v>3799.82</v>
      </c>
      <c r="Q2462" s="11">
        <v>1446.7</v>
      </c>
      <c r="R2462" s="8">
        <v>45361</v>
      </c>
      <c r="S2462" s="5" t="str">
        <f t="shared" si="155"/>
        <v>Sunday</v>
      </c>
      <c r="T2462" s="5" t="str">
        <f t="shared" si="156"/>
        <v>Q1</v>
      </c>
      <c r="U2462" s="14" t="str">
        <f t="shared" si="153"/>
        <v>Mar</v>
      </c>
    </row>
    <row r="2463" spans="1:21" x14ac:dyDescent="0.25">
      <c r="A2463" s="12" t="s">
        <v>71</v>
      </c>
      <c r="B2463" s="2" t="s">
        <v>86</v>
      </c>
      <c r="C2463" s="2" t="s">
        <v>52</v>
      </c>
      <c r="D2463" s="2" t="s">
        <v>25</v>
      </c>
      <c r="E2463" s="2" t="s">
        <v>45</v>
      </c>
      <c r="F2463" s="2" t="s">
        <v>9720</v>
      </c>
      <c r="G2463" s="2" t="s">
        <v>9721</v>
      </c>
      <c r="H2463" s="2" t="s">
        <v>142</v>
      </c>
      <c r="I2463" s="2" t="s">
        <v>9722</v>
      </c>
      <c r="J2463" s="2" t="s">
        <v>9723</v>
      </c>
      <c r="K2463" s="3">
        <v>6</v>
      </c>
      <c r="L2463" s="4">
        <v>2017</v>
      </c>
      <c r="M2463" s="9">
        <v>49005.09</v>
      </c>
      <c r="N2463" s="9" t="str">
        <f t="shared" si="154"/>
        <v>High Value</v>
      </c>
      <c r="O2463" s="11">
        <v>177905</v>
      </c>
      <c r="P2463" s="11">
        <v>41896.26</v>
      </c>
      <c r="Q2463" s="11">
        <v>7108.83</v>
      </c>
      <c r="R2463" s="5">
        <v>44961</v>
      </c>
      <c r="S2463" s="5" t="str">
        <f t="shared" si="155"/>
        <v>Saturday</v>
      </c>
      <c r="T2463" s="5" t="str">
        <f t="shared" si="156"/>
        <v>Q1</v>
      </c>
      <c r="U2463" s="14" t="str">
        <f t="shared" si="153"/>
        <v>Feb</v>
      </c>
    </row>
    <row r="2464" spans="1:21" x14ac:dyDescent="0.25">
      <c r="A2464" s="13" t="s">
        <v>40</v>
      </c>
      <c r="B2464" s="6" t="s">
        <v>59</v>
      </c>
      <c r="C2464" s="6" t="s">
        <v>52</v>
      </c>
      <c r="D2464" s="6" t="s">
        <v>25</v>
      </c>
      <c r="E2464" s="6" t="s">
        <v>45</v>
      </c>
      <c r="F2464" s="6" t="s">
        <v>9724</v>
      </c>
      <c r="G2464" s="6" t="s">
        <v>9725</v>
      </c>
      <c r="H2464" s="6" t="s">
        <v>95</v>
      </c>
      <c r="I2464" s="6" t="s">
        <v>9726</v>
      </c>
      <c r="J2464" s="6" t="s">
        <v>9727</v>
      </c>
      <c r="K2464" s="7">
        <v>0</v>
      </c>
      <c r="L2464" s="4">
        <v>2024</v>
      </c>
      <c r="M2464" s="9">
        <v>50593.919999999998</v>
      </c>
      <c r="N2464" s="9" t="str">
        <f t="shared" si="154"/>
        <v>High Value</v>
      </c>
      <c r="O2464" s="11">
        <v>138698.1</v>
      </c>
      <c r="P2464" s="11">
        <v>38169.68</v>
      </c>
      <c r="Q2464" s="11">
        <v>12424.24</v>
      </c>
      <c r="R2464" s="8">
        <v>45634</v>
      </c>
      <c r="S2464" s="5" t="str">
        <f t="shared" si="155"/>
        <v>Sunday</v>
      </c>
      <c r="T2464" s="5" t="str">
        <f t="shared" si="156"/>
        <v>Q4</v>
      </c>
      <c r="U2464" s="14" t="str">
        <f t="shared" si="153"/>
        <v>Dec</v>
      </c>
    </row>
    <row r="2465" spans="1:21" x14ac:dyDescent="0.25">
      <c r="A2465" s="12" t="s">
        <v>56</v>
      </c>
      <c r="B2465" s="2" t="s">
        <v>69</v>
      </c>
      <c r="C2465" s="2" t="s">
        <v>52</v>
      </c>
      <c r="D2465" s="2" t="s">
        <v>25</v>
      </c>
      <c r="E2465" s="2" t="s">
        <v>45</v>
      </c>
      <c r="F2465" s="2" t="s">
        <v>9728</v>
      </c>
      <c r="G2465" s="2" t="s">
        <v>9729</v>
      </c>
      <c r="H2465" s="2" t="s">
        <v>73</v>
      </c>
      <c r="I2465" s="2" t="s">
        <v>9730</v>
      </c>
      <c r="J2465" s="2" t="s">
        <v>9731</v>
      </c>
      <c r="K2465" s="3">
        <v>18</v>
      </c>
      <c r="L2465" s="4">
        <v>2003</v>
      </c>
      <c r="M2465" s="9">
        <v>60302.04</v>
      </c>
      <c r="N2465" s="9" t="str">
        <f t="shared" si="154"/>
        <v>High Value</v>
      </c>
      <c r="O2465" s="11">
        <v>103461.3</v>
      </c>
      <c r="P2465" s="11">
        <v>43047.29</v>
      </c>
      <c r="Q2465" s="11">
        <v>17254.75</v>
      </c>
      <c r="R2465" s="5">
        <v>44350</v>
      </c>
      <c r="S2465" s="5" t="str">
        <f t="shared" si="155"/>
        <v>Thursday</v>
      </c>
      <c r="T2465" s="5" t="str">
        <f t="shared" si="156"/>
        <v>Q2</v>
      </c>
      <c r="U2465" s="14" t="str">
        <f t="shared" si="153"/>
        <v>Jun</v>
      </c>
    </row>
    <row r="2466" spans="1:21" x14ac:dyDescent="0.25">
      <c r="A2466" s="13" t="s">
        <v>74</v>
      </c>
      <c r="B2466" s="6" t="s">
        <v>153</v>
      </c>
      <c r="C2466" s="6" t="s">
        <v>52</v>
      </c>
      <c r="D2466" s="6" t="s">
        <v>25</v>
      </c>
      <c r="E2466" s="6" t="s">
        <v>45</v>
      </c>
      <c r="F2466" s="6" t="s">
        <v>9732</v>
      </c>
      <c r="G2466" s="6" t="s">
        <v>9733</v>
      </c>
      <c r="H2466" s="6" t="s">
        <v>53</v>
      </c>
      <c r="I2466" s="6" t="s">
        <v>9734</v>
      </c>
      <c r="J2466" s="6" t="s">
        <v>9735</v>
      </c>
      <c r="K2466" s="7">
        <v>20</v>
      </c>
      <c r="L2466" s="4">
        <v>2005</v>
      </c>
      <c r="M2466" s="9">
        <v>23919.24</v>
      </c>
      <c r="N2466" s="9" t="str">
        <f t="shared" si="154"/>
        <v>Normal</v>
      </c>
      <c r="O2466" s="11">
        <v>100082.9</v>
      </c>
      <c r="P2466" s="11">
        <v>22408.14</v>
      </c>
      <c r="Q2466" s="11">
        <v>1511.1</v>
      </c>
      <c r="R2466" s="8">
        <v>45767</v>
      </c>
      <c r="S2466" s="5" t="str">
        <f t="shared" si="155"/>
        <v>Sunday</v>
      </c>
      <c r="T2466" s="5" t="str">
        <f t="shared" si="156"/>
        <v>Q2</v>
      </c>
      <c r="U2466" s="14" t="str">
        <f t="shared" si="153"/>
        <v>Apr</v>
      </c>
    </row>
    <row r="2467" spans="1:21" x14ac:dyDescent="0.25">
      <c r="A2467" s="12" t="s">
        <v>34</v>
      </c>
      <c r="B2467" s="2" t="s">
        <v>97</v>
      </c>
      <c r="C2467" s="2" t="s">
        <v>52</v>
      </c>
      <c r="D2467" s="2" t="s">
        <v>25</v>
      </c>
      <c r="E2467" s="2" t="s">
        <v>45</v>
      </c>
      <c r="F2467" s="2" t="s">
        <v>9736</v>
      </c>
      <c r="G2467" s="2" t="s">
        <v>9737</v>
      </c>
      <c r="H2467" s="2" t="s">
        <v>135</v>
      </c>
      <c r="I2467" s="2" t="s">
        <v>9738</v>
      </c>
      <c r="J2467" s="2" t="s">
        <v>9739</v>
      </c>
      <c r="K2467" s="3">
        <v>13</v>
      </c>
      <c r="L2467" s="4">
        <v>2010</v>
      </c>
      <c r="M2467" s="9">
        <v>31945.81</v>
      </c>
      <c r="N2467" s="9" t="str">
        <f t="shared" si="154"/>
        <v>Normal</v>
      </c>
      <c r="O2467" s="11">
        <v>118499.3</v>
      </c>
      <c r="P2467" s="11">
        <v>25286.01</v>
      </c>
      <c r="Q2467" s="11">
        <v>6659.8</v>
      </c>
      <c r="R2467" s="5">
        <v>45278</v>
      </c>
      <c r="S2467" s="5" t="str">
        <f t="shared" si="155"/>
        <v>Monday</v>
      </c>
      <c r="T2467" s="5" t="str">
        <f t="shared" si="156"/>
        <v>Q4</v>
      </c>
      <c r="U2467" s="14" t="str">
        <f t="shared" si="153"/>
        <v>Dec</v>
      </c>
    </row>
    <row r="2468" spans="1:21" x14ac:dyDescent="0.25">
      <c r="A2468" s="13" t="s">
        <v>47</v>
      </c>
      <c r="B2468" s="6" t="s">
        <v>110</v>
      </c>
      <c r="C2468" s="6" t="s">
        <v>52</v>
      </c>
      <c r="D2468" s="6" t="s">
        <v>25</v>
      </c>
      <c r="E2468" s="6" t="s">
        <v>45</v>
      </c>
      <c r="F2468" s="6" t="s">
        <v>9740</v>
      </c>
      <c r="G2468" s="6" t="s">
        <v>1713</v>
      </c>
      <c r="H2468" s="6" t="s">
        <v>118</v>
      </c>
      <c r="I2468" s="6" t="s">
        <v>9741</v>
      </c>
      <c r="J2468" s="6" t="s">
        <v>9742</v>
      </c>
      <c r="K2468" s="7">
        <v>12</v>
      </c>
      <c r="L2468" s="4">
        <v>2012</v>
      </c>
      <c r="M2468" s="9">
        <v>57459.32</v>
      </c>
      <c r="N2468" s="9" t="str">
        <f t="shared" si="154"/>
        <v>High Value</v>
      </c>
      <c r="O2468" s="11">
        <v>117938.8</v>
      </c>
      <c r="P2468" s="11">
        <v>46081.48</v>
      </c>
      <c r="Q2468" s="11">
        <v>11377.84</v>
      </c>
      <c r="R2468" s="8">
        <v>45446</v>
      </c>
      <c r="S2468" s="5" t="str">
        <f t="shared" si="155"/>
        <v>Monday</v>
      </c>
      <c r="T2468" s="5" t="str">
        <f t="shared" si="156"/>
        <v>Q2</v>
      </c>
      <c r="U2468" s="14" t="str">
        <f t="shared" ref="U2468:U2531" si="157">TEXT(R2468,"MMM")</f>
        <v>Jun</v>
      </c>
    </row>
    <row r="2469" spans="1:21" x14ac:dyDescent="0.25">
      <c r="A2469" s="12" t="s">
        <v>34</v>
      </c>
      <c r="B2469" s="2" t="s">
        <v>35</v>
      </c>
      <c r="C2469" s="2" t="s">
        <v>52</v>
      </c>
      <c r="D2469" s="2" t="s">
        <v>25</v>
      </c>
      <c r="E2469" s="2" t="s">
        <v>45</v>
      </c>
      <c r="F2469" s="2" t="s">
        <v>9743</v>
      </c>
      <c r="G2469" s="2" t="s">
        <v>1314</v>
      </c>
      <c r="H2469" s="2" t="s">
        <v>119</v>
      </c>
      <c r="I2469" s="2" t="s">
        <v>9744</v>
      </c>
      <c r="J2469" s="2" t="s">
        <v>9745</v>
      </c>
      <c r="K2469" s="3">
        <v>19</v>
      </c>
      <c r="L2469" s="4">
        <v>2001</v>
      </c>
      <c r="M2469" s="9">
        <v>18443.11</v>
      </c>
      <c r="N2469" s="9" t="str">
        <f t="shared" si="154"/>
        <v>Normal</v>
      </c>
      <c r="O2469" s="11">
        <v>6769.6</v>
      </c>
      <c r="P2469" s="11">
        <v>16089.69</v>
      </c>
      <c r="Q2469" s="11">
        <v>2353.42</v>
      </c>
      <c r="R2469" s="5">
        <v>44102</v>
      </c>
      <c r="S2469" s="5" t="str">
        <f t="shared" si="155"/>
        <v>Monday</v>
      </c>
      <c r="T2469" s="5" t="str">
        <f t="shared" si="156"/>
        <v>Q3</v>
      </c>
      <c r="U2469" s="14" t="str">
        <f t="shared" si="157"/>
        <v>Sep</v>
      </c>
    </row>
    <row r="2470" spans="1:21" x14ac:dyDescent="0.25">
      <c r="A2470" s="13" t="s">
        <v>54</v>
      </c>
      <c r="B2470" s="6" t="s">
        <v>123</v>
      </c>
      <c r="C2470" s="6" t="s">
        <v>52</v>
      </c>
      <c r="D2470" s="6" t="s">
        <v>25</v>
      </c>
      <c r="E2470" s="6" t="s">
        <v>45</v>
      </c>
      <c r="F2470" s="6" t="s">
        <v>9746</v>
      </c>
      <c r="G2470" s="6" t="s">
        <v>9747</v>
      </c>
      <c r="H2470" s="6" t="s">
        <v>96</v>
      </c>
      <c r="I2470" s="6" t="s">
        <v>9748</v>
      </c>
      <c r="J2470" s="6" t="s">
        <v>9749</v>
      </c>
      <c r="K2470" s="7">
        <v>4</v>
      </c>
      <c r="L2470" s="4">
        <v>2021</v>
      </c>
      <c r="M2470" s="9">
        <v>67733.789999999994</v>
      </c>
      <c r="N2470" s="9" t="str">
        <f t="shared" si="154"/>
        <v>High Value</v>
      </c>
      <c r="O2470" s="11">
        <v>40765.699999999997</v>
      </c>
      <c r="P2470" s="11">
        <v>58799.06</v>
      </c>
      <c r="Q2470" s="11">
        <v>8934.73</v>
      </c>
      <c r="R2470" s="8">
        <v>45829</v>
      </c>
      <c r="S2470" s="5" t="str">
        <f t="shared" si="155"/>
        <v>Saturday</v>
      </c>
      <c r="T2470" s="5" t="str">
        <f t="shared" si="156"/>
        <v>Q2</v>
      </c>
      <c r="U2470" s="14" t="str">
        <f t="shared" si="157"/>
        <v>Jun</v>
      </c>
    </row>
    <row r="2471" spans="1:21" x14ac:dyDescent="0.25">
      <c r="A2471" s="12" t="s">
        <v>30</v>
      </c>
      <c r="B2471" s="2" t="s">
        <v>31</v>
      </c>
      <c r="C2471" s="2" t="s">
        <v>52</v>
      </c>
      <c r="D2471" s="2" t="s">
        <v>25</v>
      </c>
      <c r="E2471" s="2" t="s">
        <v>45</v>
      </c>
      <c r="F2471" s="2" t="s">
        <v>9750</v>
      </c>
      <c r="G2471" s="2" t="s">
        <v>9751</v>
      </c>
      <c r="H2471" s="2" t="s">
        <v>132</v>
      </c>
      <c r="I2471" s="2" t="s">
        <v>9752</v>
      </c>
      <c r="J2471" s="2" t="s">
        <v>9753</v>
      </c>
      <c r="K2471" s="3">
        <v>2</v>
      </c>
      <c r="L2471" s="4">
        <v>2020</v>
      </c>
      <c r="M2471" s="9">
        <v>25522.55</v>
      </c>
      <c r="N2471" s="9" t="str">
        <f t="shared" si="154"/>
        <v>Normal</v>
      </c>
      <c r="O2471" s="11">
        <v>144752.20000000001</v>
      </c>
      <c r="P2471" s="11">
        <v>18677.560000000001</v>
      </c>
      <c r="Q2471" s="11">
        <v>6844.99</v>
      </c>
      <c r="R2471" s="5">
        <v>44790</v>
      </c>
      <c r="S2471" s="5" t="str">
        <f t="shared" si="155"/>
        <v>Wednesday</v>
      </c>
      <c r="T2471" s="5" t="str">
        <f t="shared" si="156"/>
        <v>Q3</v>
      </c>
      <c r="U2471" s="14" t="str">
        <f t="shared" si="157"/>
        <v>Aug</v>
      </c>
    </row>
    <row r="2472" spans="1:21" x14ac:dyDescent="0.25">
      <c r="A2472" s="13" t="s">
        <v>56</v>
      </c>
      <c r="B2472" s="6" t="s">
        <v>57</v>
      </c>
      <c r="C2472" s="6" t="s">
        <v>52</v>
      </c>
      <c r="D2472" s="6" t="s">
        <v>25</v>
      </c>
      <c r="E2472" s="6" t="s">
        <v>45</v>
      </c>
      <c r="F2472" s="6" t="s">
        <v>9754</v>
      </c>
      <c r="G2472" s="6" t="s">
        <v>9755</v>
      </c>
      <c r="H2472" s="6" t="s">
        <v>77</v>
      </c>
      <c r="I2472" s="6" t="s">
        <v>9756</v>
      </c>
      <c r="J2472" s="6" t="s">
        <v>9757</v>
      </c>
      <c r="K2472" s="7">
        <v>14</v>
      </c>
      <c r="L2472" s="4">
        <v>2007</v>
      </c>
      <c r="M2472" s="9">
        <v>47381.89</v>
      </c>
      <c r="N2472" s="9" t="str">
        <f t="shared" si="154"/>
        <v>High Value</v>
      </c>
      <c r="O2472" s="11">
        <v>152896.70000000001</v>
      </c>
      <c r="P2472" s="11">
        <v>40518.11</v>
      </c>
      <c r="Q2472" s="11">
        <v>6863.78</v>
      </c>
      <c r="R2472" s="8">
        <v>44268</v>
      </c>
      <c r="S2472" s="5" t="str">
        <f t="shared" si="155"/>
        <v>Saturday</v>
      </c>
      <c r="T2472" s="5" t="str">
        <f t="shared" si="156"/>
        <v>Q1</v>
      </c>
      <c r="U2472" s="14" t="str">
        <f t="shared" si="157"/>
        <v>Mar</v>
      </c>
    </row>
    <row r="2473" spans="1:21" x14ac:dyDescent="0.25">
      <c r="A2473" s="12" t="s">
        <v>56</v>
      </c>
      <c r="B2473" s="2" t="s">
        <v>57</v>
      </c>
      <c r="C2473" s="2" t="s">
        <v>52</v>
      </c>
      <c r="D2473" s="2" t="s">
        <v>25</v>
      </c>
      <c r="E2473" s="2" t="s">
        <v>45</v>
      </c>
      <c r="F2473" s="2" t="s">
        <v>9758</v>
      </c>
      <c r="G2473" s="2" t="s">
        <v>9759</v>
      </c>
      <c r="H2473" s="2" t="s">
        <v>53</v>
      </c>
      <c r="I2473" s="2" t="s">
        <v>9760</v>
      </c>
      <c r="J2473" s="2" t="s">
        <v>9761</v>
      </c>
      <c r="K2473" s="3">
        <v>13</v>
      </c>
      <c r="L2473" s="4">
        <v>2012</v>
      </c>
      <c r="M2473" s="9">
        <v>62390.64</v>
      </c>
      <c r="N2473" s="9" t="str">
        <f t="shared" si="154"/>
        <v>High Value</v>
      </c>
      <c r="O2473" s="11">
        <v>94993.8</v>
      </c>
      <c r="P2473" s="11">
        <v>57486.1</v>
      </c>
      <c r="Q2473" s="11">
        <v>4904.54</v>
      </c>
      <c r="R2473" s="5">
        <v>45742</v>
      </c>
      <c r="S2473" s="5" t="str">
        <f t="shared" si="155"/>
        <v>Wednesday</v>
      </c>
      <c r="T2473" s="5" t="str">
        <f t="shared" si="156"/>
        <v>Q1</v>
      </c>
      <c r="U2473" s="14" t="str">
        <f t="shared" si="157"/>
        <v>Mar</v>
      </c>
    </row>
    <row r="2474" spans="1:21" x14ac:dyDescent="0.25">
      <c r="A2474" s="13" t="s">
        <v>74</v>
      </c>
      <c r="B2474" s="6" t="s">
        <v>113</v>
      </c>
      <c r="C2474" s="6" t="s">
        <v>52</v>
      </c>
      <c r="D2474" s="6" t="s">
        <v>25</v>
      </c>
      <c r="E2474" s="6" t="s">
        <v>45</v>
      </c>
      <c r="F2474" s="6" t="s">
        <v>9762</v>
      </c>
      <c r="G2474" s="6" t="s">
        <v>9763</v>
      </c>
      <c r="H2474" s="6" t="s">
        <v>90</v>
      </c>
      <c r="I2474" s="6" t="s">
        <v>9764</v>
      </c>
      <c r="J2474" s="6" t="s">
        <v>9765</v>
      </c>
      <c r="K2474" s="7">
        <v>12</v>
      </c>
      <c r="L2474" s="4">
        <v>2008</v>
      </c>
      <c r="M2474" s="9">
        <v>46076.77</v>
      </c>
      <c r="N2474" s="9" t="str">
        <f t="shared" si="154"/>
        <v>High Value</v>
      </c>
      <c r="O2474" s="11">
        <v>195619.3</v>
      </c>
      <c r="P2474" s="11">
        <v>38421.86</v>
      </c>
      <c r="Q2474" s="11">
        <v>7654.91</v>
      </c>
      <c r="R2474" s="8">
        <v>44082</v>
      </c>
      <c r="S2474" s="5" t="str">
        <f t="shared" si="155"/>
        <v>Tuesday</v>
      </c>
      <c r="T2474" s="5" t="str">
        <f t="shared" si="156"/>
        <v>Q3</v>
      </c>
      <c r="U2474" s="14" t="str">
        <f t="shared" si="157"/>
        <v>Sep</v>
      </c>
    </row>
    <row r="2475" spans="1:21" x14ac:dyDescent="0.25">
      <c r="A2475" s="12" t="s">
        <v>54</v>
      </c>
      <c r="B2475" s="2" t="s">
        <v>123</v>
      </c>
      <c r="C2475" s="2" t="s">
        <v>52</v>
      </c>
      <c r="D2475" s="2" t="s">
        <v>25</v>
      </c>
      <c r="E2475" s="2" t="s">
        <v>45</v>
      </c>
      <c r="F2475" s="2" t="s">
        <v>9766</v>
      </c>
      <c r="G2475" s="2" t="s">
        <v>9767</v>
      </c>
      <c r="H2475" s="2" t="s">
        <v>37</v>
      </c>
      <c r="I2475" s="2" t="s">
        <v>9768</v>
      </c>
      <c r="J2475" s="2" t="s">
        <v>9769</v>
      </c>
      <c r="K2475" s="3">
        <v>6</v>
      </c>
      <c r="L2475" s="4">
        <v>2018</v>
      </c>
      <c r="M2475" s="9">
        <v>30168.47</v>
      </c>
      <c r="N2475" s="9" t="str">
        <f t="shared" si="154"/>
        <v>Normal</v>
      </c>
      <c r="O2475" s="11">
        <v>78788.3</v>
      </c>
      <c r="P2475" s="11">
        <v>21251.53</v>
      </c>
      <c r="Q2475" s="11">
        <v>8916.94</v>
      </c>
      <c r="R2475" s="5">
        <v>45336</v>
      </c>
      <c r="S2475" s="5" t="str">
        <f t="shared" si="155"/>
        <v>Wednesday</v>
      </c>
      <c r="T2475" s="5" t="str">
        <f t="shared" si="156"/>
        <v>Q1</v>
      </c>
      <c r="U2475" s="14" t="str">
        <f t="shared" si="157"/>
        <v>Feb</v>
      </c>
    </row>
    <row r="2476" spans="1:21" x14ac:dyDescent="0.25">
      <c r="A2476" s="13" t="s">
        <v>17</v>
      </c>
      <c r="B2476" s="6" t="s">
        <v>38</v>
      </c>
      <c r="C2476" s="6" t="s">
        <v>52</v>
      </c>
      <c r="D2476" s="6" t="s">
        <v>25</v>
      </c>
      <c r="E2476" s="6" t="s">
        <v>45</v>
      </c>
      <c r="F2476" s="6" t="s">
        <v>9770</v>
      </c>
      <c r="G2476" s="6" t="s">
        <v>9771</v>
      </c>
      <c r="H2476" s="6" t="s">
        <v>73</v>
      </c>
      <c r="I2476" s="6" t="s">
        <v>9772</v>
      </c>
      <c r="J2476" s="6" t="s">
        <v>9773</v>
      </c>
      <c r="K2476" s="7">
        <v>12</v>
      </c>
      <c r="L2476" s="4">
        <v>2010</v>
      </c>
      <c r="M2476" s="9">
        <v>63288.34</v>
      </c>
      <c r="N2476" s="9" t="str">
        <f t="shared" si="154"/>
        <v>High Value</v>
      </c>
      <c r="O2476" s="11">
        <v>125170.9</v>
      </c>
      <c r="P2476" s="11">
        <v>45966.63</v>
      </c>
      <c r="Q2476" s="11">
        <v>17321.71</v>
      </c>
      <c r="R2476" s="8">
        <v>44602</v>
      </c>
      <c r="S2476" s="5" t="str">
        <f t="shared" si="155"/>
        <v>Thursday</v>
      </c>
      <c r="T2476" s="5" t="str">
        <f t="shared" si="156"/>
        <v>Q1</v>
      </c>
      <c r="U2476" s="14" t="str">
        <f t="shared" si="157"/>
        <v>Feb</v>
      </c>
    </row>
    <row r="2477" spans="1:21" x14ac:dyDescent="0.25">
      <c r="A2477" s="12" t="s">
        <v>17</v>
      </c>
      <c r="B2477" s="2" t="s">
        <v>80</v>
      </c>
      <c r="C2477" s="2" t="s">
        <v>52</v>
      </c>
      <c r="D2477" s="2" t="s">
        <v>25</v>
      </c>
      <c r="E2477" s="2" t="s">
        <v>45</v>
      </c>
      <c r="F2477" s="2" t="s">
        <v>9774</v>
      </c>
      <c r="G2477" s="2" t="s">
        <v>238</v>
      </c>
      <c r="H2477" s="2" t="s">
        <v>102</v>
      </c>
      <c r="I2477" s="2" t="s">
        <v>9775</v>
      </c>
      <c r="J2477" s="2" t="s">
        <v>9776</v>
      </c>
      <c r="K2477" s="3">
        <v>0</v>
      </c>
      <c r="L2477" s="4">
        <v>2024</v>
      </c>
      <c r="M2477" s="9">
        <v>8812.7999999999993</v>
      </c>
      <c r="N2477" s="9" t="str">
        <f t="shared" si="154"/>
        <v>Normal</v>
      </c>
      <c r="O2477" s="11">
        <v>89478</v>
      </c>
      <c r="P2477" s="11">
        <v>6191.24</v>
      </c>
      <c r="Q2477" s="11">
        <v>2621.56</v>
      </c>
      <c r="R2477" s="5">
        <v>45567</v>
      </c>
      <c r="S2477" s="5" t="str">
        <f t="shared" si="155"/>
        <v>Wednesday</v>
      </c>
      <c r="T2477" s="5" t="str">
        <f t="shared" si="156"/>
        <v>Q4</v>
      </c>
      <c r="U2477" s="14" t="str">
        <f t="shared" si="157"/>
        <v>Oct</v>
      </c>
    </row>
    <row r="2478" spans="1:21" x14ac:dyDescent="0.25">
      <c r="A2478" s="13" t="s">
        <v>30</v>
      </c>
      <c r="B2478" s="6" t="s">
        <v>31</v>
      </c>
      <c r="C2478" s="6" t="s">
        <v>52</v>
      </c>
      <c r="D2478" s="6" t="s">
        <v>25</v>
      </c>
      <c r="E2478" s="6" t="s">
        <v>45</v>
      </c>
      <c r="F2478" s="6" t="s">
        <v>9777</v>
      </c>
      <c r="G2478" s="6" t="s">
        <v>9778</v>
      </c>
      <c r="H2478" s="6" t="s">
        <v>42</v>
      </c>
      <c r="I2478" s="6" t="s">
        <v>9779</v>
      </c>
      <c r="J2478" s="6" t="s">
        <v>9780</v>
      </c>
      <c r="K2478" s="7">
        <v>7</v>
      </c>
      <c r="L2478" s="4">
        <v>2017</v>
      </c>
      <c r="M2478" s="9">
        <v>43774.17</v>
      </c>
      <c r="N2478" s="9" t="str">
        <f t="shared" si="154"/>
        <v>High Value</v>
      </c>
      <c r="O2478" s="11">
        <v>126608</v>
      </c>
      <c r="P2478" s="11">
        <v>39405.54</v>
      </c>
      <c r="Q2478" s="11">
        <v>4368.63</v>
      </c>
      <c r="R2478" s="8">
        <v>45298</v>
      </c>
      <c r="S2478" s="5" t="str">
        <f t="shared" si="155"/>
        <v>Sunday</v>
      </c>
      <c r="T2478" s="5" t="str">
        <f t="shared" si="156"/>
        <v>Q1</v>
      </c>
      <c r="U2478" s="14" t="str">
        <f t="shared" si="157"/>
        <v>Jan</v>
      </c>
    </row>
    <row r="2479" spans="1:21" x14ac:dyDescent="0.25">
      <c r="A2479" s="12" t="s">
        <v>30</v>
      </c>
      <c r="B2479" s="2" t="s">
        <v>65</v>
      </c>
      <c r="C2479" s="2" t="s">
        <v>52</v>
      </c>
      <c r="D2479" s="2" t="s">
        <v>25</v>
      </c>
      <c r="E2479" s="2" t="s">
        <v>45</v>
      </c>
      <c r="F2479" s="2" t="s">
        <v>9781</v>
      </c>
      <c r="G2479" s="2" t="s">
        <v>9782</v>
      </c>
      <c r="H2479" s="2" t="s">
        <v>119</v>
      </c>
      <c r="I2479" s="2" t="s">
        <v>9783</v>
      </c>
      <c r="J2479" s="2" t="s">
        <v>9784</v>
      </c>
      <c r="K2479" s="3">
        <v>8</v>
      </c>
      <c r="L2479" s="4">
        <v>2017</v>
      </c>
      <c r="M2479" s="9">
        <v>47402.28</v>
      </c>
      <c r="N2479" s="9" t="str">
        <f t="shared" si="154"/>
        <v>High Value</v>
      </c>
      <c r="O2479" s="11">
        <v>46989.2</v>
      </c>
      <c r="P2479" s="11">
        <v>38439.050000000003</v>
      </c>
      <c r="Q2479" s="11">
        <v>8963.23</v>
      </c>
      <c r="R2479" s="5">
        <v>45744</v>
      </c>
      <c r="S2479" s="5" t="str">
        <f t="shared" si="155"/>
        <v>Friday</v>
      </c>
      <c r="T2479" s="5" t="str">
        <f t="shared" si="156"/>
        <v>Q1</v>
      </c>
      <c r="U2479" s="14" t="str">
        <f t="shared" si="157"/>
        <v>Mar</v>
      </c>
    </row>
    <row r="2480" spans="1:21" x14ac:dyDescent="0.25">
      <c r="A2480" s="13" t="s">
        <v>62</v>
      </c>
      <c r="B2480" s="6" t="s">
        <v>91</v>
      </c>
      <c r="C2480" s="6" t="s">
        <v>52</v>
      </c>
      <c r="D2480" s="6" t="s">
        <v>25</v>
      </c>
      <c r="E2480" s="6" t="s">
        <v>45</v>
      </c>
      <c r="F2480" s="6" t="s">
        <v>9785</v>
      </c>
      <c r="G2480" s="6" t="s">
        <v>9786</v>
      </c>
      <c r="H2480" s="6" t="s">
        <v>96</v>
      </c>
      <c r="I2480" s="6" t="s">
        <v>9787</v>
      </c>
      <c r="J2480" s="6" t="s">
        <v>9788</v>
      </c>
      <c r="K2480" s="7">
        <v>21</v>
      </c>
      <c r="L2480" s="4">
        <v>2000</v>
      </c>
      <c r="M2480" s="9">
        <v>38740.35</v>
      </c>
      <c r="N2480" s="9" t="str">
        <f t="shared" si="154"/>
        <v>Normal</v>
      </c>
      <c r="O2480" s="11">
        <v>178557.3</v>
      </c>
      <c r="P2480" s="11">
        <v>33102.339999999997</v>
      </c>
      <c r="Q2480" s="11">
        <v>5638.01</v>
      </c>
      <c r="R2480" s="8">
        <v>44432</v>
      </c>
      <c r="S2480" s="5" t="str">
        <f t="shared" si="155"/>
        <v>Tuesday</v>
      </c>
      <c r="T2480" s="5" t="str">
        <f t="shared" si="156"/>
        <v>Q3</v>
      </c>
      <c r="U2480" s="14" t="str">
        <f t="shared" si="157"/>
        <v>Aug</v>
      </c>
    </row>
    <row r="2481" spans="1:21" x14ac:dyDescent="0.25">
      <c r="A2481" s="12" t="s">
        <v>71</v>
      </c>
      <c r="B2481" s="2" t="s">
        <v>83</v>
      </c>
      <c r="C2481" s="2" t="s">
        <v>52</v>
      </c>
      <c r="D2481" s="2" t="s">
        <v>25</v>
      </c>
      <c r="E2481" s="2" t="s">
        <v>45</v>
      </c>
      <c r="F2481" s="2" t="s">
        <v>9789</v>
      </c>
      <c r="G2481" s="2" t="s">
        <v>9790</v>
      </c>
      <c r="H2481" s="2" t="s">
        <v>135</v>
      </c>
      <c r="I2481" s="2" t="s">
        <v>9791</v>
      </c>
      <c r="J2481" s="2" t="s">
        <v>9792</v>
      </c>
      <c r="K2481" s="3">
        <v>10</v>
      </c>
      <c r="L2481" s="4">
        <v>2013</v>
      </c>
      <c r="M2481" s="9">
        <v>62235.28</v>
      </c>
      <c r="N2481" s="9" t="str">
        <f t="shared" si="154"/>
        <v>High Value</v>
      </c>
      <c r="O2481" s="11">
        <v>25926.3</v>
      </c>
      <c r="P2481" s="11">
        <v>46822.99</v>
      </c>
      <c r="Q2481" s="11">
        <v>15412.29</v>
      </c>
      <c r="R2481" s="5">
        <v>45046</v>
      </c>
      <c r="S2481" s="5" t="str">
        <f t="shared" si="155"/>
        <v>Sunday</v>
      </c>
      <c r="T2481" s="5" t="str">
        <f t="shared" si="156"/>
        <v>Q2</v>
      </c>
      <c r="U2481" s="14" t="str">
        <f t="shared" si="157"/>
        <v>Apr</v>
      </c>
    </row>
    <row r="2482" spans="1:21" x14ac:dyDescent="0.25">
      <c r="A2482" s="13" t="s">
        <v>17</v>
      </c>
      <c r="B2482" s="6" t="s">
        <v>38</v>
      </c>
      <c r="C2482" s="6" t="s">
        <v>52</v>
      </c>
      <c r="D2482" s="6" t="s">
        <v>25</v>
      </c>
      <c r="E2482" s="6" t="s">
        <v>45</v>
      </c>
      <c r="F2482" s="6" t="s">
        <v>9793</v>
      </c>
      <c r="G2482" s="6" t="s">
        <v>9794</v>
      </c>
      <c r="H2482" s="6" t="s">
        <v>37</v>
      </c>
      <c r="I2482" s="6" t="s">
        <v>9795</v>
      </c>
      <c r="J2482" s="6" t="s">
        <v>9796</v>
      </c>
      <c r="K2482" s="7">
        <v>15</v>
      </c>
      <c r="L2482" s="4">
        <v>2008</v>
      </c>
      <c r="M2482" s="9">
        <v>46755.8</v>
      </c>
      <c r="N2482" s="9" t="str">
        <f t="shared" si="154"/>
        <v>High Value</v>
      </c>
      <c r="O2482" s="11">
        <v>143780</v>
      </c>
      <c r="P2482" s="11">
        <v>43544.71</v>
      </c>
      <c r="Q2482" s="11">
        <v>3211.09</v>
      </c>
      <c r="R2482" s="8">
        <v>45152</v>
      </c>
      <c r="S2482" s="5" t="str">
        <f t="shared" si="155"/>
        <v>Monday</v>
      </c>
      <c r="T2482" s="5" t="str">
        <f t="shared" si="156"/>
        <v>Q3</v>
      </c>
      <c r="U2482" s="14" t="str">
        <f t="shared" si="157"/>
        <v>Aug</v>
      </c>
    </row>
    <row r="2483" spans="1:21" x14ac:dyDescent="0.25">
      <c r="A2483" s="12" t="s">
        <v>54</v>
      </c>
      <c r="B2483" s="2" t="s">
        <v>99</v>
      </c>
      <c r="C2483" s="2" t="s">
        <v>52</v>
      </c>
      <c r="D2483" s="2" t="s">
        <v>25</v>
      </c>
      <c r="E2483" s="2" t="s">
        <v>45</v>
      </c>
      <c r="F2483" s="2" t="s">
        <v>9797</v>
      </c>
      <c r="G2483" s="2" t="s">
        <v>9798</v>
      </c>
      <c r="H2483" s="2" t="s">
        <v>135</v>
      </c>
      <c r="I2483" s="2" t="s">
        <v>9799</v>
      </c>
      <c r="J2483" s="2" t="s">
        <v>9800</v>
      </c>
      <c r="K2483" s="3">
        <v>0</v>
      </c>
      <c r="L2483" s="4">
        <v>2024</v>
      </c>
      <c r="M2483" s="9">
        <v>17728.669999999998</v>
      </c>
      <c r="N2483" s="9" t="str">
        <f t="shared" si="154"/>
        <v>Normal</v>
      </c>
      <c r="O2483" s="11">
        <v>88342.8</v>
      </c>
      <c r="P2483" s="11">
        <v>16038.89</v>
      </c>
      <c r="Q2483" s="11">
        <v>1689.78</v>
      </c>
      <c r="R2483" s="5">
        <v>45297</v>
      </c>
      <c r="S2483" s="5" t="str">
        <f t="shared" si="155"/>
        <v>Saturday</v>
      </c>
      <c r="T2483" s="5" t="str">
        <f t="shared" si="156"/>
        <v>Q1</v>
      </c>
      <c r="U2483" s="14" t="str">
        <f t="shared" si="157"/>
        <v>Jan</v>
      </c>
    </row>
    <row r="2484" spans="1:21" x14ac:dyDescent="0.25">
      <c r="A2484" s="13" t="s">
        <v>47</v>
      </c>
      <c r="B2484" s="6" t="s">
        <v>51</v>
      </c>
      <c r="C2484" s="6" t="s">
        <v>52</v>
      </c>
      <c r="D2484" s="6" t="s">
        <v>25</v>
      </c>
      <c r="E2484" s="6" t="s">
        <v>45</v>
      </c>
      <c r="F2484" s="6" t="s">
        <v>9801</v>
      </c>
      <c r="G2484" s="6" t="s">
        <v>9802</v>
      </c>
      <c r="H2484" s="6" t="s">
        <v>90</v>
      </c>
      <c r="I2484" s="6" t="s">
        <v>9803</v>
      </c>
      <c r="J2484" s="6" t="s">
        <v>9804</v>
      </c>
      <c r="K2484" s="7">
        <v>6</v>
      </c>
      <c r="L2484" s="4">
        <v>2015</v>
      </c>
      <c r="M2484" s="9">
        <v>7748.09</v>
      </c>
      <c r="N2484" s="9" t="str">
        <f t="shared" si="154"/>
        <v>Normal</v>
      </c>
      <c r="O2484" s="11">
        <v>142062</v>
      </c>
      <c r="P2484" s="11">
        <v>7120.03</v>
      </c>
      <c r="Q2484" s="11">
        <v>628.05999999999995</v>
      </c>
      <c r="R2484" s="8">
        <v>44465</v>
      </c>
      <c r="S2484" s="5" t="str">
        <f t="shared" si="155"/>
        <v>Sunday</v>
      </c>
      <c r="T2484" s="5" t="str">
        <f t="shared" si="156"/>
        <v>Q3</v>
      </c>
      <c r="U2484" s="14" t="str">
        <f t="shared" si="157"/>
        <v>Sep</v>
      </c>
    </row>
    <row r="2485" spans="1:21" x14ac:dyDescent="0.25">
      <c r="A2485" s="12" t="s">
        <v>17</v>
      </c>
      <c r="B2485" s="2" t="s">
        <v>18</v>
      </c>
      <c r="C2485" s="2" t="s">
        <v>52</v>
      </c>
      <c r="D2485" s="2" t="s">
        <v>25</v>
      </c>
      <c r="E2485" s="2" t="s">
        <v>45</v>
      </c>
      <c r="F2485" s="2" t="s">
        <v>9805</v>
      </c>
      <c r="G2485" s="2" t="s">
        <v>9806</v>
      </c>
      <c r="H2485" s="2" t="s">
        <v>135</v>
      </c>
      <c r="I2485" s="2" t="s">
        <v>9807</v>
      </c>
      <c r="J2485" s="2" t="s">
        <v>9808</v>
      </c>
      <c r="K2485" s="3">
        <v>5</v>
      </c>
      <c r="L2485" s="4">
        <v>2015</v>
      </c>
      <c r="M2485" s="9">
        <v>18492.310000000001</v>
      </c>
      <c r="N2485" s="9" t="str">
        <f t="shared" si="154"/>
        <v>Normal</v>
      </c>
      <c r="O2485" s="11">
        <v>5581.6</v>
      </c>
      <c r="P2485" s="11">
        <v>14257.01</v>
      </c>
      <c r="Q2485" s="11">
        <v>4235.3</v>
      </c>
      <c r="R2485" s="5">
        <v>44056</v>
      </c>
      <c r="S2485" s="5" t="str">
        <f t="shared" si="155"/>
        <v>Thursday</v>
      </c>
      <c r="T2485" s="5" t="str">
        <f t="shared" si="156"/>
        <v>Q3</v>
      </c>
      <c r="U2485" s="14" t="str">
        <f t="shared" si="157"/>
        <v>Aug</v>
      </c>
    </row>
    <row r="2486" spans="1:21" x14ac:dyDescent="0.25">
      <c r="A2486" s="13" t="s">
        <v>56</v>
      </c>
      <c r="B2486" s="6" t="s">
        <v>78</v>
      </c>
      <c r="C2486" s="6" t="s">
        <v>52</v>
      </c>
      <c r="D2486" s="6" t="s">
        <v>25</v>
      </c>
      <c r="E2486" s="6" t="s">
        <v>45</v>
      </c>
      <c r="F2486" s="6" t="s">
        <v>9809</v>
      </c>
      <c r="G2486" s="6" t="s">
        <v>9810</v>
      </c>
      <c r="H2486" s="6" t="s">
        <v>118</v>
      </c>
      <c r="I2486" s="6" t="s">
        <v>9811</v>
      </c>
      <c r="J2486" s="6" t="s">
        <v>9812</v>
      </c>
      <c r="K2486" s="7">
        <v>10</v>
      </c>
      <c r="L2486" s="4">
        <v>2013</v>
      </c>
      <c r="M2486" s="9">
        <v>43152.46</v>
      </c>
      <c r="N2486" s="9" t="str">
        <f t="shared" si="154"/>
        <v>High Value</v>
      </c>
      <c r="O2486" s="11">
        <v>46194.6</v>
      </c>
      <c r="P2486" s="11">
        <v>33693.379999999997</v>
      </c>
      <c r="Q2486" s="11">
        <v>9459.08</v>
      </c>
      <c r="R2486" s="8">
        <v>44963</v>
      </c>
      <c r="S2486" s="5" t="str">
        <f t="shared" si="155"/>
        <v>Monday</v>
      </c>
      <c r="T2486" s="5" t="str">
        <f t="shared" si="156"/>
        <v>Q1</v>
      </c>
      <c r="U2486" s="14" t="str">
        <f t="shared" si="157"/>
        <v>Feb</v>
      </c>
    </row>
    <row r="2487" spans="1:21" x14ac:dyDescent="0.25">
      <c r="A2487" s="12" t="s">
        <v>56</v>
      </c>
      <c r="B2487" s="2" t="s">
        <v>69</v>
      </c>
      <c r="C2487" s="2" t="s">
        <v>52</v>
      </c>
      <c r="D2487" s="2" t="s">
        <v>25</v>
      </c>
      <c r="E2487" s="2" t="s">
        <v>45</v>
      </c>
      <c r="F2487" s="2" t="s">
        <v>9813</v>
      </c>
      <c r="G2487" s="2" t="s">
        <v>9814</v>
      </c>
      <c r="H2487" s="2" t="s">
        <v>46</v>
      </c>
      <c r="I2487" s="2" t="s">
        <v>9815</v>
      </c>
      <c r="J2487" s="2" t="s">
        <v>9816</v>
      </c>
      <c r="K2487" s="3">
        <v>20</v>
      </c>
      <c r="L2487" s="4">
        <v>2003</v>
      </c>
      <c r="M2487" s="9">
        <v>52975.83</v>
      </c>
      <c r="N2487" s="9" t="str">
        <f t="shared" si="154"/>
        <v>High Value</v>
      </c>
      <c r="O2487" s="11">
        <v>17189.599999999999</v>
      </c>
      <c r="P2487" s="11">
        <v>48347.22</v>
      </c>
      <c r="Q2487" s="11">
        <v>4628.6099999999997</v>
      </c>
      <c r="R2487" s="5">
        <v>45202</v>
      </c>
      <c r="S2487" s="5" t="str">
        <f t="shared" si="155"/>
        <v>Tuesday</v>
      </c>
      <c r="T2487" s="5" t="str">
        <f t="shared" si="156"/>
        <v>Q4</v>
      </c>
      <c r="U2487" s="14" t="str">
        <f t="shared" si="157"/>
        <v>Oct</v>
      </c>
    </row>
    <row r="2488" spans="1:21" x14ac:dyDescent="0.25">
      <c r="A2488" s="13" t="s">
        <v>62</v>
      </c>
      <c r="B2488" s="6" t="s">
        <v>63</v>
      </c>
      <c r="C2488" s="6" t="s">
        <v>52</v>
      </c>
      <c r="D2488" s="6" t="s">
        <v>25</v>
      </c>
      <c r="E2488" s="6" t="s">
        <v>45</v>
      </c>
      <c r="F2488" s="6" t="s">
        <v>9817</v>
      </c>
      <c r="G2488" s="6" t="s">
        <v>9818</v>
      </c>
      <c r="H2488" s="6" t="s">
        <v>159</v>
      </c>
      <c r="I2488" s="6" t="s">
        <v>9819</v>
      </c>
      <c r="J2488" s="6" t="s">
        <v>9820</v>
      </c>
      <c r="K2488" s="7">
        <v>11</v>
      </c>
      <c r="L2488" s="4">
        <v>2012</v>
      </c>
      <c r="M2488" s="9">
        <v>18942.37</v>
      </c>
      <c r="N2488" s="9" t="str">
        <f t="shared" si="154"/>
        <v>Normal</v>
      </c>
      <c r="O2488" s="11">
        <v>93873.4</v>
      </c>
      <c r="P2488" s="11">
        <v>14634.72</v>
      </c>
      <c r="Q2488" s="11">
        <v>4307.6499999999996</v>
      </c>
      <c r="R2488" s="8">
        <v>45227</v>
      </c>
      <c r="S2488" s="5" t="str">
        <f t="shared" si="155"/>
        <v>Saturday</v>
      </c>
      <c r="T2488" s="5" t="str">
        <f t="shared" si="156"/>
        <v>Q4</v>
      </c>
      <c r="U2488" s="14" t="str">
        <f t="shared" si="157"/>
        <v>Oct</v>
      </c>
    </row>
    <row r="2489" spans="1:21" x14ac:dyDescent="0.25">
      <c r="A2489" s="12" t="s">
        <v>62</v>
      </c>
      <c r="B2489" s="2" t="s">
        <v>63</v>
      </c>
      <c r="C2489" s="2" t="s">
        <v>52</v>
      </c>
      <c r="D2489" s="2" t="s">
        <v>25</v>
      </c>
      <c r="E2489" s="2" t="s">
        <v>45</v>
      </c>
      <c r="F2489" s="2" t="s">
        <v>9821</v>
      </c>
      <c r="G2489" s="2" t="s">
        <v>9822</v>
      </c>
      <c r="H2489" s="2" t="s">
        <v>39</v>
      </c>
      <c r="I2489" s="2" t="s">
        <v>9823</v>
      </c>
      <c r="J2489" s="2" t="s">
        <v>9824</v>
      </c>
      <c r="K2489" s="3">
        <v>23</v>
      </c>
      <c r="L2489" s="4">
        <v>2002</v>
      </c>
      <c r="M2489" s="9">
        <v>16586.400000000001</v>
      </c>
      <c r="N2489" s="9" t="str">
        <f t="shared" si="154"/>
        <v>Normal</v>
      </c>
      <c r="O2489" s="11">
        <v>11217.8</v>
      </c>
      <c r="P2489" s="11">
        <v>15220.81</v>
      </c>
      <c r="Q2489" s="11">
        <v>1365.59</v>
      </c>
      <c r="R2489" s="5">
        <v>45825</v>
      </c>
      <c r="S2489" s="5" t="str">
        <f t="shared" si="155"/>
        <v>Tuesday</v>
      </c>
      <c r="T2489" s="5" t="str">
        <f t="shared" si="156"/>
        <v>Q2</v>
      </c>
      <c r="U2489" s="14" t="str">
        <f t="shared" si="157"/>
        <v>Jun</v>
      </c>
    </row>
    <row r="2490" spans="1:21" x14ac:dyDescent="0.25">
      <c r="A2490" s="13" t="s">
        <v>56</v>
      </c>
      <c r="B2490" s="6" t="s">
        <v>57</v>
      </c>
      <c r="C2490" s="6" t="s">
        <v>52</v>
      </c>
      <c r="D2490" s="6" t="s">
        <v>25</v>
      </c>
      <c r="E2490" s="6" t="s">
        <v>45</v>
      </c>
      <c r="F2490" s="6" t="s">
        <v>9825</v>
      </c>
      <c r="G2490" s="6" t="s">
        <v>9826</v>
      </c>
      <c r="H2490" s="6" t="s">
        <v>162</v>
      </c>
      <c r="I2490" s="6" t="s">
        <v>9827</v>
      </c>
      <c r="J2490" s="6" t="s">
        <v>9828</v>
      </c>
      <c r="K2490" s="7">
        <v>17</v>
      </c>
      <c r="L2490" s="4">
        <v>2007</v>
      </c>
      <c r="M2490" s="9">
        <v>20401.28</v>
      </c>
      <c r="N2490" s="9" t="str">
        <f t="shared" si="154"/>
        <v>Normal</v>
      </c>
      <c r="O2490" s="11">
        <v>7043.2</v>
      </c>
      <c r="P2490" s="11">
        <v>15095.07</v>
      </c>
      <c r="Q2490" s="11">
        <v>5306.21</v>
      </c>
      <c r="R2490" s="8">
        <v>45493</v>
      </c>
      <c r="S2490" s="5" t="str">
        <f t="shared" si="155"/>
        <v>Saturday</v>
      </c>
      <c r="T2490" s="5" t="str">
        <f t="shared" si="156"/>
        <v>Q3</v>
      </c>
      <c r="U2490" s="14" t="str">
        <f t="shared" si="157"/>
        <v>Jul</v>
      </c>
    </row>
    <row r="2491" spans="1:21" x14ac:dyDescent="0.25">
      <c r="A2491" s="12" t="s">
        <v>17</v>
      </c>
      <c r="B2491" s="2" t="s">
        <v>80</v>
      </c>
      <c r="C2491" s="2" t="s">
        <v>52</v>
      </c>
      <c r="D2491" s="2" t="s">
        <v>25</v>
      </c>
      <c r="E2491" s="2" t="s">
        <v>45</v>
      </c>
      <c r="F2491" s="2" t="s">
        <v>9829</v>
      </c>
      <c r="G2491" s="2" t="s">
        <v>3336</v>
      </c>
      <c r="H2491" s="2" t="s">
        <v>118</v>
      </c>
      <c r="I2491" s="2" t="s">
        <v>9830</v>
      </c>
      <c r="J2491" s="2" t="s">
        <v>9831</v>
      </c>
      <c r="K2491" s="3">
        <v>0</v>
      </c>
      <c r="L2491" s="4">
        <v>2021</v>
      </c>
      <c r="M2491" s="9">
        <v>42913.16</v>
      </c>
      <c r="N2491" s="9" t="str">
        <f t="shared" si="154"/>
        <v>High Value</v>
      </c>
      <c r="O2491" s="11">
        <v>126394.1</v>
      </c>
      <c r="P2491" s="11">
        <v>35012.33</v>
      </c>
      <c r="Q2491" s="11">
        <v>7900.83</v>
      </c>
      <c r="R2491" s="5">
        <v>44203</v>
      </c>
      <c r="S2491" s="5" t="str">
        <f t="shared" si="155"/>
        <v>Thursday</v>
      </c>
      <c r="T2491" s="5" t="str">
        <f t="shared" si="156"/>
        <v>Q1</v>
      </c>
      <c r="U2491" s="14" t="str">
        <f t="shared" si="157"/>
        <v>Jan</v>
      </c>
    </row>
    <row r="2492" spans="1:21" x14ac:dyDescent="0.25">
      <c r="A2492" s="13" t="s">
        <v>47</v>
      </c>
      <c r="B2492" s="6" t="s">
        <v>110</v>
      </c>
      <c r="C2492" s="6" t="s">
        <v>52</v>
      </c>
      <c r="D2492" s="6" t="s">
        <v>25</v>
      </c>
      <c r="E2492" s="6" t="s">
        <v>45</v>
      </c>
      <c r="F2492" s="6" t="s">
        <v>9832</v>
      </c>
      <c r="G2492" s="6" t="s">
        <v>9833</v>
      </c>
      <c r="H2492" s="6" t="s">
        <v>109</v>
      </c>
      <c r="I2492" s="6" t="s">
        <v>9834</v>
      </c>
      <c r="J2492" s="6" t="s">
        <v>9835</v>
      </c>
      <c r="K2492" s="7">
        <v>2</v>
      </c>
      <c r="L2492" s="4">
        <v>2019</v>
      </c>
      <c r="M2492" s="9">
        <v>26118.86</v>
      </c>
      <c r="N2492" s="9" t="str">
        <f t="shared" si="154"/>
        <v>Normal</v>
      </c>
      <c r="O2492" s="11">
        <v>32889</v>
      </c>
      <c r="P2492" s="11">
        <v>22096.080000000002</v>
      </c>
      <c r="Q2492" s="11">
        <v>4022.78</v>
      </c>
      <c r="R2492" s="8">
        <v>44532</v>
      </c>
      <c r="S2492" s="5" t="str">
        <f t="shared" si="155"/>
        <v>Thursday</v>
      </c>
      <c r="T2492" s="5" t="str">
        <f t="shared" si="156"/>
        <v>Q4</v>
      </c>
      <c r="U2492" s="14" t="str">
        <f t="shared" si="157"/>
        <v>Dec</v>
      </c>
    </row>
    <row r="2493" spans="1:21" x14ac:dyDescent="0.25">
      <c r="A2493" s="12" t="s">
        <v>40</v>
      </c>
      <c r="B2493" s="2" t="s">
        <v>59</v>
      </c>
      <c r="C2493" s="2" t="s">
        <v>52</v>
      </c>
      <c r="D2493" s="2" t="s">
        <v>25</v>
      </c>
      <c r="E2493" s="2" t="s">
        <v>45</v>
      </c>
      <c r="F2493" s="2" t="s">
        <v>9836</v>
      </c>
      <c r="G2493" s="2" t="s">
        <v>9837</v>
      </c>
      <c r="H2493" s="2" t="s">
        <v>22</v>
      </c>
      <c r="I2493" s="2" t="s">
        <v>9838</v>
      </c>
      <c r="J2493" s="2" t="s">
        <v>9839</v>
      </c>
      <c r="K2493" s="3">
        <v>13</v>
      </c>
      <c r="L2493" s="4">
        <v>2010</v>
      </c>
      <c r="M2493" s="9">
        <v>28671.51</v>
      </c>
      <c r="N2493" s="9" t="str">
        <f t="shared" si="154"/>
        <v>Normal</v>
      </c>
      <c r="O2493" s="11">
        <v>85930.8</v>
      </c>
      <c r="P2493" s="11">
        <v>27047.23</v>
      </c>
      <c r="Q2493" s="11">
        <v>1624.28</v>
      </c>
      <c r="R2493" s="5">
        <v>45228</v>
      </c>
      <c r="S2493" s="5" t="str">
        <f t="shared" si="155"/>
        <v>Sunday</v>
      </c>
      <c r="T2493" s="5" t="str">
        <f t="shared" si="156"/>
        <v>Q4</v>
      </c>
      <c r="U2493" s="14" t="str">
        <f t="shared" si="157"/>
        <v>Oct</v>
      </c>
    </row>
    <row r="2494" spans="1:21" x14ac:dyDescent="0.25">
      <c r="A2494" s="13" t="s">
        <v>47</v>
      </c>
      <c r="B2494" s="6" t="s">
        <v>48</v>
      </c>
      <c r="C2494" s="6" t="s">
        <v>52</v>
      </c>
      <c r="D2494" s="6" t="s">
        <v>25</v>
      </c>
      <c r="E2494" s="6" t="s">
        <v>45</v>
      </c>
      <c r="F2494" s="6" t="s">
        <v>9840</v>
      </c>
      <c r="G2494" s="6" t="s">
        <v>9841</v>
      </c>
      <c r="H2494" s="6" t="s">
        <v>58</v>
      </c>
      <c r="I2494" s="6" t="s">
        <v>9842</v>
      </c>
      <c r="J2494" s="6" t="s">
        <v>9843</v>
      </c>
      <c r="K2494" s="7">
        <v>1</v>
      </c>
      <c r="L2494" s="4">
        <v>2023</v>
      </c>
      <c r="M2494" s="9">
        <v>21955.19</v>
      </c>
      <c r="N2494" s="9" t="str">
        <f t="shared" si="154"/>
        <v>Normal</v>
      </c>
      <c r="O2494" s="11">
        <v>137801.9</v>
      </c>
      <c r="P2494" s="11">
        <v>20065.09</v>
      </c>
      <c r="Q2494" s="11">
        <v>1890.1</v>
      </c>
      <c r="R2494" s="8">
        <v>45439</v>
      </c>
      <c r="S2494" s="5" t="str">
        <f t="shared" si="155"/>
        <v>Monday</v>
      </c>
      <c r="T2494" s="5" t="str">
        <f t="shared" si="156"/>
        <v>Q2</v>
      </c>
      <c r="U2494" s="14" t="str">
        <f t="shared" si="157"/>
        <v>May</v>
      </c>
    </row>
    <row r="2495" spans="1:21" x14ac:dyDescent="0.25">
      <c r="A2495" s="12" t="s">
        <v>74</v>
      </c>
      <c r="B2495" s="2" t="s">
        <v>75</v>
      </c>
      <c r="C2495" s="2" t="s">
        <v>52</v>
      </c>
      <c r="D2495" s="2" t="s">
        <v>25</v>
      </c>
      <c r="E2495" s="2" t="s">
        <v>45</v>
      </c>
      <c r="F2495" s="2" t="s">
        <v>9844</v>
      </c>
      <c r="G2495" s="2" t="s">
        <v>3945</v>
      </c>
      <c r="H2495" s="2" t="s">
        <v>101</v>
      </c>
      <c r="I2495" s="2" t="s">
        <v>9845</v>
      </c>
      <c r="J2495" s="2" t="s">
        <v>9846</v>
      </c>
      <c r="K2495" s="3">
        <v>2</v>
      </c>
      <c r="L2495" s="4">
        <v>2020</v>
      </c>
      <c r="M2495" s="9">
        <v>45997.67</v>
      </c>
      <c r="N2495" s="9" t="str">
        <f t="shared" si="154"/>
        <v>High Value</v>
      </c>
      <c r="O2495" s="11">
        <v>142583.70000000001</v>
      </c>
      <c r="P2495" s="11">
        <v>39971.89</v>
      </c>
      <c r="Q2495" s="11">
        <v>6025.78</v>
      </c>
      <c r="R2495" s="5">
        <v>44699</v>
      </c>
      <c r="S2495" s="5" t="str">
        <f t="shared" si="155"/>
        <v>Wednesday</v>
      </c>
      <c r="T2495" s="5" t="str">
        <f t="shared" si="156"/>
        <v>Q2</v>
      </c>
      <c r="U2495" s="14" t="str">
        <f t="shared" si="157"/>
        <v>May</v>
      </c>
    </row>
    <row r="2496" spans="1:21" x14ac:dyDescent="0.25">
      <c r="A2496" s="13" t="s">
        <v>30</v>
      </c>
      <c r="B2496" s="6" t="s">
        <v>65</v>
      </c>
      <c r="C2496" s="6" t="s">
        <v>52</v>
      </c>
      <c r="D2496" s="6" t="s">
        <v>25</v>
      </c>
      <c r="E2496" s="6" t="s">
        <v>45</v>
      </c>
      <c r="F2496" s="6" t="s">
        <v>9847</v>
      </c>
      <c r="G2496" s="6" t="s">
        <v>9848</v>
      </c>
      <c r="H2496" s="6" t="s">
        <v>53</v>
      </c>
      <c r="I2496" s="6" t="s">
        <v>9849</v>
      </c>
      <c r="J2496" s="6" t="s">
        <v>9850</v>
      </c>
      <c r="K2496" s="7">
        <v>15</v>
      </c>
      <c r="L2496" s="4">
        <v>2010</v>
      </c>
      <c r="M2496" s="9">
        <v>50189.51</v>
      </c>
      <c r="N2496" s="9" t="str">
        <f t="shared" si="154"/>
        <v>High Value</v>
      </c>
      <c r="O2496" s="11">
        <v>87126.7</v>
      </c>
      <c r="P2496" s="11">
        <v>47195.49</v>
      </c>
      <c r="Q2496" s="11">
        <v>2994.02</v>
      </c>
      <c r="R2496" s="8">
        <v>45777</v>
      </c>
      <c r="S2496" s="5" t="str">
        <f t="shared" si="155"/>
        <v>Wednesday</v>
      </c>
      <c r="T2496" s="5" t="str">
        <f t="shared" si="156"/>
        <v>Q2</v>
      </c>
      <c r="U2496" s="14" t="str">
        <f t="shared" si="157"/>
        <v>Apr</v>
      </c>
    </row>
    <row r="2497" spans="1:21" x14ac:dyDescent="0.25">
      <c r="A2497" s="12" t="s">
        <v>40</v>
      </c>
      <c r="B2497" s="2" t="s">
        <v>125</v>
      </c>
      <c r="C2497" s="2" t="s">
        <v>52</v>
      </c>
      <c r="D2497" s="2" t="s">
        <v>25</v>
      </c>
      <c r="E2497" s="2" t="s">
        <v>45</v>
      </c>
      <c r="F2497" s="2" t="s">
        <v>9851</v>
      </c>
      <c r="G2497" s="2" t="s">
        <v>9852</v>
      </c>
      <c r="H2497" s="2" t="s">
        <v>46</v>
      </c>
      <c r="I2497" s="2" t="s">
        <v>9853</v>
      </c>
      <c r="J2497" s="2" t="s">
        <v>9854</v>
      </c>
      <c r="K2497" s="3">
        <v>22</v>
      </c>
      <c r="L2497" s="4">
        <v>2001</v>
      </c>
      <c r="M2497" s="9">
        <v>12675.3</v>
      </c>
      <c r="N2497" s="9" t="str">
        <f t="shared" si="154"/>
        <v>Normal</v>
      </c>
      <c r="O2497" s="11">
        <v>26289.1</v>
      </c>
      <c r="P2497" s="11">
        <v>11535.79</v>
      </c>
      <c r="Q2497" s="11">
        <v>1139.51</v>
      </c>
      <c r="R2497" s="5">
        <v>45094</v>
      </c>
      <c r="S2497" s="5" t="str">
        <f t="shared" si="155"/>
        <v>Saturday</v>
      </c>
      <c r="T2497" s="5" t="str">
        <f t="shared" si="156"/>
        <v>Q2</v>
      </c>
      <c r="U2497" s="14" t="str">
        <f t="shared" si="157"/>
        <v>Jun</v>
      </c>
    </row>
    <row r="2498" spans="1:21" x14ac:dyDescent="0.25">
      <c r="A2498" s="13" t="s">
        <v>40</v>
      </c>
      <c r="B2498" s="6" t="s">
        <v>59</v>
      </c>
      <c r="C2498" s="6" t="s">
        <v>52</v>
      </c>
      <c r="D2498" s="6" t="s">
        <v>25</v>
      </c>
      <c r="E2498" s="6" t="s">
        <v>45</v>
      </c>
      <c r="F2498" s="6" t="s">
        <v>9855</v>
      </c>
      <c r="G2498" s="6" t="s">
        <v>7218</v>
      </c>
      <c r="H2498" s="6" t="s">
        <v>42</v>
      </c>
      <c r="I2498" s="6" t="s">
        <v>9856</v>
      </c>
      <c r="J2498" s="6" t="s">
        <v>9857</v>
      </c>
      <c r="K2498" s="7">
        <v>3</v>
      </c>
      <c r="L2498" s="4">
        <v>2017</v>
      </c>
      <c r="M2498" s="9">
        <v>34553.08</v>
      </c>
      <c r="N2498" s="9" t="str">
        <f t="shared" si="154"/>
        <v>Normal</v>
      </c>
      <c r="O2498" s="11">
        <v>13797.4</v>
      </c>
      <c r="P2498" s="11">
        <v>24475.01</v>
      </c>
      <c r="Q2498" s="11">
        <v>10078.07</v>
      </c>
      <c r="R2498" s="8">
        <v>44141</v>
      </c>
      <c r="S2498" s="5" t="str">
        <f t="shared" si="155"/>
        <v>Friday</v>
      </c>
      <c r="T2498" s="5" t="str">
        <f t="shared" si="156"/>
        <v>Q4</v>
      </c>
      <c r="U2498" s="14" t="str">
        <f t="shared" si="157"/>
        <v>Nov</v>
      </c>
    </row>
    <row r="2499" spans="1:21" x14ac:dyDescent="0.25">
      <c r="A2499" s="12" t="s">
        <v>47</v>
      </c>
      <c r="B2499" s="2" t="s">
        <v>48</v>
      </c>
      <c r="C2499" s="2" t="s">
        <v>52</v>
      </c>
      <c r="D2499" s="2" t="s">
        <v>25</v>
      </c>
      <c r="E2499" s="2" t="s">
        <v>45</v>
      </c>
      <c r="F2499" s="2" t="s">
        <v>9858</v>
      </c>
      <c r="G2499" s="2" t="s">
        <v>8659</v>
      </c>
      <c r="H2499" s="2" t="s">
        <v>77</v>
      </c>
      <c r="I2499" s="2" t="s">
        <v>9859</v>
      </c>
      <c r="J2499" s="2" t="s">
        <v>9860</v>
      </c>
      <c r="K2499" s="3">
        <v>13</v>
      </c>
      <c r="L2499" s="4">
        <v>2011</v>
      </c>
      <c r="M2499" s="9">
        <v>35588.629999999997</v>
      </c>
      <c r="N2499" s="9" t="str">
        <f t="shared" ref="N2499:N2562" si="158">IF(M2499&gt;40000,"High Value","Normal")</f>
        <v>Normal</v>
      </c>
      <c r="O2499" s="11">
        <v>99261.9</v>
      </c>
      <c r="P2499" s="11">
        <v>28245.35</v>
      </c>
      <c r="Q2499" s="11">
        <v>7343.28</v>
      </c>
      <c r="R2499" s="5">
        <v>45579</v>
      </c>
      <c r="S2499" s="5" t="str">
        <f t="shared" ref="S2499:S2562" si="159">TEXT(R2499,"dddd")</f>
        <v>Monday</v>
      </c>
      <c r="T2499" s="5" t="str">
        <f t="shared" ref="T2499:T2562" si="160">"Q" &amp; ROUNDUP(MONTH(R2499)/3,0)</f>
        <v>Q4</v>
      </c>
      <c r="U2499" s="14" t="str">
        <f t="shared" si="157"/>
        <v>Oct</v>
      </c>
    </row>
    <row r="2500" spans="1:21" x14ac:dyDescent="0.25">
      <c r="A2500" s="13" t="s">
        <v>54</v>
      </c>
      <c r="B2500" s="6" t="s">
        <v>99</v>
      </c>
      <c r="C2500" s="6" t="s">
        <v>52</v>
      </c>
      <c r="D2500" s="6" t="s">
        <v>25</v>
      </c>
      <c r="E2500" s="6" t="s">
        <v>45</v>
      </c>
      <c r="F2500" s="6" t="s">
        <v>9537</v>
      </c>
      <c r="G2500" s="6" t="s">
        <v>9861</v>
      </c>
      <c r="H2500" s="6" t="s">
        <v>109</v>
      </c>
      <c r="I2500" s="6" t="s">
        <v>9862</v>
      </c>
      <c r="J2500" s="6" t="s">
        <v>9863</v>
      </c>
      <c r="K2500" s="7">
        <v>19</v>
      </c>
      <c r="L2500" s="4">
        <v>2006</v>
      </c>
      <c r="M2500" s="9">
        <v>49466.09</v>
      </c>
      <c r="N2500" s="9" t="str">
        <f t="shared" si="158"/>
        <v>High Value</v>
      </c>
      <c r="O2500" s="11">
        <v>5019.6000000000004</v>
      </c>
      <c r="P2500" s="11">
        <v>37614.050000000003</v>
      </c>
      <c r="Q2500" s="11">
        <v>11852.04</v>
      </c>
      <c r="R2500" s="8">
        <v>45785</v>
      </c>
      <c r="S2500" s="5" t="str">
        <f t="shared" si="159"/>
        <v>Thursday</v>
      </c>
      <c r="T2500" s="5" t="str">
        <f t="shared" si="160"/>
        <v>Q2</v>
      </c>
      <c r="U2500" s="14" t="str">
        <f t="shared" si="157"/>
        <v>May</v>
      </c>
    </row>
    <row r="2501" spans="1:21" x14ac:dyDescent="0.25">
      <c r="A2501" s="12" t="s">
        <v>34</v>
      </c>
      <c r="B2501" s="2" t="s">
        <v>97</v>
      </c>
      <c r="C2501" s="2" t="s">
        <v>52</v>
      </c>
      <c r="D2501" s="2" t="s">
        <v>25</v>
      </c>
      <c r="E2501" s="2" t="s">
        <v>45</v>
      </c>
      <c r="F2501" s="2" t="s">
        <v>9864</v>
      </c>
      <c r="G2501" s="2" t="s">
        <v>9865</v>
      </c>
      <c r="H2501" s="2" t="s">
        <v>39</v>
      </c>
      <c r="I2501" s="2" t="s">
        <v>9866</v>
      </c>
      <c r="J2501" s="2" t="s">
        <v>9867</v>
      </c>
      <c r="K2501" s="3">
        <v>12</v>
      </c>
      <c r="L2501" s="4">
        <v>2011</v>
      </c>
      <c r="M2501" s="9">
        <v>36096.089999999997</v>
      </c>
      <c r="N2501" s="9" t="str">
        <f t="shared" si="158"/>
        <v>Normal</v>
      </c>
      <c r="O2501" s="11">
        <v>106035.5</v>
      </c>
      <c r="P2501" s="11">
        <v>33349.660000000003</v>
      </c>
      <c r="Q2501" s="11">
        <v>2746.43</v>
      </c>
      <c r="R2501" s="5">
        <v>45018</v>
      </c>
      <c r="S2501" s="5" t="str">
        <f t="shared" si="159"/>
        <v>Sunday</v>
      </c>
      <c r="T2501" s="5" t="str">
        <f t="shared" si="160"/>
        <v>Q2</v>
      </c>
      <c r="U2501" s="14" t="str">
        <f t="shared" si="157"/>
        <v>Apr</v>
      </c>
    </row>
    <row r="2502" spans="1:21" x14ac:dyDescent="0.25">
      <c r="A2502" s="13" t="s">
        <v>71</v>
      </c>
      <c r="B2502" s="6" t="s">
        <v>86</v>
      </c>
      <c r="C2502" s="6" t="s">
        <v>52</v>
      </c>
      <c r="D2502" s="6" t="s">
        <v>25</v>
      </c>
      <c r="E2502" s="6" t="s">
        <v>45</v>
      </c>
      <c r="F2502" s="6" t="s">
        <v>9868</v>
      </c>
      <c r="G2502" s="6" t="s">
        <v>9869</v>
      </c>
      <c r="H2502" s="6" t="s">
        <v>118</v>
      </c>
      <c r="I2502" s="6" t="s">
        <v>9870</v>
      </c>
      <c r="J2502" s="6" t="s">
        <v>9871</v>
      </c>
      <c r="K2502" s="7">
        <v>1</v>
      </c>
      <c r="L2502" s="4">
        <v>2022</v>
      </c>
      <c r="M2502" s="9">
        <v>22758.66</v>
      </c>
      <c r="N2502" s="9" t="str">
        <f t="shared" si="158"/>
        <v>Normal</v>
      </c>
      <c r="O2502" s="11">
        <v>66631.899999999994</v>
      </c>
      <c r="P2502" s="11">
        <v>16043.29</v>
      </c>
      <c r="Q2502" s="11">
        <v>6715.37</v>
      </c>
      <c r="R2502" s="8">
        <v>44927</v>
      </c>
      <c r="S2502" s="5" t="str">
        <f t="shared" si="159"/>
        <v>Sunday</v>
      </c>
      <c r="T2502" s="5" t="str">
        <f t="shared" si="160"/>
        <v>Q1</v>
      </c>
      <c r="U2502" s="14" t="str">
        <f t="shared" si="157"/>
        <v>Jan</v>
      </c>
    </row>
    <row r="2503" spans="1:21" x14ac:dyDescent="0.25">
      <c r="A2503" s="12" t="s">
        <v>40</v>
      </c>
      <c r="B2503" s="2" t="s">
        <v>59</v>
      </c>
      <c r="C2503" s="2" t="s">
        <v>52</v>
      </c>
      <c r="D2503" s="2" t="s">
        <v>25</v>
      </c>
      <c r="E2503" s="2" t="s">
        <v>45</v>
      </c>
      <c r="F2503" s="2" t="s">
        <v>9724</v>
      </c>
      <c r="G2503" s="2" t="s">
        <v>9725</v>
      </c>
      <c r="H2503" s="2" t="s">
        <v>95</v>
      </c>
      <c r="I2503" s="2" t="s">
        <v>9872</v>
      </c>
      <c r="J2503" s="2" t="s">
        <v>9873</v>
      </c>
      <c r="K2503" s="3">
        <v>0</v>
      </c>
      <c r="L2503" s="4">
        <v>2024</v>
      </c>
      <c r="M2503" s="9">
        <v>50593.919999999998</v>
      </c>
      <c r="N2503" s="9" t="str">
        <f t="shared" si="158"/>
        <v>High Value</v>
      </c>
      <c r="O2503" s="11">
        <v>138698.1</v>
      </c>
      <c r="P2503" s="11">
        <v>42772.75</v>
      </c>
      <c r="Q2503" s="11">
        <v>7821.17</v>
      </c>
      <c r="R2503" s="5">
        <v>45634</v>
      </c>
      <c r="S2503" s="5" t="str">
        <f t="shared" si="159"/>
        <v>Sunday</v>
      </c>
      <c r="T2503" s="5" t="str">
        <f t="shared" si="160"/>
        <v>Q4</v>
      </c>
      <c r="U2503" s="14" t="str">
        <f t="shared" si="157"/>
        <v>Dec</v>
      </c>
    </row>
    <row r="2504" spans="1:21" x14ac:dyDescent="0.25">
      <c r="A2504" s="13" t="s">
        <v>40</v>
      </c>
      <c r="B2504" s="6" t="s">
        <v>125</v>
      </c>
      <c r="C2504" s="6" t="s">
        <v>52</v>
      </c>
      <c r="D2504" s="6" t="s">
        <v>25</v>
      </c>
      <c r="E2504" s="6" t="s">
        <v>45</v>
      </c>
      <c r="F2504" s="6" t="s">
        <v>9694</v>
      </c>
      <c r="G2504" s="6" t="s">
        <v>9695</v>
      </c>
      <c r="H2504" s="6" t="s">
        <v>162</v>
      </c>
      <c r="I2504" s="6" t="s">
        <v>9874</v>
      </c>
      <c r="J2504" s="6" t="s">
        <v>9875</v>
      </c>
      <c r="K2504" s="7">
        <v>7</v>
      </c>
      <c r="L2504" s="4">
        <v>2017</v>
      </c>
      <c r="M2504" s="9">
        <v>28736.95</v>
      </c>
      <c r="N2504" s="9" t="str">
        <f t="shared" si="158"/>
        <v>Normal</v>
      </c>
      <c r="O2504" s="11">
        <v>159918.9</v>
      </c>
      <c r="P2504" s="11">
        <v>21032.34</v>
      </c>
      <c r="Q2504" s="11">
        <v>7704.61</v>
      </c>
      <c r="R2504" s="8">
        <v>45514</v>
      </c>
      <c r="S2504" s="5" t="str">
        <f t="shared" si="159"/>
        <v>Saturday</v>
      </c>
      <c r="T2504" s="5" t="str">
        <f t="shared" si="160"/>
        <v>Q3</v>
      </c>
      <c r="U2504" s="14" t="str">
        <f t="shared" si="157"/>
        <v>Aug</v>
      </c>
    </row>
    <row r="2505" spans="1:21" x14ac:dyDescent="0.25">
      <c r="A2505" s="12" t="s">
        <v>71</v>
      </c>
      <c r="B2505" s="2" t="s">
        <v>83</v>
      </c>
      <c r="C2505" s="2" t="s">
        <v>52</v>
      </c>
      <c r="D2505" s="2" t="s">
        <v>25</v>
      </c>
      <c r="E2505" s="2" t="s">
        <v>45</v>
      </c>
      <c r="F2505" s="2" t="s">
        <v>84</v>
      </c>
      <c r="G2505" s="2" t="s">
        <v>85</v>
      </c>
      <c r="H2505" s="2" t="s">
        <v>50</v>
      </c>
      <c r="I2505" s="2" t="s">
        <v>9876</v>
      </c>
      <c r="J2505" s="2" t="s">
        <v>9877</v>
      </c>
      <c r="K2505" s="3">
        <v>20</v>
      </c>
      <c r="L2505" s="4">
        <v>2004</v>
      </c>
      <c r="M2505" s="9">
        <v>13010.29</v>
      </c>
      <c r="N2505" s="9" t="str">
        <f t="shared" si="158"/>
        <v>Normal</v>
      </c>
      <c r="O2505" s="11">
        <v>116680.1</v>
      </c>
      <c r="P2505" s="11">
        <v>12026.48</v>
      </c>
      <c r="Q2505" s="11">
        <v>983.81</v>
      </c>
      <c r="R2505" s="5">
        <v>45657</v>
      </c>
      <c r="S2505" s="5" t="str">
        <f t="shared" si="159"/>
        <v>Tuesday</v>
      </c>
      <c r="T2505" s="5" t="str">
        <f t="shared" si="160"/>
        <v>Q4</v>
      </c>
      <c r="U2505" s="14" t="str">
        <f t="shared" si="157"/>
        <v>Dec</v>
      </c>
    </row>
    <row r="2506" spans="1:21" x14ac:dyDescent="0.25">
      <c r="A2506" s="13" t="s">
        <v>54</v>
      </c>
      <c r="B2506" s="6" t="s">
        <v>55</v>
      </c>
      <c r="C2506" s="6" t="s">
        <v>44</v>
      </c>
      <c r="D2506" s="6" t="s">
        <v>25</v>
      </c>
      <c r="E2506" s="6" t="s">
        <v>26</v>
      </c>
      <c r="F2506" s="6" t="s">
        <v>9878</v>
      </c>
      <c r="G2506" s="6" t="s">
        <v>8290</v>
      </c>
      <c r="H2506" s="6" t="s">
        <v>89</v>
      </c>
      <c r="I2506" s="6" t="s">
        <v>9879</v>
      </c>
      <c r="J2506" s="6" t="s">
        <v>9880</v>
      </c>
      <c r="K2506" s="7">
        <v>8</v>
      </c>
      <c r="L2506" s="4">
        <v>2014</v>
      </c>
      <c r="M2506" s="9">
        <v>23541.200000000001</v>
      </c>
      <c r="N2506" s="9" t="str">
        <f t="shared" si="158"/>
        <v>Normal</v>
      </c>
      <c r="O2506" s="11">
        <v>191676.9</v>
      </c>
      <c r="P2506" s="11">
        <v>18309.18</v>
      </c>
      <c r="Q2506" s="11">
        <v>5232.0200000000004</v>
      </c>
      <c r="R2506" s="8">
        <v>44828</v>
      </c>
      <c r="S2506" s="5" t="str">
        <f t="shared" si="159"/>
        <v>Saturday</v>
      </c>
      <c r="T2506" s="5" t="str">
        <f t="shared" si="160"/>
        <v>Q3</v>
      </c>
      <c r="U2506" s="14" t="str">
        <f t="shared" si="157"/>
        <v>Sep</v>
      </c>
    </row>
    <row r="2507" spans="1:21" x14ac:dyDescent="0.25">
      <c r="A2507" s="12" t="s">
        <v>54</v>
      </c>
      <c r="B2507" s="2" t="s">
        <v>55</v>
      </c>
      <c r="C2507" s="2" t="s">
        <v>44</v>
      </c>
      <c r="D2507" s="2" t="s">
        <v>25</v>
      </c>
      <c r="E2507" s="2" t="s">
        <v>26</v>
      </c>
      <c r="F2507" s="2" t="s">
        <v>9881</v>
      </c>
      <c r="G2507" s="2" t="s">
        <v>4463</v>
      </c>
      <c r="H2507" s="2" t="s">
        <v>135</v>
      </c>
      <c r="I2507" s="2" t="s">
        <v>9882</v>
      </c>
      <c r="J2507" s="2" t="s">
        <v>9883</v>
      </c>
      <c r="K2507" s="3">
        <v>20</v>
      </c>
      <c r="L2507" s="4">
        <v>2002</v>
      </c>
      <c r="M2507" s="9">
        <v>35569.94</v>
      </c>
      <c r="N2507" s="9" t="str">
        <f t="shared" si="158"/>
        <v>Normal</v>
      </c>
      <c r="O2507" s="11">
        <v>110186.7</v>
      </c>
      <c r="P2507" s="11">
        <v>33617.47</v>
      </c>
      <c r="Q2507" s="11">
        <v>1952.47</v>
      </c>
      <c r="R2507" s="5">
        <v>44864</v>
      </c>
      <c r="S2507" s="5" t="str">
        <f t="shared" si="159"/>
        <v>Sunday</v>
      </c>
      <c r="T2507" s="5" t="str">
        <f t="shared" si="160"/>
        <v>Q4</v>
      </c>
      <c r="U2507" s="14" t="str">
        <f t="shared" si="157"/>
        <v>Oct</v>
      </c>
    </row>
    <row r="2508" spans="1:21" x14ac:dyDescent="0.25">
      <c r="A2508" s="13" t="s">
        <v>17</v>
      </c>
      <c r="B2508" s="6" t="s">
        <v>38</v>
      </c>
      <c r="C2508" s="6" t="s">
        <v>44</v>
      </c>
      <c r="D2508" s="6" t="s">
        <v>25</v>
      </c>
      <c r="E2508" s="6" t="s">
        <v>26</v>
      </c>
      <c r="F2508" s="6" t="s">
        <v>9884</v>
      </c>
      <c r="G2508" s="6" t="s">
        <v>9885</v>
      </c>
      <c r="H2508" s="6" t="s">
        <v>101</v>
      </c>
      <c r="I2508" s="6" t="s">
        <v>9886</v>
      </c>
      <c r="J2508" s="6" t="s">
        <v>9887</v>
      </c>
      <c r="K2508" s="7">
        <v>18</v>
      </c>
      <c r="L2508" s="4">
        <v>2005</v>
      </c>
      <c r="M2508" s="9">
        <v>51267.59</v>
      </c>
      <c r="N2508" s="9" t="str">
        <f t="shared" si="158"/>
        <v>High Value</v>
      </c>
      <c r="O2508" s="11">
        <v>129351.5</v>
      </c>
      <c r="P2508" s="11">
        <v>39197.03</v>
      </c>
      <c r="Q2508" s="11">
        <v>12070.56</v>
      </c>
      <c r="R2508" s="8">
        <v>44988</v>
      </c>
      <c r="S2508" s="5" t="str">
        <f t="shared" si="159"/>
        <v>Friday</v>
      </c>
      <c r="T2508" s="5" t="str">
        <f t="shared" si="160"/>
        <v>Q1</v>
      </c>
      <c r="U2508" s="14" t="str">
        <f t="shared" si="157"/>
        <v>Mar</v>
      </c>
    </row>
    <row r="2509" spans="1:21" x14ac:dyDescent="0.25">
      <c r="A2509" s="12" t="s">
        <v>71</v>
      </c>
      <c r="B2509" s="2" t="s">
        <v>86</v>
      </c>
      <c r="C2509" s="2" t="s">
        <v>44</v>
      </c>
      <c r="D2509" s="2" t="s">
        <v>25</v>
      </c>
      <c r="E2509" s="2" t="s">
        <v>26</v>
      </c>
      <c r="F2509" s="2" t="s">
        <v>9888</v>
      </c>
      <c r="G2509" s="2" t="s">
        <v>9889</v>
      </c>
      <c r="H2509" s="2" t="s">
        <v>157</v>
      </c>
      <c r="I2509" s="2" t="s">
        <v>9890</v>
      </c>
      <c r="J2509" s="2" t="s">
        <v>9891</v>
      </c>
      <c r="K2509" s="3">
        <v>17</v>
      </c>
      <c r="L2509" s="4">
        <v>2007</v>
      </c>
      <c r="M2509" s="9">
        <v>58026.11</v>
      </c>
      <c r="N2509" s="9" t="str">
        <f t="shared" si="158"/>
        <v>High Value</v>
      </c>
      <c r="O2509" s="11">
        <v>117341.5</v>
      </c>
      <c r="P2509" s="11">
        <v>50115.83</v>
      </c>
      <c r="Q2509" s="11">
        <v>7910.28</v>
      </c>
      <c r="R2509" s="5">
        <v>45478</v>
      </c>
      <c r="S2509" s="5" t="str">
        <f t="shared" si="159"/>
        <v>Friday</v>
      </c>
      <c r="T2509" s="5" t="str">
        <f t="shared" si="160"/>
        <v>Q3</v>
      </c>
      <c r="U2509" s="14" t="str">
        <f t="shared" si="157"/>
        <v>Jul</v>
      </c>
    </row>
    <row r="2510" spans="1:21" x14ac:dyDescent="0.25">
      <c r="A2510" s="13" t="s">
        <v>62</v>
      </c>
      <c r="B2510" s="6" t="s">
        <v>63</v>
      </c>
      <c r="C2510" s="6" t="s">
        <v>44</v>
      </c>
      <c r="D2510" s="6" t="s">
        <v>25</v>
      </c>
      <c r="E2510" s="6" t="s">
        <v>26</v>
      </c>
      <c r="F2510" s="6" t="s">
        <v>9892</v>
      </c>
      <c r="G2510" s="6" t="s">
        <v>8091</v>
      </c>
      <c r="H2510" s="6" t="s">
        <v>128</v>
      </c>
      <c r="I2510" s="6" t="s">
        <v>9893</v>
      </c>
      <c r="J2510" s="6" t="s">
        <v>9894</v>
      </c>
      <c r="K2510" s="7">
        <v>1</v>
      </c>
      <c r="L2510" s="4">
        <v>2022</v>
      </c>
      <c r="M2510" s="9">
        <v>67968.289999999994</v>
      </c>
      <c r="N2510" s="9" t="str">
        <f t="shared" si="158"/>
        <v>High Value</v>
      </c>
      <c r="O2510" s="11">
        <v>178472</v>
      </c>
      <c r="P2510" s="11">
        <v>62208.75</v>
      </c>
      <c r="Q2510" s="11">
        <v>5759.54</v>
      </c>
      <c r="R2510" s="8">
        <v>44953</v>
      </c>
      <c r="S2510" s="5" t="str">
        <f t="shared" si="159"/>
        <v>Friday</v>
      </c>
      <c r="T2510" s="5" t="str">
        <f t="shared" si="160"/>
        <v>Q1</v>
      </c>
      <c r="U2510" s="14" t="str">
        <f t="shared" si="157"/>
        <v>Jan</v>
      </c>
    </row>
    <row r="2511" spans="1:21" x14ac:dyDescent="0.25">
      <c r="A2511" s="12" t="s">
        <v>30</v>
      </c>
      <c r="B2511" s="2" t="s">
        <v>94</v>
      </c>
      <c r="C2511" s="2" t="s">
        <v>44</v>
      </c>
      <c r="D2511" s="2" t="s">
        <v>25</v>
      </c>
      <c r="E2511" s="2" t="s">
        <v>26</v>
      </c>
      <c r="F2511" s="2" t="s">
        <v>9895</v>
      </c>
      <c r="G2511" s="2" t="s">
        <v>9896</v>
      </c>
      <c r="H2511" s="2" t="s">
        <v>89</v>
      </c>
      <c r="I2511" s="2" t="s">
        <v>9897</v>
      </c>
      <c r="J2511" s="2" t="s">
        <v>9898</v>
      </c>
      <c r="K2511" s="3">
        <v>1</v>
      </c>
      <c r="L2511" s="4">
        <v>2021</v>
      </c>
      <c r="M2511" s="9">
        <v>11285.67</v>
      </c>
      <c r="N2511" s="9" t="str">
        <f t="shared" si="158"/>
        <v>Normal</v>
      </c>
      <c r="O2511" s="11">
        <v>72039.3</v>
      </c>
      <c r="P2511" s="11">
        <v>10509.91</v>
      </c>
      <c r="Q2511" s="11">
        <v>775.76</v>
      </c>
      <c r="R2511" s="5">
        <v>44661</v>
      </c>
      <c r="S2511" s="5" t="str">
        <f t="shared" si="159"/>
        <v>Sunday</v>
      </c>
      <c r="T2511" s="5" t="str">
        <f t="shared" si="160"/>
        <v>Q2</v>
      </c>
      <c r="U2511" s="14" t="str">
        <f t="shared" si="157"/>
        <v>Apr</v>
      </c>
    </row>
    <row r="2512" spans="1:21" x14ac:dyDescent="0.25">
      <c r="A2512" s="13" t="s">
        <v>71</v>
      </c>
      <c r="B2512" s="6" t="s">
        <v>83</v>
      </c>
      <c r="C2512" s="6" t="s">
        <v>44</v>
      </c>
      <c r="D2512" s="6" t="s">
        <v>25</v>
      </c>
      <c r="E2512" s="6" t="s">
        <v>26</v>
      </c>
      <c r="F2512" s="6" t="s">
        <v>9899</v>
      </c>
      <c r="G2512" s="6" t="s">
        <v>9900</v>
      </c>
      <c r="H2512" s="6" t="s">
        <v>82</v>
      </c>
      <c r="I2512" s="6" t="s">
        <v>9901</v>
      </c>
      <c r="J2512" s="6" t="s">
        <v>9902</v>
      </c>
      <c r="K2512" s="7">
        <v>6</v>
      </c>
      <c r="L2512" s="4">
        <v>2015</v>
      </c>
      <c r="M2512" s="9">
        <v>63924.22</v>
      </c>
      <c r="N2512" s="9" t="str">
        <f t="shared" si="158"/>
        <v>High Value</v>
      </c>
      <c r="O2512" s="11">
        <v>74906.899999999994</v>
      </c>
      <c r="P2512" s="11">
        <v>45715.48</v>
      </c>
      <c r="Q2512" s="11">
        <v>18208.740000000002</v>
      </c>
      <c r="R2512" s="8">
        <v>44297</v>
      </c>
      <c r="S2512" s="5" t="str">
        <f t="shared" si="159"/>
        <v>Sunday</v>
      </c>
      <c r="T2512" s="5" t="str">
        <f t="shared" si="160"/>
        <v>Q2</v>
      </c>
      <c r="U2512" s="14" t="str">
        <f t="shared" si="157"/>
        <v>Apr</v>
      </c>
    </row>
    <row r="2513" spans="1:21" x14ac:dyDescent="0.25">
      <c r="A2513" s="12" t="s">
        <v>71</v>
      </c>
      <c r="B2513" s="2" t="s">
        <v>72</v>
      </c>
      <c r="C2513" s="2" t="s">
        <v>44</v>
      </c>
      <c r="D2513" s="2" t="s">
        <v>25</v>
      </c>
      <c r="E2513" s="2" t="s">
        <v>26</v>
      </c>
      <c r="F2513" s="2" t="s">
        <v>9903</v>
      </c>
      <c r="G2513" s="2" t="s">
        <v>9904</v>
      </c>
      <c r="H2513" s="2" t="s">
        <v>112</v>
      </c>
      <c r="I2513" s="2" t="s">
        <v>9905</v>
      </c>
      <c r="J2513" s="2" t="s">
        <v>9906</v>
      </c>
      <c r="K2513" s="3">
        <v>4</v>
      </c>
      <c r="L2513" s="4">
        <v>2021</v>
      </c>
      <c r="M2513" s="9">
        <v>63473.43</v>
      </c>
      <c r="N2513" s="9" t="str">
        <f t="shared" si="158"/>
        <v>High Value</v>
      </c>
      <c r="O2513" s="11">
        <v>22413.5</v>
      </c>
      <c r="P2513" s="11">
        <v>55307.5</v>
      </c>
      <c r="Q2513" s="11">
        <v>8165.93</v>
      </c>
      <c r="R2513" s="5">
        <v>45816</v>
      </c>
      <c r="S2513" s="5" t="str">
        <f t="shared" si="159"/>
        <v>Sunday</v>
      </c>
      <c r="T2513" s="5" t="str">
        <f t="shared" si="160"/>
        <v>Q2</v>
      </c>
      <c r="U2513" s="14" t="str">
        <f t="shared" si="157"/>
        <v>Jun</v>
      </c>
    </row>
    <row r="2514" spans="1:21" x14ac:dyDescent="0.25">
      <c r="A2514" s="13" t="s">
        <v>40</v>
      </c>
      <c r="B2514" s="6" t="s">
        <v>125</v>
      </c>
      <c r="C2514" s="6" t="s">
        <v>44</v>
      </c>
      <c r="D2514" s="6" t="s">
        <v>25</v>
      </c>
      <c r="E2514" s="6" t="s">
        <v>26</v>
      </c>
      <c r="F2514" s="6" t="s">
        <v>9907</v>
      </c>
      <c r="G2514" s="6" t="s">
        <v>9908</v>
      </c>
      <c r="H2514" s="6" t="s">
        <v>120</v>
      </c>
      <c r="I2514" s="6" t="s">
        <v>9909</v>
      </c>
      <c r="J2514" s="6" t="s">
        <v>9910</v>
      </c>
      <c r="K2514" s="7">
        <v>-1</v>
      </c>
      <c r="L2514" s="4">
        <v>2023</v>
      </c>
      <c r="M2514" s="9">
        <v>17978.330000000002</v>
      </c>
      <c r="N2514" s="9" t="str">
        <f t="shared" si="158"/>
        <v>Normal</v>
      </c>
      <c r="O2514" s="11">
        <v>52201</v>
      </c>
      <c r="P2514" s="11">
        <v>16622.04</v>
      </c>
      <c r="Q2514" s="11">
        <v>1356.29</v>
      </c>
      <c r="R2514" s="8">
        <v>44567</v>
      </c>
      <c r="S2514" s="5" t="str">
        <f t="shared" si="159"/>
        <v>Thursday</v>
      </c>
      <c r="T2514" s="5" t="str">
        <f t="shared" si="160"/>
        <v>Q1</v>
      </c>
      <c r="U2514" s="14" t="str">
        <f t="shared" si="157"/>
        <v>Jan</v>
      </c>
    </row>
    <row r="2515" spans="1:21" x14ac:dyDescent="0.25">
      <c r="A2515" s="12" t="s">
        <v>56</v>
      </c>
      <c r="B2515" s="2" t="s">
        <v>69</v>
      </c>
      <c r="C2515" s="2" t="s">
        <v>44</v>
      </c>
      <c r="D2515" s="2" t="s">
        <v>25</v>
      </c>
      <c r="E2515" s="2" t="s">
        <v>26</v>
      </c>
      <c r="F2515" s="2" t="s">
        <v>9911</v>
      </c>
      <c r="G2515" s="2" t="s">
        <v>9912</v>
      </c>
      <c r="H2515" s="2" t="s">
        <v>58</v>
      </c>
      <c r="I2515" s="2" t="s">
        <v>9913</v>
      </c>
      <c r="J2515" s="2" t="s">
        <v>9914</v>
      </c>
      <c r="K2515" s="3">
        <v>8</v>
      </c>
      <c r="L2515" s="4">
        <v>2016</v>
      </c>
      <c r="M2515" s="9">
        <v>11312.75</v>
      </c>
      <c r="N2515" s="9" t="str">
        <f t="shared" si="158"/>
        <v>Normal</v>
      </c>
      <c r="O2515" s="11">
        <v>50048.5</v>
      </c>
      <c r="P2515" s="11">
        <v>9509.94</v>
      </c>
      <c r="Q2515" s="11">
        <v>1802.81</v>
      </c>
      <c r="R2515" s="5">
        <v>45653</v>
      </c>
      <c r="S2515" s="5" t="str">
        <f t="shared" si="159"/>
        <v>Friday</v>
      </c>
      <c r="T2515" s="5" t="str">
        <f t="shared" si="160"/>
        <v>Q4</v>
      </c>
      <c r="U2515" s="14" t="str">
        <f t="shared" si="157"/>
        <v>Dec</v>
      </c>
    </row>
    <row r="2516" spans="1:21" x14ac:dyDescent="0.25">
      <c r="A2516" s="13" t="s">
        <v>54</v>
      </c>
      <c r="B2516" s="6" t="s">
        <v>55</v>
      </c>
      <c r="C2516" s="6" t="s">
        <v>44</v>
      </c>
      <c r="D2516" s="6" t="s">
        <v>25</v>
      </c>
      <c r="E2516" s="6" t="s">
        <v>26</v>
      </c>
      <c r="F2516" s="6" t="s">
        <v>9915</v>
      </c>
      <c r="G2516" s="6" t="s">
        <v>9916</v>
      </c>
      <c r="H2516" s="6" t="s">
        <v>87</v>
      </c>
      <c r="I2516" s="6" t="s">
        <v>9917</v>
      </c>
      <c r="J2516" s="6" t="s">
        <v>9918</v>
      </c>
      <c r="K2516" s="7">
        <v>8</v>
      </c>
      <c r="L2516" s="4">
        <v>2014</v>
      </c>
      <c r="M2516" s="9">
        <v>53464.63</v>
      </c>
      <c r="N2516" s="9" t="str">
        <f t="shared" si="158"/>
        <v>High Value</v>
      </c>
      <c r="O2516" s="11">
        <v>186983.8</v>
      </c>
      <c r="P2516" s="11">
        <v>47265.94</v>
      </c>
      <c r="Q2516" s="11">
        <v>6198.69</v>
      </c>
      <c r="R2516" s="8">
        <v>44826</v>
      </c>
      <c r="S2516" s="5" t="str">
        <f t="shared" si="159"/>
        <v>Thursday</v>
      </c>
      <c r="T2516" s="5" t="str">
        <f t="shared" si="160"/>
        <v>Q3</v>
      </c>
      <c r="U2516" s="14" t="str">
        <f t="shared" si="157"/>
        <v>Sep</v>
      </c>
    </row>
    <row r="2517" spans="1:21" x14ac:dyDescent="0.25">
      <c r="A2517" s="12" t="s">
        <v>30</v>
      </c>
      <c r="B2517" s="2" t="s">
        <v>94</v>
      </c>
      <c r="C2517" s="2" t="s">
        <v>44</v>
      </c>
      <c r="D2517" s="2" t="s">
        <v>25</v>
      </c>
      <c r="E2517" s="2" t="s">
        <v>26</v>
      </c>
      <c r="F2517" s="2" t="s">
        <v>9919</v>
      </c>
      <c r="G2517" s="2" t="s">
        <v>9920</v>
      </c>
      <c r="H2517" s="2" t="s">
        <v>88</v>
      </c>
      <c r="I2517" s="2" t="s">
        <v>9921</v>
      </c>
      <c r="J2517" s="2" t="s">
        <v>9922</v>
      </c>
      <c r="K2517" s="3">
        <v>11</v>
      </c>
      <c r="L2517" s="4">
        <v>2013</v>
      </c>
      <c r="M2517" s="9">
        <v>60909.93</v>
      </c>
      <c r="N2517" s="9" t="str">
        <f t="shared" si="158"/>
        <v>High Value</v>
      </c>
      <c r="O2517" s="11">
        <v>122863.8</v>
      </c>
      <c r="P2517" s="11">
        <v>46170.58</v>
      </c>
      <c r="Q2517" s="11">
        <v>14739.35</v>
      </c>
      <c r="R2517" s="5">
        <v>45474</v>
      </c>
      <c r="S2517" s="5" t="str">
        <f t="shared" si="159"/>
        <v>Monday</v>
      </c>
      <c r="T2517" s="5" t="str">
        <f t="shared" si="160"/>
        <v>Q3</v>
      </c>
      <c r="U2517" s="14" t="str">
        <f t="shared" si="157"/>
        <v>Jul</v>
      </c>
    </row>
    <row r="2518" spans="1:21" x14ac:dyDescent="0.25">
      <c r="A2518" s="13" t="s">
        <v>56</v>
      </c>
      <c r="B2518" s="6" t="s">
        <v>57</v>
      </c>
      <c r="C2518" s="6" t="s">
        <v>44</v>
      </c>
      <c r="D2518" s="6" t="s">
        <v>25</v>
      </c>
      <c r="E2518" s="6" t="s">
        <v>26</v>
      </c>
      <c r="F2518" s="6" t="s">
        <v>9923</v>
      </c>
      <c r="G2518" s="6" t="s">
        <v>9924</v>
      </c>
      <c r="H2518" s="6" t="s">
        <v>102</v>
      </c>
      <c r="I2518" s="6" t="s">
        <v>9925</v>
      </c>
      <c r="J2518" s="6" t="s">
        <v>9926</v>
      </c>
      <c r="K2518" s="7">
        <v>3</v>
      </c>
      <c r="L2518" s="4">
        <v>2021</v>
      </c>
      <c r="M2518" s="9">
        <v>38755.08</v>
      </c>
      <c r="N2518" s="9" t="str">
        <f t="shared" si="158"/>
        <v>Normal</v>
      </c>
      <c r="O2518" s="11">
        <v>9041.7999999999993</v>
      </c>
      <c r="P2518" s="11">
        <v>28407.14</v>
      </c>
      <c r="Q2518" s="11">
        <v>10347.94</v>
      </c>
      <c r="R2518" s="8">
        <v>45657</v>
      </c>
      <c r="S2518" s="5" t="str">
        <f t="shared" si="159"/>
        <v>Tuesday</v>
      </c>
      <c r="T2518" s="5" t="str">
        <f t="shared" si="160"/>
        <v>Q4</v>
      </c>
      <c r="U2518" s="14" t="str">
        <f t="shared" si="157"/>
        <v>Dec</v>
      </c>
    </row>
    <row r="2519" spans="1:21" x14ac:dyDescent="0.25">
      <c r="A2519" s="12" t="s">
        <v>54</v>
      </c>
      <c r="B2519" s="2" t="s">
        <v>123</v>
      </c>
      <c r="C2519" s="2" t="s">
        <v>44</v>
      </c>
      <c r="D2519" s="2" t="s">
        <v>25</v>
      </c>
      <c r="E2519" s="2" t="s">
        <v>26</v>
      </c>
      <c r="F2519" s="2" t="s">
        <v>9927</v>
      </c>
      <c r="G2519" s="2" t="s">
        <v>9928</v>
      </c>
      <c r="H2519" s="2" t="s">
        <v>157</v>
      </c>
      <c r="I2519" s="2" t="s">
        <v>9929</v>
      </c>
      <c r="J2519" s="2" t="s">
        <v>9930</v>
      </c>
      <c r="K2519" s="3">
        <v>18</v>
      </c>
      <c r="L2519" s="4">
        <v>2006</v>
      </c>
      <c r="M2519" s="9">
        <v>64334.15</v>
      </c>
      <c r="N2519" s="9" t="str">
        <f t="shared" si="158"/>
        <v>High Value</v>
      </c>
      <c r="O2519" s="11">
        <v>78376.899999999994</v>
      </c>
      <c r="P2519" s="11">
        <v>52497.74</v>
      </c>
      <c r="Q2519" s="11">
        <v>11836.41</v>
      </c>
      <c r="R2519" s="5">
        <v>45367</v>
      </c>
      <c r="S2519" s="5" t="str">
        <f t="shared" si="159"/>
        <v>Saturday</v>
      </c>
      <c r="T2519" s="5" t="str">
        <f t="shared" si="160"/>
        <v>Q1</v>
      </c>
      <c r="U2519" s="14" t="str">
        <f t="shared" si="157"/>
        <v>Mar</v>
      </c>
    </row>
    <row r="2520" spans="1:21" x14ac:dyDescent="0.25">
      <c r="A2520" s="13" t="s">
        <v>17</v>
      </c>
      <c r="B2520" s="6" t="s">
        <v>38</v>
      </c>
      <c r="C2520" s="6" t="s">
        <v>44</v>
      </c>
      <c r="D2520" s="6" t="s">
        <v>25</v>
      </c>
      <c r="E2520" s="6" t="s">
        <v>26</v>
      </c>
      <c r="F2520" s="6" t="s">
        <v>9931</v>
      </c>
      <c r="G2520" s="6" t="s">
        <v>9932</v>
      </c>
      <c r="H2520" s="6" t="s">
        <v>102</v>
      </c>
      <c r="I2520" s="6" t="s">
        <v>9933</v>
      </c>
      <c r="J2520" s="6" t="s">
        <v>9934</v>
      </c>
      <c r="K2520" s="7">
        <v>8</v>
      </c>
      <c r="L2520" s="4">
        <v>2014</v>
      </c>
      <c r="M2520" s="9">
        <v>8533.89</v>
      </c>
      <c r="N2520" s="9" t="str">
        <f t="shared" si="158"/>
        <v>Normal</v>
      </c>
      <c r="O2520" s="11">
        <v>49813</v>
      </c>
      <c r="P2520" s="11">
        <v>7416.17</v>
      </c>
      <c r="Q2520" s="11">
        <v>1117.72</v>
      </c>
      <c r="R2520" s="8">
        <v>44819</v>
      </c>
      <c r="S2520" s="5" t="str">
        <f t="shared" si="159"/>
        <v>Thursday</v>
      </c>
      <c r="T2520" s="5" t="str">
        <f t="shared" si="160"/>
        <v>Q3</v>
      </c>
      <c r="U2520" s="14" t="str">
        <f t="shared" si="157"/>
        <v>Sep</v>
      </c>
    </row>
    <row r="2521" spans="1:21" x14ac:dyDescent="0.25">
      <c r="A2521" s="12" t="s">
        <v>34</v>
      </c>
      <c r="B2521" s="2" t="s">
        <v>97</v>
      </c>
      <c r="C2521" s="2" t="s">
        <v>44</v>
      </c>
      <c r="D2521" s="2" t="s">
        <v>25</v>
      </c>
      <c r="E2521" s="2" t="s">
        <v>26</v>
      </c>
      <c r="F2521" s="2" t="s">
        <v>9935</v>
      </c>
      <c r="G2521" s="2" t="s">
        <v>9936</v>
      </c>
      <c r="H2521" s="2" t="s">
        <v>98</v>
      </c>
      <c r="I2521" s="2" t="s">
        <v>9937</v>
      </c>
      <c r="J2521" s="2" t="s">
        <v>9938</v>
      </c>
      <c r="K2521" s="3">
        <v>18</v>
      </c>
      <c r="L2521" s="4">
        <v>2006</v>
      </c>
      <c r="M2521" s="9">
        <v>29242.47</v>
      </c>
      <c r="N2521" s="9" t="str">
        <f t="shared" si="158"/>
        <v>Normal</v>
      </c>
      <c r="O2521" s="11">
        <v>20084.599999999999</v>
      </c>
      <c r="P2521" s="11">
        <v>23128.2</v>
      </c>
      <c r="Q2521" s="11">
        <v>6114.27</v>
      </c>
      <c r="R2521" s="5">
        <v>45652</v>
      </c>
      <c r="S2521" s="5" t="str">
        <f t="shared" si="159"/>
        <v>Thursday</v>
      </c>
      <c r="T2521" s="5" t="str">
        <f t="shared" si="160"/>
        <v>Q4</v>
      </c>
      <c r="U2521" s="14" t="str">
        <f t="shared" si="157"/>
        <v>Dec</v>
      </c>
    </row>
    <row r="2522" spans="1:21" x14ac:dyDescent="0.25">
      <c r="A2522" s="13" t="s">
        <v>34</v>
      </c>
      <c r="B2522" s="6" t="s">
        <v>35</v>
      </c>
      <c r="C2522" s="6" t="s">
        <v>44</v>
      </c>
      <c r="D2522" s="6" t="s">
        <v>25</v>
      </c>
      <c r="E2522" s="6" t="s">
        <v>26</v>
      </c>
      <c r="F2522" s="6" t="s">
        <v>9939</v>
      </c>
      <c r="G2522" s="6" t="s">
        <v>9940</v>
      </c>
      <c r="H2522" s="6" t="s">
        <v>53</v>
      </c>
      <c r="I2522" s="6" t="s">
        <v>9941</v>
      </c>
      <c r="J2522" s="6" t="s">
        <v>9942</v>
      </c>
      <c r="K2522" s="7">
        <v>1</v>
      </c>
      <c r="L2522" s="4">
        <v>2021</v>
      </c>
      <c r="M2522" s="9">
        <v>67825.91</v>
      </c>
      <c r="N2522" s="9" t="str">
        <f t="shared" si="158"/>
        <v>High Value</v>
      </c>
      <c r="O2522" s="11">
        <v>173202</v>
      </c>
      <c r="P2522" s="11">
        <v>57708.56</v>
      </c>
      <c r="Q2522" s="11">
        <v>10117.35</v>
      </c>
      <c r="R2522" s="8">
        <v>44812</v>
      </c>
      <c r="S2522" s="5" t="str">
        <f t="shared" si="159"/>
        <v>Thursday</v>
      </c>
      <c r="T2522" s="5" t="str">
        <f t="shared" si="160"/>
        <v>Q3</v>
      </c>
      <c r="U2522" s="14" t="str">
        <f t="shared" si="157"/>
        <v>Sep</v>
      </c>
    </row>
    <row r="2523" spans="1:21" x14ac:dyDescent="0.25">
      <c r="A2523" s="12" t="s">
        <v>62</v>
      </c>
      <c r="B2523" s="2" t="s">
        <v>63</v>
      </c>
      <c r="C2523" s="2" t="s">
        <v>44</v>
      </c>
      <c r="D2523" s="2" t="s">
        <v>25</v>
      </c>
      <c r="E2523" s="2" t="s">
        <v>26</v>
      </c>
      <c r="F2523" s="2" t="s">
        <v>9943</v>
      </c>
      <c r="G2523" s="2" t="s">
        <v>9944</v>
      </c>
      <c r="H2523" s="2" t="s">
        <v>142</v>
      </c>
      <c r="I2523" s="2" t="s">
        <v>9945</v>
      </c>
      <c r="J2523" s="2" t="s">
        <v>9946</v>
      </c>
      <c r="K2523" s="3">
        <v>6</v>
      </c>
      <c r="L2523" s="4">
        <v>2017</v>
      </c>
      <c r="M2523" s="9">
        <v>54497.38</v>
      </c>
      <c r="N2523" s="9" t="str">
        <f t="shared" si="158"/>
        <v>High Value</v>
      </c>
      <c r="O2523" s="11">
        <v>197929.3</v>
      </c>
      <c r="P2523" s="11">
        <v>51270.58</v>
      </c>
      <c r="Q2523" s="11">
        <v>3226.8</v>
      </c>
      <c r="R2523" s="5">
        <v>45264</v>
      </c>
      <c r="S2523" s="5" t="str">
        <f t="shared" si="159"/>
        <v>Monday</v>
      </c>
      <c r="T2523" s="5" t="str">
        <f t="shared" si="160"/>
        <v>Q4</v>
      </c>
      <c r="U2523" s="14" t="str">
        <f t="shared" si="157"/>
        <v>Dec</v>
      </c>
    </row>
    <row r="2524" spans="1:21" x14ac:dyDescent="0.25">
      <c r="A2524" s="13" t="s">
        <v>54</v>
      </c>
      <c r="B2524" s="6" t="s">
        <v>55</v>
      </c>
      <c r="C2524" s="6" t="s">
        <v>44</v>
      </c>
      <c r="D2524" s="6" t="s">
        <v>25</v>
      </c>
      <c r="E2524" s="6" t="s">
        <v>26</v>
      </c>
      <c r="F2524" s="6" t="s">
        <v>9947</v>
      </c>
      <c r="G2524" s="6" t="s">
        <v>9948</v>
      </c>
      <c r="H2524" s="6" t="s">
        <v>104</v>
      </c>
      <c r="I2524" s="6" t="s">
        <v>9949</v>
      </c>
      <c r="J2524" s="6" t="s">
        <v>9950</v>
      </c>
      <c r="K2524" s="7">
        <v>23</v>
      </c>
      <c r="L2524" s="4">
        <v>2000</v>
      </c>
      <c r="M2524" s="9">
        <v>42022.400000000001</v>
      </c>
      <c r="N2524" s="9" t="str">
        <f t="shared" si="158"/>
        <v>High Value</v>
      </c>
      <c r="O2524" s="11">
        <v>22808.2</v>
      </c>
      <c r="P2524" s="11">
        <v>32816.67</v>
      </c>
      <c r="Q2524" s="11">
        <v>9205.73</v>
      </c>
      <c r="R2524" s="8">
        <v>45193</v>
      </c>
      <c r="S2524" s="5" t="str">
        <f t="shared" si="159"/>
        <v>Sunday</v>
      </c>
      <c r="T2524" s="5" t="str">
        <f t="shared" si="160"/>
        <v>Q3</v>
      </c>
      <c r="U2524" s="14" t="str">
        <f t="shared" si="157"/>
        <v>Sep</v>
      </c>
    </row>
    <row r="2525" spans="1:21" x14ac:dyDescent="0.25">
      <c r="A2525" s="12" t="s">
        <v>62</v>
      </c>
      <c r="B2525" s="2" t="s">
        <v>63</v>
      </c>
      <c r="C2525" s="2" t="s">
        <v>44</v>
      </c>
      <c r="D2525" s="2" t="s">
        <v>25</v>
      </c>
      <c r="E2525" s="2" t="s">
        <v>26</v>
      </c>
      <c r="F2525" s="2" t="s">
        <v>9951</v>
      </c>
      <c r="G2525" s="2" t="s">
        <v>9952</v>
      </c>
      <c r="H2525" s="2" t="s">
        <v>116</v>
      </c>
      <c r="I2525" s="2" t="s">
        <v>9953</v>
      </c>
      <c r="J2525" s="2" t="s">
        <v>9954</v>
      </c>
      <c r="K2525" s="3">
        <v>2</v>
      </c>
      <c r="L2525" s="4">
        <v>2020</v>
      </c>
      <c r="M2525" s="9">
        <v>65838.009999999995</v>
      </c>
      <c r="N2525" s="9" t="str">
        <f t="shared" si="158"/>
        <v>High Value</v>
      </c>
      <c r="O2525" s="11">
        <v>138562.9</v>
      </c>
      <c r="P2525" s="11">
        <v>56646.51</v>
      </c>
      <c r="Q2525" s="11">
        <v>9191.5</v>
      </c>
      <c r="R2525" s="5">
        <v>44666</v>
      </c>
      <c r="S2525" s="5" t="str">
        <f t="shared" si="159"/>
        <v>Friday</v>
      </c>
      <c r="T2525" s="5" t="str">
        <f t="shared" si="160"/>
        <v>Q2</v>
      </c>
      <c r="U2525" s="14" t="str">
        <f t="shared" si="157"/>
        <v>Apr</v>
      </c>
    </row>
    <row r="2526" spans="1:21" x14ac:dyDescent="0.25">
      <c r="A2526" s="13" t="s">
        <v>34</v>
      </c>
      <c r="B2526" s="6" t="s">
        <v>35</v>
      </c>
      <c r="C2526" s="6" t="s">
        <v>44</v>
      </c>
      <c r="D2526" s="6" t="s">
        <v>25</v>
      </c>
      <c r="E2526" s="6" t="s">
        <v>26</v>
      </c>
      <c r="F2526" s="6" t="s">
        <v>9955</v>
      </c>
      <c r="G2526" s="6" t="s">
        <v>9956</v>
      </c>
      <c r="H2526" s="6" t="s">
        <v>124</v>
      </c>
      <c r="I2526" s="6" t="s">
        <v>9957</v>
      </c>
      <c r="J2526" s="6" t="s">
        <v>9958</v>
      </c>
      <c r="K2526" s="7">
        <v>22</v>
      </c>
      <c r="L2526" s="4">
        <v>2002</v>
      </c>
      <c r="M2526" s="9">
        <v>12144.15</v>
      </c>
      <c r="N2526" s="9" t="str">
        <f t="shared" si="158"/>
        <v>Normal</v>
      </c>
      <c r="O2526" s="11">
        <v>115259.4</v>
      </c>
      <c r="P2526" s="11">
        <v>10967.35</v>
      </c>
      <c r="Q2526" s="11">
        <v>1176.8</v>
      </c>
      <c r="R2526" s="8">
        <v>45322</v>
      </c>
      <c r="S2526" s="5" t="str">
        <f t="shared" si="159"/>
        <v>Wednesday</v>
      </c>
      <c r="T2526" s="5" t="str">
        <f t="shared" si="160"/>
        <v>Q1</v>
      </c>
      <c r="U2526" s="14" t="str">
        <f t="shared" si="157"/>
        <v>Jan</v>
      </c>
    </row>
    <row r="2527" spans="1:21" x14ac:dyDescent="0.25">
      <c r="A2527" s="12" t="s">
        <v>56</v>
      </c>
      <c r="B2527" s="2" t="s">
        <v>69</v>
      </c>
      <c r="C2527" s="2" t="s">
        <v>44</v>
      </c>
      <c r="D2527" s="2" t="s">
        <v>25</v>
      </c>
      <c r="E2527" s="2" t="s">
        <v>26</v>
      </c>
      <c r="F2527" s="2" t="s">
        <v>9959</v>
      </c>
      <c r="G2527" s="2" t="s">
        <v>9960</v>
      </c>
      <c r="H2527" s="2" t="s">
        <v>115</v>
      </c>
      <c r="I2527" s="2" t="s">
        <v>9961</v>
      </c>
      <c r="J2527" s="2" t="s">
        <v>9962</v>
      </c>
      <c r="K2527" s="3">
        <v>18</v>
      </c>
      <c r="L2527" s="4">
        <v>2005</v>
      </c>
      <c r="M2527" s="9">
        <v>6112</v>
      </c>
      <c r="N2527" s="9" t="str">
        <f t="shared" si="158"/>
        <v>Normal</v>
      </c>
      <c r="O2527" s="11">
        <v>17472.900000000001</v>
      </c>
      <c r="P2527" s="11">
        <v>4413.1000000000004</v>
      </c>
      <c r="Q2527" s="11">
        <v>1698.9</v>
      </c>
      <c r="R2527" s="5">
        <v>44995</v>
      </c>
      <c r="S2527" s="5" t="str">
        <f t="shared" si="159"/>
        <v>Friday</v>
      </c>
      <c r="T2527" s="5" t="str">
        <f t="shared" si="160"/>
        <v>Q1</v>
      </c>
      <c r="U2527" s="14" t="str">
        <f t="shared" si="157"/>
        <v>Mar</v>
      </c>
    </row>
    <row r="2528" spans="1:21" x14ac:dyDescent="0.25">
      <c r="A2528" s="13" t="s">
        <v>47</v>
      </c>
      <c r="B2528" s="6" t="s">
        <v>110</v>
      </c>
      <c r="C2528" s="6" t="s">
        <v>44</v>
      </c>
      <c r="D2528" s="6" t="s">
        <v>25</v>
      </c>
      <c r="E2528" s="6" t="s">
        <v>26</v>
      </c>
      <c r="F2528" s="6" t="s">
        <v>9963</v>
      </c>
      <c r="G2528" s="6" t="s">
        <v>9964</v>
      </c>
      <c r="H2528" s="6" t="s">
        <v>109</v>
      </c>
      <c r="I2528" s="6" t="s">
        <v>9965</v>
      </c>
      <c r="J2528" s="6" t="s">
        <v>9966</v>
      </c>
      <c r="K2528" s="7">
        <v>22</v>
      </c>
      <c r="L2528" s="4">
        <v>2003</v>
      </c>
      <c r="M2528" s="9">
        <v>42469.52</v>
      </c>
      <c r="N2528" s="9" t="str">
        <f t="shared" si="158"/>
        <v>High Value</v>
      </c>
      <c r="O2528" s="11">
        <v>52486.1</v>
      </c>
      <c r="P2528" s="11">
        <v>37120.400000000001</v>
      </c>
      <c r="Q2528" s="11">
        <v>5349.12</v>
      </c>
      <c r="R2528" s="8">
        <v>45821</v>
      </c>
      <c r="S2528" s="5" t="str">
        <f t="shared" si="159"/>
        <v>Friday</v>
      </c>
      <c r="T2528" s="5" t="str">
        <f t="shared" si="160"/>
        <v>Q2</v>
      </c>
      <c r="U2528" s="14" t="str">
        <f t="shared" si="157"/>
        <v>Jun</v>
      </c>
    </row>
    <row r="2529" spans="1:21" x14ac:dyDescent="0.25">
      <c r="A2529" s="12" t="s">
        <v>71</v>
      </c>
      <c r="B2529" s="2" t="s">
        <v>83</v>
      </c>
      <c r="C2529" s="2" t="s">
        <v>44</v>
      </c>
      <c r="D2529" s="2" t="s">
        <v>25</v>
      </c>
      <c r="E2529" s="2" t="s">
        <v>26</v>
      </c>
      <c r="F2529" s="2" t="s">
        <v>9967</v>
      </c>
      <c r="G2529" s="2" t="s">
        <v>9968</v>
      </c>
      <c r="H2529" s="2" t="s">
        <v>162</v>
      </c>
      <c r="I2529" s="2" t="s">
        <v>9969</v>
      </c>
      <c r="J2529" s="2" t="s">
        <v>9970</v>
      </c>
      <c r="K2529" s="3">
        <v>7</v>
      </c>
      <c r="L2529" s="4">
        <v>2015</v>
      </c>
      <c r="M2529" s="9">
        <v>13129.01</v>
      </c>
      <c r="N2529" s="9" t="str">
        <f t="shared" si="158"/>
        <v>Normal</v>
      </c>
      <c r="O2529" s="11">
        <v>169262.2</v>
      </c>
      <c r="P2529" s="11">
        <v>9639.4699999999993</v>
      </c>
      <c r="Q2529" s="11">
        <v>3489.54</v>
      </c>
      <c r="R2529" s="5">
        <v>44703</v>
      </c>
      <c r="S2529" s="5" t="str">
        <f t="shared" si="159"/>
        <v>Sunday</v>
      </c>
      <c r="T2529" s="5" t="str">
        <f t="shared" si="160"/>
        <v>Q2</v>
      </c>
      <c r="U2529" s="14" t="str">
        <f t="shared" si="157"/>
        <v>May</v>
      </c>
    </row>
    <row r="2530" spans="1:21" x14ac:dyDescent="0.25">
      <c r="A2530" s="13" t="s">
        <v>17</v>
      </c>
      <c r="B2530" s="6" t="s">
        <v>80</v>
      </c>
      <c r="C2530" s="6" t="s">
        <v>44</v>
      </c>
      <c r="D2530" s="6" t="s">
        <v>25</v>
      </c>
      <c r="E2530" s="6" t="s">
        <v>26</v>
      </c>
      <c r="F2530" s="6" t="s">
        <v>9971</v>
      </c>
      <c r="G2530" s="6" t="s">
        <v>9972</v>
      </c>
      <c r="H2530" s="6" t="s">
        <v>152</v>
      </c>
      <c r="I2530" s="6" t="s">
        <v>9973</v>
      </c>
      <c r="J2530" s="6" t="s">
        <v>9974</v>
      </c>
      <c r="K2530" s="7">
        <v>-1</v>
      </c>
      <c r="L2530" s="4">
        <v>2021</v>
      </c>
      <c r="M2530" s="9">
        <v>29691.02</v>
      </c>
      <c r="N2530" s="9" t="str">
        <f t="shared" si="158"/>
        <v>Normal</v>
      </c>
      <c r="O2530" s="11">
        <v>76083.199999999997</v>
      </c>
      <c r="P2530" s="11">
        <v>26162.959999999999</v>
      </c>
      <c r="Q2530" s="11">
        <v>3528.06</v>
      </c>
      <c r="R2530" s="8">
        <v>44029</v>
      </c>
      <c r="S2530" s="5" t="str">
        <f t="shared" si="159"/>
        <v>Friday</v>
      </c>
      <c r="T2530" s="5" t="str">
        <f t="shared" si="160"/>
        <v>Q3</v>
      </c>
      <c r="U2530" s="14" t="str">
        <f t="shared" si="157"/>
        <v>Jul</v>
      </c>
    </row>
    <row r="2531" spans="1:21" x14ac:dyDescent="0.25">
      <c r="A2531" s="12" t="s">
        <v>54</v>
      </c>
      <c r="B2531" s="2" t="s">
        <v>99</v>
      </c>
      <c r="C2531" s="2" t="s">
        <v>44</v>
      </c>
      <c r="D2531" s="2" t="s">
        <v>25</v>
      </c>
      <c r="E2531" s="2" t="s">
        <v>26</v>
      </c>
      <c r="F2531" s="2" t="s">
        <v>9975</v>
      </c>
      <c r="G2531" s="2" t="s">
        <v>9976</v>
      </c>
      <c r="H2531" s="2" t="s">
        <v>132</v>
      </c>
      <c r="I2531" s="2" t="s">
        <v>9977</v>
      </c>
      <c r="J2531" s="2" t="s">
        <v>9978</v>
      </c>
      <c r="K2531" s="3">
        <v>7</v>
      </c>
      <c r="L2531" s="4">
        <v>2015</v>
      </c>
      <c r="M2531" s="9">
        <v>51414.19</v>
      </c>
      <c r="N2531" s="9" t="str">
        <f t="shared" si="158"/>
        <v>High Value</v>
      </c>
      <c r="O2531" s="11">
        <v>180924.4</v>
      </c>
      <c r="P2531" s="11">
        <v>40076.14</v>
      </c>
      <c r="Q2531" s="11">
        <v>11338.05</v>
      </c>
      <c r="R2531" s="5">
        <v>44858</v>
      </c>
      <c r="S2531" s="5" t="str">
        <f t="shared" si="159"/>
        <v>Monday</v>
      </c>
      <c r="T2531" s="5" t="str">
        <f t="shared" si="160"/>
        <v>Q4</v>
      </c>
      <c r="U2531" s="14" t="str">
        <f t="shared" si="157"/>
        <v>Oct</v>
      </c>
    </row>
    <row r="2532" spans="1:21" x14ac:dyDescent="0.25">
      <c r="A2532" s="13" t="s">
        <v>74</v>
      </c>
      <c r="B2532" s="6" t="s">
        <v>113</v>
      </c>
      <c r="C2532" s="6" t="s">
        <v>44</v>
      </c>
      <c r="D2532" s="6" t="s">
        <v>25</v>
      </c>
      <c r="E2532" s="6" t="s">
        <v>26</v>
      </c>
      <c r="F2532" s="6" t="s">
        <v>9979</v>
      </c>
      <c r="G2532" s="6" t="s">
        <v>9980</v>
      </c>
      <c r="H2532" s="6" t="s">
        <v>112</v>
      </c>
      <c r="I2532" s="6" t="s">
        <v>9981</v>
      </c>
      <c r="J2532" s="6" t="s">
        <v>9982</v>
      </c>
      <c r="K2532" s="7">
        <v>14</v>
      </c>
      <c r="L2532" s="4">
        <v>2008</v>
      </c>
      <c r="M2532" s="9">
        <v>59481.43</v>
      </c>
      <c r="N2532" s="9" t="str">
        <f t="shared" si="158"/>
        <v>High Value</v>
      </c>
      <c r="O2532" s="11">
        <v>52184</v>
      </c>
      <c r="P2532" s="11">
        <v>48258.38</v>
      </c>
      <c r="Q2532" s="11">
        <v>11223.05</v>
      </c>
      <c r="R2532" s="8">
        <v>44722</v>
      </c>
      <c r="S2532" s="5" t="str">
        <f t="shared" si="159"/>
        <v>Friday</v>
      </c>
      <c r="T2532" s="5" t="str">
        <f t="shared" si="160"/>
        <v>Q2</v>
      </c>
      <c r="U2532" s="14" t="str">
        <f t="shared" ref="U2532:U2595" si="161">TEXT(R2532,"MMM")</f>
        <v>Jun</v>
      </c>
    </row>
    <row r="2533" spans="1:21" x14ac:dyDescent="0.25">
      <c r="A2533" s="12" t="s">
        <v>17</v>
      </c>
      <c r="B2533" s="2" t="s">
        <v>80</v>
      </c>
      <c r="C2533" s="2" t="s">
        <v>44</v>
      </c>
      <c r="D2533" s="2" t="s">
        <v>25</v>
      </c>
      <c r="E2533" s="2" t="s">
        <v>26</v>
      </c>
      <c r="F2533" s="2" t="s">
        <v>9983</v>
      </c>
      <c r="G2533" s="2" t="s">
        <v>9984</v>
      </c>
      <c r="H2533" s="2" t="s">
        <v>95</v>
      </c>
      <c r="I2533" s="2" t="s">
        <v>9985</v>
      </c>
      <c r="J2533" s="2" t="s">
        <v>9986</v>
      </c>
      <c r="K2533" s="3">
        <v>0</v>
      </c>
      <c r="L2533" s="4">
        <v>2021</v>
      </c>
      <c r="M2533" s="9">
        <v>9184.0499999999993</v>
      </c>
      <c r="N2533" s="9" t="str">
        <f t="shared" si="158"/>
        <v>Normal</v>
      </c>
      <c r="O2533" s="11">
        <v>61770.9</v>
      </c>
      <c r="P2533" s="11">
        <v>6735</v>
      </c>
      <c r="Q2533" s="11">
        <v>2449.0500000000002</v>
      </c>
      <c r="R2533" s="5">
        <v>44267</v>
      </c>
      <c r="S2533" s="5" t="str">
        <f t="shared" si="159"/>
        <v>Friday</v>
      </c>
      <c r="T2533" s="5" t="str">
        <f t="shared" si="160"/>
        <v>Q1</v>
      </c>
      <c r="U2533" s="14" t="str">
        <f t="shared" si="161"/>
        <v>Mar</v>
      </c>
    </row>
    <row r="2534" spans="1:21" x14ac:dyDescent="0.25">
      <c r="A2534" s="13" t="s">
        <v>17</v>
      </c>
      <c r="B2534" s="6" t="s">
        <v>80</v>
      </c>
      <c r="C2534" s="6" t="s">
        <v>44</v>
      </c>
      <c r="D2534" s="6" t="s">
        <v>25</v>
      </c>
      <c r="E2534" s="6" t="s">
        <v>26</v>
      </c>
      <c r="F2534" s="6" t="s">
        <v>9987</v>
      </c>
      <c r="G2534" s="6" t="s">
        <v>9988</v>
      </c>
      <c r="H2534" s="6" t="s">
        <v>89</v>
      </c>
      <c r="I2534" s="6" t="s">
        <v>9989</v>
      </c>
      <c r="J2534" s="6" t="s">
        <v>9990</v>
      </c>
      <c r="K2534" s="7">
        <v>15</v>
      </c>
      <c r="L2534" s="4">
        <v>2009</v>
      </c>
      <c r="M2534" s="9">
        <v>26098.83</v>
      </c>
      <c r="N2534" s="9" t="str">
        <f t="shared" si="158"/>
        <v>Normal</v>
      </c>
      <c r="O2534" s="11">
        <v>169344.4</v>
      </c>
      <c r="P2534" s="11">
        <v>20300.86</v>
      </c>
      <c r="Q2534" s="11">
        <v>5797.97</v>
      </c>
      <c r="R2534" s="8">
        <v>45308</v>
      </c>
      <c r="S2534" s="5" t="str">
        <f t="shared" si="159"/>
        <v>Wednesday</v>
      </c>
      <c r="T2534" s="5" t="str">
        <f t="shared" si="160"/>
        <v>Q1</v>
      </c>
      <c r="U2534" s="14" t="str">
        <f t="shared" si="161"/>
        <v>Jan</v>
      </c>
    </row>
    <row r="2535" spans="1:21" x14ac:dyDescent="0.25">
      <c r="A2535" s="12" t="s">
        <v>54</v>
      </c>
      <c r="B2535" s="2" t="s">
        <v>123</v>
      </c>
      <c r="C2535" s="2" t="s">
        <v>44</v>
      </c>
      <c r="D2535" s="2" t="s">
        <v>25</v>
      </c>
      <c r="E2535" s="2" t="s">
        <v>26</v>
      </c>
      <c r="F2535" s="2" t="s">
        <v>9991</v>
      </c>
      <c r="G2535" s="2" t="s">
        <v>5498</v>
      </c>
      <c r="H2535" s="2" t="s">
        <v>101</v>
      </c>
      <c r="I2535" s="2" t="s">
        <v>9992</v>
      </c>
      <c r="J2535" s="2" t="s">
        <v>9993</v>
      </c>
      <c r="K2535" s="3">
        <v>21</v>
      </c>
      <c r="L2535" s="4">
        <v>2000</v>
      </c>
      <c r="M2535" s="9">
        <v>62122.13</v>
      </c>
      <c r="N2535" s="9" t="str">
        <f t="shared" si="158"/>
        <v>High Value</v>
      </c>
      <c r="O2535" s="11">
        <v>17826.2</v>
      </c>
      <c r="P2535" s="11">
        <v>50583.87</v>
      </c>
      <c r="Q2535" s="11">
        <v>11538.26</v>
      </c>
      <c r="R2535" s="5">
        <v>44427</v>
      </c>
      <c r="S2535" s="5" t="str">
        <f t="shared" si="159"/>
        <v>Thursday</v>
      </c>
      <c r="T2535" s="5" t="str">
        <f t="shared" si="160"/>
        <v>Q3</v>
      </c>
      <c r="U2535" s="14" t="str">
        <f t="shared" si="161"/>
        <v>Aug</v>
      </c>
    </row>
    <row r="2536" spans="1:21" x14ac:dyDescent="0.25">
      <c r="A2536" s="13" t="s">
        <v>40</v>
      </c>
      <c r="B2536" s="6" t="s">
        <v>59</v>
      </c>
      <c r="C2536" s="6" t="s">
        <v>44</v>
      </c>
      <c r="D2536" s="6" t="s">
        <v>25</v>
      </c>
      <c r="E2536" s="6" t="s">
        <v>26</v>
      </c>
      <c r="F2536" s="6" t="s">
        <v>9994</v>
      </c>
      <c r="G2536" s="6" t="s">
        <v>3430</v>
      </c>
      <c r="H2536" s="6" t="s">
        <v>162</v>
      </c>
      <c r="I2536" s="6" t="s">
        <v>9995</v>
      </c>
      <c r="J2536" s="6" t="s">
        <v>9996</v>
      </c>
      <c r="K2536" s="7">
        <v>7</v>
      </c>
      <c r="L2536" s="4">
        <v>2016</v>
      </c>
      <c r="M2536" s="9">
        <v>48989.33</v>
      </c>
      <c r="N2536" s="9" t="str">
        <f t="shared" si="158"/>
        <v>High Value</v>
      </c>
      <c r="O2536" s="11">
        <v>110495.6</v>
      </c>
      <c r="P2536" s="11">
        <v>45631.45</v>
      </c>
      <c r="Q2536" s="11">
        <v>3357.88</v>
      </c>
      <c r="R2536" s="8">
        <v>44993</v>
      </c>
      <c r="S2536" s="5" t="str">
        <f t="shared" si="159"/>
        <v>Wednesday</v>
      </c>
      <c r="T2536" s="5" t="str">
        <f t="shared" si="160"/>
        <v>Q1</v>
      </c>
      <c r="U2536" s="14" t="str">
        <f t="shared" si="161"/>
        <v>Mar</v>
      </c>
    </row>
    <row r="2537" spans="1:21" x14ac:dyDescent="0.25">
      <c r="A2537" s="12" t="s">
        <v>71</v>
      </c>
      <c r="B2537" s="2" t="s">
        <v>72</v>
      </c>
      <c r="C2537" s="2" t="s">
        <v>44</v>
      </c>
      <c r="D2537" s="2" t="s">
        <v>25</v>
      </c>
      <c r="E2537" s="2" t="s">
        <v>26</v>
      </c>
      <c r="F2537" s="2" t="s">
        <v>9997</v>
      </c>
      <c r="G2537" s="2" t="s">
        <v>9998</v>
      </c>
      <c r="H2537" s="2" t="s">
        <v>136</v>
      </c>
      <c r="I2537" s="2" t="s">
        <v>9999</v>
      </c>
      <c r="J2537" s="2" t="s">
        <v>10000</v>
      </c>
      <c r="K2537" s="3">
        <v>19</v>
      </c>
      <c r="L2537" s="4">
        <v>2004</v>
      </c>
      <c r="M2537" s="9">
        <v>38209.01</v>
      </c>
      <c r="N2537" s="9" t="str">
        <f t="shared" si="158"/>
        <v>Normal</v>
      </c>
      <c r="O2537" s="11">
        <v>95343.7</v>
      </c>
      <c r="P2537" s="11">
        <v>34595.89</v>
      </c>
      <c r="Q2537" s="11">
        <v>3613.12</v>
      </c>
      <c r="R2537" s="5">
        <v>45232</v>
      </c>
      <c r="S2537" s="5" t="str">
        <f t="shared" si="159"/>
        <v>Thursday</v>
      </c>
      <c r="T2537" s="5" t="str">
        <f t="shared" si="160"/>
        <v>Q4</v>
      </c>
      <c r="U2537" s="14" t="str">
        <f t="shared" si="161"/>
        <v>Nov</v>
      </c>
    </row>
    <row r="2538" spans="1:21" x14ac:dyDescent="0.25">
      <c r="A2538" s="13" t="s">
        <v>17</v>
      </c>
      <c r="B2538" s="6" t="s">
        <v>80</v>
      </c>
      <c r="C2538" s="6" t="s">
        <v>44</v>
      </c>
      <c r="D2538" s="6" t="s">
        <v>25</v>
      </c>
      <c r="E2538" s="6" t="s">
        <v>26</v>
      </c>
      <c r="F2538" s="6" t="s">
        <v>10001</v>
      </c>
      <c r="G2538" s="6" t="s">
        <v>10002</v>
      </c>
      <c r="H2538" s="6" t="s">
        <v>61</v>
      </c>
      <c r="I2538" s="6" t="s">
        <v>10003</v>
      </c>
      <c r="J2538" s="6" t="s">
        <v>10004</v>
      </c>
      <c r="K2538" s="7">
        <v>11</v>
      </c>
      <c r="L2538" s="4">
        <v>2014</v>
      </c>
      <c r="M2538" s="9">
        <v>65415.38</v>
      </c>
      <c r="N2538" s="9" t="str">
        <f t="shared" si="158"/>
        <v>High Value</v>
      </c>
      <c r="O2538" s="11">
        <v>98703.4</v>
      </c>
      <c r="P2538" s="11">
        <v>58225.06</v>
      </c>
      <c r="Q2538" s="11">
        <v>7190.32</v>
      </c>
      <c r="R2538" s="8">
        <v>45792</v>
      </c>
      <c r="S2538" s="5" t="str">
        <f t="shared" si="159"/>
        <v>Thursday</v>
      </c>
      <c r="T2538" s="5" t="str">
        <f t="shared" si="160"/>
        <v>Q2</v>
      </c>
      <c r="U2538" s="14" t="str">
        <f t="shared" si="161"/>
        <v>May</v>
      </c>
    </row>
    <row r="2539" spans="1:21" x14ac:dyDescent="0.25">
      <c r="A2539" s="12" t="s">
        <v>34</v>
      </c>
      <c r="B2539" s="2" t="s">
        <v>43</v>
      </c>
      <c r="C2539" s="2" t="s">
        <v>44</v>
      </c>
      <c r="D2539" s="2" t="s">
        <v>25</v>
      </c>
      <c r="E2539" s="2" t="s">
        <v>26</v>
      </c>
      <c r="F2539" s="2" t="s">
        <v>10005</v>
      </c>
      <c r="G2539" s="2" t="s">
        <v>234</v>
      </c>
      <c r="H2539" s="2" t="s">
        <v>135</v>
      </c>
      <c r="I2539" s="2" t="s">
        <v>10006</v>
      </c>
      <c r="J2539" s="2" t="s">
        <v>10007</v>
      </c>
      <c r="K2539" s="3">
        <v>-2</v>
      </c>
      <c r="L2539" s="4">
        <v>2023</v>
      </c>
      <c r="M2539" s="9">
        <v>57866.65</v>
      </c>
      <c r="N2539" s="9" t="str">
        <f t="shared" si="158"/>
        <v>High Value</v>
      </c>
      <c r="O2539" s="11">
        <v>105655.2</v>
      </c>
      <c r="P2539" s="11">
        <v>48520.89</v>
      </c>
      <c r="Q2539" s="11">
        <v>9345.76</v>
      </c>
      <c r="R2539" s="5">
        <v>44559</v>
      </c>
      <c r="S2539" s="5" t="str">
        <f t="shared" si="159"/>
        <v>Wednesday</v>
      </c>
      <c r="T2539" s="5" t="str">
        <f t="shared" si="160"/>
        <v>Q4</v>
      </c>
      <c r="U2539" s="14" t="str">
        <f t="shared" si="161"/>
        <v>Dec</v>
      </c>
    </row>
    <row r="2540" spans="1:21" x14ac:dyDescent="0.25">
      <c r="A2540" s="13" t="s">
        <v>62</v>
      </c>
      <c r="B2540" s="6" t="s">
        <v>91</v>
      </c>
      <c r="C2540" s="6" t="s">
        <v>44</v>
      </c>
      <c r="D2540" s="6" t="s">
        <v>25</v>
      </c>
      <c r="E2540" s="6" t="s">
        <v>26</v>
      </c>
      <c r="F2540" s="6" t="s">
        <v>10008</v>
      </c>
      <c r="G2540" s="6" t="s">
        <v>10009</v>
      </c>
      <c r="H2540" s="6" t="s">
        <v>152</v>
      </c>
      <c r="I2540" s="6" t="s">
        <v>10010</v>
      </c>
      <c r="J2540" s="6" t="s">
        <v>10011</v>
      </c>
      <c r="K2540" s="7">
        <v>17</v>
      </c>
      <c r="L2540" s="4">
        <v>2004</v>
      </c>
      <c r="M2540" s="9">
        <v>18408.310000000001</v>
      </c>
      <c r="N2540" s="9" t="str">
        <f t="shared" si="158"/>
        <v>Normal</v>
      </c>
      <c r="O2540" s="11">
        <v>187873.3</v>
      </c>
      <c r="P2540" s="11">
        <v>14762.99</v>
      </c>
      <c r="Q2540" s="11">
        <v>3645.32</v>
      </c>
      <c r="R2540" s="8">
        <v>44336</v>
      </c>
      <c r="S2540" s="5" t="str">
        <f t="shared" si="159"/>
        <v>Thursday</v>
      </c>
      <c r="T2540" s="5" t="str">
        <f t="shared" si="160"/>
        <v>Q2</v>
      </c>
      <c r="U2540" s="14" t="str">
        <f t="shared" si="161"/>
        <v>May</v>
      </c>
    </row>
    <row r="2541" spans="1:21" x14ac:dyDescent="0.25">
      <c r="A2541" s="12" t="s">
        <v>62</v>
      </c>
      <c r="B2541" s="2" t="s">
        <v>138</v>
      </c>
      <c r="C2541" s="2" t="s">
        <v>44</v>
      </c>
      <c r="D2541" s="2" t="s">
        <v>25</v>
      </c>
      <c r="E2541" s="2" t="s">
        <v>26</v>
      </c>
      <c r="F2541" s="2" t="s">
        <v>10012</v>
      </c>
      <c r="G2541" s="2" t="s">
        <v>10013</v>
      </c>
      <c r="H2541" s="2" t="s">
        <v>37</v>
      </c>
      <c r="I2541" s="2" t="s">
        <v>10014</v>
      </c>
      <c r="J2541" s="2" t="s">
        <v>10015</v>
      </c>
      <c r="K2541" s="3">
        <v>7</v>
      </c>
      <c r="L2541" s="4">
        <v>2017</v>
      </c>
      <c r="M2541" s="9">
        <v>57421.88</v>
      </c>
      <c r="N2541" s="9" t="str">
        <f t="shared" si="158"/>
        <v>High Value</v>
      </c>
      <c r="O2541" s="11">
        <v>77593.100000000006</v>
      </c>
      <c r="P2541" s="11">
        <v>54278.68</v>
      </c>
      <c r="Q2541" s="11">
        <v>3143.2</v>
      </c>
      <c r="R2541" s="5">
        <v>45594</v>
      </c>
      <c r="S2541" s="5" t="str">
        <f t="shared" si="159"/>
        <v>Tuesday</v>
      </c>
      <c r="T2541" s="5" t="str">
        <f t="shared" si="160"/>
        <v>Q4</v>
      </c>
      <c r="U2541" s="14" t="str">
        <f t="shared" si="161"/>
        <v>Oct</v>
      </c>
    </row>
    <row r="2542" spans="1:21" x14ac:dyDescent="0.25">
      <c r="A2542" s="13" t="s">
        <v>34</v>
      </c>
      <c r="B2542" s="6" t="s">
        <v>97</v>
      </c>
      <c r="C2542" s="6" t="s">
        <v>44</v>
      </c>
      <c r="D2542" s="6" t="s">
        <v>25</v>
      </c>
      <c r="E2542" s="6" t="s">
        <v>26</v>
      </c>
      <c r="F2542" s="6" t="s">
        <v>10016</v>
      </c>
      <c r="G2542" s="6" t="s">
        <v>10017</v>
      </c>
      <c r="H2542" s="6" t="s">
        <v>116</v>
      </c>
      <c r="I2542" s="6" t="s">
        <v>10018</v>
      </c>
      <c r="J2542" s="6" t="s">
        <v>10019</v>
      </c>
      <c r="K2542" s="7">
        <v>5</v>
      </c>
      <c r="L2542" s="4">
        <v>2016</v>
      </c>
      <c r="M2542" s="9">
        <v>20915.78</v>
      </c>
      <c r="N2542" s="9" t="str">
        <f t="shared" si="158"/>
        <v>Normal</v>
      </c>
      <c r="O2542" s="11">
        <v>158245.6</v>
      </c>
      <c r="P2542" s="11">
        <v>18409.68</v>
      </c>
      <c r="Q2542" s="11">
        <v>2506.1</v>
      </c>
      <c r="R2542" s="8">
        <v>44330</v>
      </c>
      <c r="S2542" s="5" t="str">
        <f t="shared" si="159"/>
        <v>Friday</v>
      </c>
      <c r="T2542" s="5" t="str">
        <f t="shared" si="160"/>
        <v>Q2</v>
      </c>
      <c r="U2542" s="14" t="str">
        <f t="shared" si="161"/>
        <v>May</v>
      </c>
    </row>
    <row r="2543" spans="1:21" x14ac:dyDescent="0.25">
      <c r="A2543" s="12" t="s">
        <v>34</v>
      </c>
      <c r="B2543" s="2" t="s">
        <v>35</v>
      </c>
      <c r="C2543" s="2" t="s">
        <v>44</v>
      </c>
      <c r="D2543" s="2" t="s">
        <v>25</v>
      </c>
      <c r="E2543" s="2" t="s">
        <v>26</v>
      </c>
      <c r="F2543" s="2" t="s">
        <v>10020</v>
      </c>
      <c r="G2543" s="2" t="s">
        <v>10021</v>
      </c>
      <c r="H2543" s="2" t="s">
        <v>111</v>
      </c>
      <c r="I2543" s="2" t="s">
        <v>10022</v>
      </c>
      <c r="J2543" s="2" t="s">
        <v>10023</v>
      </c>
      <c r="K2543" s="3">
        <v>25</v>
      </c>
      <c r="L2543" s="4">
        <v>2000</v>
      </c>
      <c r="M2543" s="9">
        <v>68212.820000000007</v>
      </c>
      <c r="N2543" s="9" t="str">
        <f t="shared" si="158"/>
        <v>High Value</v>
      </c>
      <c r="O2543" s="11">
        <v>69467.7</v>
      </c>
      <c r="P2543" s="11">
        <v>51462.29</v>
      </c>
      <c r="Q2543" s="11">
        <v>16750.53</v>
      </c>
      <c r="R2543" s="5">
        <v>45704</v>
      </c>
      <c r="S2543" s="5" t="str">
        <f t="shared" si="159"/>
        <v>Sunday</v>
      </c>
      <c r="T2543" s="5" t="str">
        <f t="shared" si="160"/>
        <v>Q1</v>
      </c>
      <c r="U2543" s="14" t="str">
        <f t="shared" si="161"/>
        <v>Feb</v>
      </c>
    </row>
    <row r="2544" spans="1:21" x14ac:dyDescent="0.25">
      <c r="A2544" s="13" t="s">
        <v>62</v>
      </c>
      <c r="B2544" s="6" t="s">
        <v>138</v>
      </c>
      <c r="C2544" s="6" t="s">
        <v>44</v>
      </c>
      <c r="D2544" s="6" t="s">
        <v>25</v>
      </c>
      <c r="E2544" s="6" t="s">
        <v>26</v>
      </c>
      <c r="F2544" s="6" t="s">
        <v>10024</v>
      </c>
      <c r="G2544" s="6" t="s">
        <v>3087</v>
      </c>
      <c r="H2544" s="6" t="s">
        <v>104</v>
      </c>
      <c r="I2544" s="6" t="s">
        <v>10025</v>
      </c>
      <c r="J2544" s="6" t="s">
        <v>10026</v>
      </c>
      <c r="K2544" s="7">
        <v>21</v>
      </c>
      <c r="L2544" s="4">
        <v>2001</v>
      </c>
      <c r="M2544" s="9">
        <v>50088.19</v>
      </c>
      <c r="N2544" s="9" t="str">
        <f t="shared" si="158"/>
        <v>High Value</v>
      </c>
      <c r="O2544" s="11">
        <v>148677.9</v>
      </c>
      <c r="P2544" s="11">
        <v>46993.17</v>
      </c>
      <c r="Q2544" s="11">
        <v>3095.02</v>
      </c>
      <c r="R2544" s="8">
        <v>44768</v>
      </c>
      <c r="S2544" s="5" t="str">
        <f t="shared" si="159"/>
        <v>Tuesday</v>
      </c>
      <c r="T2544" s="5" t="str">
        <f t="shared" si="160"/>
        <v>Q3</v>
      </c>
      <c r="U2544" s="14" t="str">
        <f t="shared" si="161"/>
        <v>Jul</v>
      </c>
    </row>
    <row r="2545" spans="1:21" x14ac:dyDescent="0.25">
      <c r="A2545" s="12" t="s">
        <v>74</v>
      </c>
      <c r="B2545" s="2" t="s">
        <v>153</v>
      </c>
      <c r="C2545" s="2" t="s">
        <v>44</v>
      </c>
      <c r="D2545" s="2" t="s">
        <v>25</v>
      </c>
      <c r="E2545" s="2" t="s">
        <v>26</v>
      </c>
      <c r="F2545" s="2" t="s">
        <v>4868</v>
      </c>
      <c r="G2545" s="2" t="s">
        <v>10027</v>
      </c>
      <c r="H2545" s="2" t="s">
        <v>112</v>
      </c>
      <c r="I2545" s="2" t="s">
        <v>10028</v>
      </c>
      <c r="J2545" s="2" t="s">
        <v>10029</v>
      </c>
      <c r="K2545" s="3">
        <v>19</v>
      </c>
      <c r="L2545" s="4">
        <v>2004</v>
      </c>
      <c r="M2545" s="9">
        <v>29162.639999999999</v>
      </c>
      <c r="N2545" s="9" t="str">
        <f t="shared" si="158"/>
        <v>Normal</v>
      </c>
      <c r="O2545" s="11">
        <v>165920.20000000001</v>
      </c>
      <c r="P2545" s="11">
        <v>21599.03</v>
      </c>
      <c r="Q2545" s="11">
        <v>7563.61</v>
      </c>
      <c r="R2545" s="5">
        <v>45125</v>
      </c>
      <c r="S2545" s="5" t="str">
        <f t="shared" si="159"/>
        <v>Tuesday</v>
      </c>
      <c r="T2545" s="5" t="str">
        <f t="shared" si="160"/>
        <v>Q3</v>
      </c>
      <c r="U2545" s="14" t="str">
        <f t="shared" si="161"/>
        <v>Jul</v>
      </c>
    </row>
    <row r="2546" spans="1:21" x14ac:dyDescent="0.25">
      <c r="A2546" s="13" t="s">
        <v>56</v>
      </c>
      <c r="B2546" s="6" t="s">
        <v>78</v>
      </c>
      <c r="C2546" s="6" t="s">
        <v>44</v>
      </c>
      <c r="D2546" s="6" t="s">
        <v>25</v>
      </c>
      <c r="E2546" s="6" t="s">
        <v>26</v>
      </c>
      <c r="F2546" s="6" t="s">
        <v>10030</v>
      </c>
      <c r="G2546" s="6" t="s">
        <v>10031</v>
      </c>
      <c r="H2546" s="6" t="s">
        <v>64</v>
      </c>
      <c r="I2546" s="6" t="s">
        <v>10032</v>
      </c>
      <c r="J2546" s="6" t="s">
        <v>10033</v>
      </c>
      <c r="K2546" s="7">
        <v>8</v>
      </c>
      <c r="L2546" s="4">
        <v>2014</v>
      </c>
      <c r="M2546" s="9">
        <v>45612.93</v>
      </c>
      <c r="N2546" s="9" t="str">
        <f t="shared" si="158"/>
        <v>High Value</v>
      </c>
      <c r="O2546" s="11">
        <v>117917.4</v>
      </c>
      <c r="P2546" s="11">
        <v>34629.31</v>
      </c>
      <c r="Q2546" s="11">
        <v>10983.62</v>
      </c>
      <c r="R2546" s="8">
        <v>44619</v>
      </c>
      <c r="S2546" s="5" t="str">
        <f t="shared" si="159"/>
        <v>Sunday</v>
      </c>
      <c r="T2546" s="5" t="str">
        <f t="shared" si="160"/>
        <v>Q1</v>
      </c>
      <c r="U2546" s="14" t="str">
        <f t="shared" si="161"/>
        <v>Feb</v>
      </c>
    </row>
    <row r="2547" spans="1:21" x14ac:dyDescent="0.25">
      <c r="A2547" s="12" t="s">
        <v>30</v>
      </c>
      <c r="B2547" s="2" t="s">
        <v>94</v>
      </c>
      <c r="C2547" s="2" t="s">
        <v>44</v>
      </c>
      <c r="D2547" s="2" t="s">
        <v>25</v>
      </c>
      <c r="E2547" s="2" t="s">
        <v>26</v>
      </c>
      <c r="F2547" s="2" t="s">
        <v>6280</v>
      </c>
      <c r="G2547" s="2" t="s">
        <v>10034</v>
      </c>
      <c r="H2547" s="2" t="s">
        <v>93</v>
      </c>
      <c r="I2547" s="2" t="s">
        <v>10035</v>
      </c>
      <c r="J2547" s="2" t="s">
        <v>10036</v>
      </c>
      <c r="K2547" s="3">
        <v>17</v>
      </c>
      <c r="L2547" s="4">
        <v>2006</v>
      </c>
      <c r="M2547" s="9">
        <v>30566.73</v>
      </c>
      <c r="N2547" s="9" t="str">
        <f t="shared" si="158"/>
        <v>Normal</v>
      </c>
      <c r="O2547" s="11">
        <v>187492.5</v>
      </c>
      <c r="P2547" s="11">
        <v>27406.94</v>
      </c>
      <c r="Q2547" s="11">
        <v>3159.79</v>
      </c>
      <c r="R2547" s="5">
        <v>45130</v>
      </c>
      <c r="S2547" s="5" t="str">
        <f t="shared" si="159"/>
        <v>Sunday</v>
      </c>
      <c r="T2547" s="5" t="str">
        <f t="shared" si="160"/>
        <v>Q3</v>
      </c>
      <c r="U2547" s="14" t="str">
        <f t="shared" si="161"/>
        <v>Jul</v>
      </c>
    </row>
    <row r="2548" spans="1:21" x14ac:dyDescent="0.25">
      <c r="A2548" s="13" t="s">
        <v>17</v>
      </c>
      <c r="B2548" s="6" t="s">
        <v>80</v>
      </c>
      <c r="C2548" s="6" t="s">
        <v>44</v>
      </c>
      <c r="D2548" s="6" t="s">
        <v>25</v>
      </c>
      <c r="E2548" s="6" t="s">
        <v>26</v>
      </c>
      <c r="F2548" s="6" t="s">
        <v>10037</v>
      </c>
      <c r="G2548" s="6" t="s">
        <v>10038</v>
      </c>
      <c r="H2548" s="6" t="s">
        <v>22</v>
      </c>
      <c r="I2548" s="6" t="s">
        <v>10039</v>
      </c>
      <c r="J2548" s="6" t="s">
        <v>10040</v>
      </c>
      <c r="K2548" s="7">
        <v>12</v>
      </c>
      <c r="L2548" s="4">
        <v>2008</v>
      </c>
      <c r="M2548" s="9">
        <v>30496.68</v>
      </c>
      <c r="N2548" s="9" t="str">
        <f t="shared" si="158"/>
        <v>Normal</v>
      </c>
      <c r="O2548" s="11">
        <v>97758.7</v>
      </c>
      <c r="P2548" s="11">
        <v>23256.31</v>
      </c>
      <c r="Q2548" s="11">
        <v>7240.37</v>
      </c>
      <c r="R2548" s="8">
        <v>44128</v>
      </c>
      <c r="S2548" s="5" t="str">
        <f t="shared" si="159"/>
        <v>Saturday</v>
      </c>
      <c r="T2548" s="5" t="str">
        <f t="shared" si="160"/>
        <v>Q4</v>
      </c>
      <c r="U2548" s="14" t="str">
        <f t="shared" si="161"/>
        <v>Oct</v>
      </c>
    </row>
    <row r="2549" spans="1:21" x14ac:dyDescent="0.25">
      <c r="A2549" s="12" t="s">
        <v>30</v>
      </c>
      <c r="B2549" s="2" t="s">
        <v>31</v>
      </c>
      <c r="C2549" s="2" t="s">
        <v>44</v>
      </c>
      <c r="D2549" s="2" t="s">
        <v>25</v>
      </c>
      <c r="E2549" s="2" t="s">
        <v>26</v>
      </c>
      <c r="F2549" s="2" t="s">
        <v>10041</v>
      </c>
      <c r="G2549" s="2" t="s">
        <v>386</v>
      </c>
      <c r="H2549" s="2" t="s">
        <v>157</v>
      </c>
      <c r="I2549" s="2" t="s">
        <v>10042</v>
      </c>
      <c r="J2549" s="2" t="s">
        <v>10043</v>
      </c>
      <c r="K2549" s="3">
        <v>21</v>
      </c>
      <c r="L2549" s="4">
        <v>2004</v>
      </c>
      <c r="M2549" s="9">
        <v>31965.29</v>
      </c>
      <c r="N2549" s="9" t="str">
        <f t="shared" si="158"/>
        <v>Normal</v>
      </c>
      <c r="O2549" s="11">
        <v>67376.399999999994</v>
      </c>
      <c r="P2549" s="11">
        <v>24792.240000000002</v>
      </c>
      <c r="Q2549" s="11">
        <v>7173.05</v>
      </c>
      <c r="R2549" s="5">
        <v>45807</v>
      </c>
      <c r="S2549" s="5" t="str">
        <f t="shared" si="159"/>
        <v>Friday</v>
      </c>
      <c r="T2549" s="5" t="str">
        <f t="shared" si="160"/>
        <v>Q2</v>
      </c>
      <c r="U2549" s="14" t="str">
        <f t="shared" si="161"/>
        <v>May</v>
      </c>
    </row>
    <row r="2550" spans="1:21" x14ac:dyDescent="0.25">
      <c r="A2550" s="13" t="s">
        <v>56</v>
      </c>
      <c r="B2550" s="6" t="s">
        <v>78</v>
      </c>
      <c r="C2550" s="6" t="s">
        <v>44</v>
      </c>
      <c r="D2550" s="6" t="s">
        <v>25</v>
      </c>
      <c r="E2550" s="6" t="s">
        <v>26</v>
      </c>
      <c r="F2550" s="6" t="s">
        <v>10044</v>
      </c>
      <c r="G2550" s="6" t="s">
        <v>10045</v>
      </c>
      <c r="H2550" s="6" t="s">
        <v>79</v>
      </c>
      <c r="I2550" s="6" t="s">
        <v>10046</v>
      </c>
      <c r="J2550" s="6" t="s">
        <v>10047</v>
      </c>
      <c r="K2550" s="7">
        <v>12</v>
      </c>
      <c r="L2550" s="4">
        <v>2011</v>
      </c>
      <c r="M2550" s="9">
        <v>43631.96</v>
      </c>
      <c r="N2550" s="9" t="str">
        <f t="shared" si="158"/>
        <v>High Value</v>
      </c>
      <c r="O2550" s="11">
        <v>83054.399999999994</v>
      </c>
      <c r="P2550" s="11">
        <v>39902.94</v>
      </c>
      <c r="Q2550" s="11">
        <v>3729.02</v>
      </c>
      <c r="R2550" s="8">
        <v>45180</v>
      </c>
      <c r="S2550" s="5" t="str">
        <f t="shared" si="159"/>
        <v>Monday</v>
      </c>
      <c r="T2550" s="5" t="str">
        <f t="shared" si="160"/>
        <v>Q3</v>
      </c>
      <c r="U2550" s="14" t="str">
        <f t="shared" si="161"/>
        <v>Sep</v>
      </c>
    </row>
    <row r="2551" spans="1:21" x14ac:dyDescent="0.25">
      <c r="A2551" s="12" t="s">
        <v>74</v>
      </c>
      <c r="B2551" s="2" t="s">
        <v>113</v>
      </c>
      <c r="C2551" s="2" t="s">
        <v>44</v>
      </c>
      <c r="D2551" s="2" t="s">
        <v>25</v>
      </c>
      <c r="E2551" s="2" t="s">
        <v>26</v>
      </c>
      <c r="F2551" s="2" t="s">
        <v>10048</v>
      </c>
      <c r="G2551" s="2" t="s">
        <v>10049</v>
      </c>
      <c r="H2551" s="2" t="s">
        <v>29</v>
      </c>
      <c r="I2551" s="2" t="s">
        <v>10050</v>
      </c>
      <c r="J2551" s="2" t="s">
        <v>10051</v>
      </c>
      <c r="K2551" s="3">
        <v>20</v>
      </c>
      <c r="L2551" s="4">
        <v>2002</v>
      </c>
      <c r="M2551" s="9">
        <v>57016.44</v>
      </c>
      <c r="N2551" s="9" t="str">
        <f t="shared" si="158"/>
        <v>High Value</v>
      </c>
      <c r="O2551" s="11">
        <v>185375.9</v>
      </c>
      <c r="P2551" s="11">
        <v>50084.76</v>
      </c>
      <c r="Q2551" s="11">
        <v>6931.68</v>
      </c>
      <c r="R2551" s="5">
        <v>44599</v>
      </c>
      <c r="S2551" s="5" t="str">
        <f t="shared" si="159"/>
        <v>Monday</v>
      </c>
      <c r="T2551" s="5" t="str">
        <f t="shared" si="160"/>
        <v>Q1</v>
      </c>
      <c r="U2551" s="14" t="str">
        <f t="shared" si="161"/>
        <v>Feb</v>
      </c>
    </row>
    <row r="2552" spans="1:21" x14ac:dyDescent="0.25">
      <c r="A2552" s="13" t="s">
        <v>30</v>
      </c>
      <c r="B2552" s="6" t="s">
        <v>65</v>
      </c>
      <c r="C2552" s="6" t="s">
        <v>44</v>
      </c>
      <c r="D2552" s="6" t="s">
        <v>25</v>
      </c>
      <c r="E2552" s="6" t="s">
        <v>26</v>
      </c>
      <c r="F2552" s="6" t="s">
        <v>10052</v>
      </c>
      <c r="G2552" s="6" t="s">
        <v>10053</v>
      </c>
      <c r="H2552" s="6" t="s">
        <v>122</v>
      </c>
      <c r="I2552" s="6" t="s">
        <v>10054</v>
      </c>
      <c r="J2552" s="6" t="s">
        <v>10055</v>
      </c>
      <c r="K2552" s="7">
        <v>-1</v>
      </c>
      <c r="L2552" s="4">
        <v>2023</v>
      </c>
      <c r="M2552" s="9">
        <v>41518.050000000003</v>
      </c>
      <c r="N2552" s="9" t="str">
        <f t="shared" si="158"/>
        <v>High Value</v>
      </c>
      <c r="O2552" s="11">
        <v>180183.2</v>
      </c>
      <c r="P2552" s="11">
        <v>32144.27</v>
      </c>
      <c r="Q2552" s="11">
        <v>9373.7800000000007</v>
      </c>
      <c r="R2552" s="8">
        <v>44840</v>
      </c>
      <c r="S2552" s="5" t="str">
        <f t="shared" si="159"/>
        <v>Thursday</v>
      </c>
      <c r="T2552" s="5" t="str">
        <f t="shared" si="160"/>
        <v>Q4</v>
      </c>
      <c r="U2552" s="14" t="str">
        <f t="shared" si="161"/>
        <v>Oct</v>
      </c>
    </row>
    <row r="2553" spans="1:21" x14ac:dyDescent="0.25">
      <c r="A2553" s="12" t="s">
        <v>47</v>
      </c>
      <c r="B2553" s="2" t="s">
        <v>110</v>
      </c>
      <c r="C2553" s="2" t="s">
        <v>44</v>
      </c>
      <c r="D2553" s="2" t="s">
        <v>25</v>
      </c>
      <c r="E2553" s="2" t="s">
        <v>26</v>
      </c>
      <c r="F2553" s="2" t="s">
        <v>10056</v>
      </c>
      <c r="G2553" s="2" t="s">
        <v>10057</v>
      </c>
      <c r="H2553" s="2" t="s">
        <v>90</v>
      </c>
      <c r="I2553" s="2" t="s">
        <v>10058</v>
      </c>
      <c r="J2553" s="2" t="s">
        <v>10059</v>
      </c>
      <c r="K2553" s="3">
        <v>14</v>
      </c>
      <c r="L2553" s="4">
        <v>2011</v>
      </c>
      <c r="M2553" s="9">
        <v>12468.98</v>
      </c>
      <c r="N2553" s="9" t="str">
        <f t="shared" si="158"/>
        <v>Normal</v>
      </c>
      <c r="O2553" s="11">
        <v>184341.6</v>
      </c>
      <c r="P2553" s="11">
        <v>8730.24</v>
      </c>
      <c r="Q2553" s="11">
        <v>3738.74</v>
      </c>
      <c r="R2553" s="5">
        <v>45823</v>
      </c>
      <c r="S2553" s="5" t="str">
        <f t="shared" si="159"/>
        <v>Sunday</v>
      </c>
      <c r="T2553" s="5" t="str">
        <f t="shared" si="160"/>
        <v>Q2</v>
      </c>
      <c r="U2553" s="14" t="str">
        <f t="shared" si="161"/>
        <v>Jun</v>
      </c>
    </row>
    <row r="2554" spans="1:21" x14ac:dyDescent="0.25">
      <c r="A2554" s="13" t="s">
        <v>40</v>
      </c>
      <c r="B2554" s="6" t="s">
        <v>125</v>
      </c>
      <c r="C2554" s="6" t="s">
        <v>44</v>
      </c>
      <c r="D2554" s="6" t="s">
        <v>25</v>
      </c>
      <c r="E2554" s="6" t="s">
        <v>26</v>
      </c>
      <c r="F2554" s="6" t="s">
        <v>4611</v>
      </c>
      <c r="G2554" s="6" t="s">
        <v>10060</v>
      </c>
      <c r="H2554" s="6" t="s">
        <v>121</v>
      </c>
      <c r="I2554" s="6" t="s">
        <v>10061</v>
      </c>
      <c r="J2554" s="6" t="s">
        <v>10062</v>
      </c>
      <c r="K2554" s="7">
        <v>-1</v>
      </c>
      <c r="L2554" s="4">
        <v>2021</v>
      </c>
      <c r="M2554" s="9">
        <v>43134.14</v>
      </c>
      <c r="N2554" s="9" t="str">
        <f t="shared" si="158"/>
        <v>High Value</v>
      </c>
      <c r="O2554" s="11">
        <v>111501.7</v>
      </c>
      <c r="P2554" s="11">
        <v>33645.24</v>
      </c>
      <c r="Q2554" s="11">
        <v>9488.9</v>
      </c>
      <c r="R2554" s="8">
        <v>44024</v>
      </c>
      <c r="S2554" s="5" t="str">
        <f t="shared" si="159"/>
        <v>Sunday</v>
      </c>
      <c r="T2554" s="5" t="str">
        <f t="shared" si="160"/>
        <v>Q3</v>
      </c>
      <c r="U2554" s="14" t="str">
        <f t="shared" si="161"/>
        <v>Jul</v>
      </c>
    </row>
    <row r="2555" spans="1:21" x14ac:dyDescent="0.25">
      <c r="A2555" s="12" t="s">
        <v>54</v>
      </c>
      <c r="B2555" s="2" t="s">
        <v>55</v>
      </c>
      <c r="C2555" s="2" t="s">
        <v>44</v>
      </c>
      <c r="D2555" s="2" t="s">
        <v>25</v>
      </c>
      <c r="E2555" s="2" t="s">
        <v>26</v>
      </c>
      <c r="F2555" s="2" t="s">
        <v>10063</v>
      </c>
      <c r="G2555" s="2" t="s">
        <v>10064</v>
      </c>
      <c r="H2555" s="2" t="s">
        <v>152</v>
      </c>
      <c r="I2555" s="2" t="s">
        <v>10065</v>
      </c>
      <c r="J2555" s="2" t="s">
        <v>10066</v>
      </c>
      <c r="K2555" s="3">
        <v>11</v>
      </c>
      <c r="L2555" s="4">
        <v>2011</v>
      </c>
      <c r="M2555" s="9">
        <v>48908.36</v>
      </c>
      <c r="N2555" s="9" t="str">
        <f t="shared" si="158"/>
        <v>High Value</v>
      </c>
      <c r="O2555" s="11">
        <v>99392</v>
      </c>
      <c r="P2555" s="11">
        <v>36809.160000000003</v>
      </c>
      <c r="Q2555" s="11">
        <v>12099.2</v>
      </c>
      <c r="R2555" s="5">
        <v>44646</v>
      </c>
      <c r="S2555" s="5" t="str">
        <f t="shared" si="159"/>
        <v>Saturday</v>
      </c>
      <c r="T2555" s="5" t="str">
        <f t="shared" si="160"/>
        <v>Q1</v>
      </c>
      <c r="U2555" s="14" t="str">
        <f t="shared" si="161"/>
        <v>Mar</v>
      </c>
    </row>
    <row r="2556" spans="1:21" x14ac:dyDescent="0.25">
      <c r="A2556" s="13" t="s">
        <v>74</v>
      </c>
      <c r="B2556" s="6" t="s">
        <v>113</v>
      </c>
      <c r="C2556" s="6" t="s">
        <v>44</v>
      </c>
      <c r="D2556" s="6" t="s">
        <v>25</v>
      </c>
      <c r="E2556" s="6" t="s">
        <v>26</v>
      </c>
      <c r="F2556" s="6" t="s">
        <v>10067</v>
      </c>
      <c r="G2556" s="6" t="s">
        <v>201</v>
      </c>
      <c r="H2556" s="6" t="s">
        <v>115</v>
      </c>
      <c r="I2556" s="6" t="s">
        <v>10068</v>
      </c>
      <c r="J2556" s="6" t="s">
        <v>10069</v>
      </c>
      <c r="K2556" s="7">
        <v>4</v>
      </c>
      <c r="L2556" s="4">
        <v>2017</v>
      </c>
      <c r="M2556" s="9">
        <v>54352.58</v>
      </c>
      <c r="N2556" s="9" t="str">
        <f t="shared" si="158"/>
        <v>High Value</v>
      </c>
      <c r="O2556" s="11">
        <v>15800.5</v>
      </c>
      <c r="P2556" s="11">
        <v>42102.77</v>
      </c>
      <c r="Q2556" s="11">
        <v>12249.81</v>
      </c>
      <c r="R2556" s="8">
        <v>44496</v>
      </c>
      <c r="S2556" s="5" t="str">
        <f t="shared" si="159"/>
        <v>Wednesday</v>
      </c>
      <c r="T2556" s="5" t="str">
        <f t="shared" si="160"/>
        <v>Q4</v>
      </c>
      <c r="U2556" s="14" t="str">
        <f t="shared" si="161"/>
        <v>Oct</v>
      </c>
    </row>
    <row r="2557" spans="1:21" x14ac:dyDescent="0.25">
      <c r="A2557" s="12" t="s">
        <v>17</v>
      </c>
      <c r="B2557" s="2" t="s">
        <v>38</v>
      </c>
      <c r="C2557" s="2" t="s">
        <v>44</v>
      </c>
      <c r="D2557" s="2" t="s">
        <v>25</v>
      </c>
      <c r="E2557" s="2" t="s">
        <v>26</v>
      </c>
      <c r="F2557" s="2" t="s">
        <v>10070</v>
      </c>
      <c r="G2557" s="2" t="s">
        <v>10071</v>
      </c>
      <c r="H2557" s="2" t="s">
        <v>42</v>
      </c>
      <c r="I2557" s="2" t="s">
        <v>10072</v>
      </c>
      <c r="J2557" s="2" t="s">
        <v>10073</v>
      </c>
      <c r="K2557" s="3">
        <v>18</v>
      </c>
      <c r="L2557" s="4">
        <v>2007</v>
      </c>
      <c r="M2557" s="9">
        <v>20477.66</v>
      </c>
      <c r="N2557" s="9" t="str">
        <f t="shared" si="158"/>
        <v>Normal</v>
      </c>
      <c r="O2557" s="11">
        <v>48464.800000000003</v>
      </c>
      <c r="P2557" s="11">
        <v>15568.47</v>
      </c>
      <c r="Q2557" s="11">
        <v>4909.1899999999996</v>
      </c>
      <c r="R2557" s="5">
        <v>45659</v>
      </c>
      <c r="S2557" s="5" t="str">
        <f t="shared" si="159"/>
        <v>Thursday</v>
      </c>
      <c r="T2557" s="5" t="str">
        <f t="shared" si="160"/>
        <v>Q1</v>
      </c>
      <c r="U2557" s="14" t="str">
        <f t="shared" si="161"/>
        <v>Jan</v>
      </c>
    </row>
    <row r="2558" spans="1:21" x14ac:dyDescent="0.25">
      <c r="A2558" s="13" t="s">
        <v>74</v>
      </c>
      <c r="B2558" s="6" t="s">
        <v>153</v>
      </c>
      <c r="C2558" s="6" t="s">
        <v>44</v>
      </c>
      <c r="D2558" s="6" t="s">
        <v>25</v>
      </c>
      <c r="E2558" s="6" t="s">
        <v>26</v>
      </c>
      <c r="F2558" s="6" t="s">
        <v>10074</v>
      </c>
      <c r="G2558" s="6" t="s">
        <v>10075</v>
      </c>
      <c r="H2558" s="6" t="s">
        <v>142</v>
      </c>
      <c r="I2558" s="6" t="s">
        <v>10076</v>
      </c>
      <c r="J2558" s="6" t="s">
        <v>10077</v>
      </c>
      <c r="K2558" s="7">
        <v>18</v>
      </c>
      <c r="L2558" s="4">
        <v>2003</v>
      </c>
      <c r="M2558" s="9">
        <v>50866.81</v>
      </c>
      <c r="N2558" s="9" t="str">
        <f t="shared" si="158"/>
        <v>High Value</v>
      </c>
      <c r="O2558" s="11">
        <v>199654.1</v>
      </c>
      <c r="P2558" s="11">
        <v>36080.1</v>
      </c>
      <c r="Q2558" s="11">
        <v>14786.71</v>
      </c>
      <c r="R2558" s="8">
        <v>44219</v>
      </c>
      <c r="S2558" s="5" t="str">
        <f t="shared" si="159"/>
        <v>Saturday</v>
      </c>
      <c r="T2558" s="5" t="str">
        <f t="shared" si="160"/>
        <v>Q1</v>
      </c>
      <c r="U2558" s="14" t="str">
        <f t="shared" si="161"/>
        <v>Jan</v>
      </c>
    </row>
    <row r="2559" spans="1:21" x14ac:dyDescent="0.25">
      <c r="A2559" s="12" t="s">
        <v>30</v>
      </c>
      <c r="B2559" s="2" t="s">
        <v>65</v>
      </c>
      <c r="C2559" s="2" t="s">
        <v>44</v>
      </c>
      <c r="D2559" s="2" t="s">
        <v>25</v>
      </c>
      <c r="E2559" s="2" t="s">
        <v>26</v>
      </c>
      <c r="F2559" s="2" t="s">
        <v>10078</v>
      </c>
      <c r="G2559" s="2" t="s">
        <v>10079</v>
      </c>
      <c r="H2559" s="2" t="s">
        <v>102</v>
      </c>
      <c r="I2559" s="2" t="s">
        <v>10080</v>
      </c>
      <c r="J2559" s="2" t="s">
        <v>10081</v>
      </c>
      <c r="K2559" s="3">
        <v>21</v>
      </c>
      <c r="L2559" s="4">
        <v>2000</v>
      </c>
      <c r="M2559" s="9">
        <v>41623.82</v>
      </c>
      <c r="N2559" s="9" t="str">
        <f t="shared" si="158"/>
        <v>High Value</v>
      </c>
      <c r="O2559" s="11">
        <v>126939.4</v>
      </c>
      <c r="P2559" s="11">
        <v>33004.85</v>
      </c>
      <c r="Q2559" s="11">
        <v>8618.9699999999993</v>
      </c>
      <c r="R2559" s="5">
        <v>44313</v>
      </c>
      <c r="S2559" s="5" t="str">
        <f t="shared" si="159"/>
        <v>Tuesday</v>
      </c>
      <c r="T2559" s="5" t="str">
        <f t="shared" si="160"/>
        <v>Q2</v>
      </c>
      <c r="U2559" s="14" t="str">
        <f t="shared" si="161"/>
        <v>Apr</v>
      </c>
    </row>
    <row r="2560" spans="1:21" x14ac:dyDescent="0.25">
      <c r="A2560" s="13" t="s">
        <v>47</v>
      </c>
      <c r="B2560" s="6" t="s">
        <v>110</v>
      </c>
      <c r="C2560" s="6" t="s">
        <v>44</v>
      </c>
      <c r="D2560" s="6" t="s">
        <v>25</v>
      </c>
      <c r="E2560" s="6" t="s">
        <v>26</v>
      </c>
      <c r="F2560" s="6" t="s">
        <v>10082</v>
      </c>
      <c r="G2560" s="6" t="s">
        <v>10083</v>
      </c>
      <c r="H2560" s="6" t="s">
        <v>122</v>
      </c>
      <c r="I2560" s="6" t="s">
        <v>10084</v>
      </c>
      <c r="J2560" s="6" t="s">
        <v>10085</v>
      </c>
      <c r="K2560" s="7">
        <v>16</v>
      </c>
      <c r="L2560" s="4">
        <v>2006</v>
      </c>
      <c r="M2560" s="9">
        <v>59230.55</v>
      </c>
      <c r="N2560" s="9" t="str">
        <f t="shared" si="158"/>
        <v>High Value</v>
      </c>
      <c r="O2560" s="11">
        <v>151371.70000000001</v>
      </c>
      <c r="P2560" s="11">
        <v>52247.6</v>
      </c>
      <c r="Q2560" s="11">
        <v>6982.95</v>
      </c>
      <c r="R2560" s="8">
        <v>44909</v>
      </c>
      <c r="S2560" s="5" t="str">
        <f t="shared" si="159"/>
        <v>Wednesday</v>
      </c>
      <c r="T2560" s="5" t="str">
        <f t="shared" si="160"/>
        <v>Q4</v>
      </c>
      <c r="U2560" s="14" t="str">
        <f t="shared" si="161"/>
        <v>Dec</v>
      </c>
    </row>
    <row r="2561" spans="1:21" x14ac:dyDescent="0.25">
      <c r="A2561" s="12" t="s">
        <v>34</v>
      </c>
      <c r="B2561" s="2" t="s">
        <v>97</v>
      </c>
      <c r="C2561" s="2" t="s">
        <v>44</v>
      </c>
      <c r="D2561" s="2" t="s">
        <v>25</v>
      </c>
      <c r="E2561" s="2" t="s">
        <v>26</v>
      </c>
      <c r="F2561" s="2" t="s">
        <v>10086</v>
      </c>
      <c r="G2561" s="2" t="s">
        <v>10087</v>
      </c>
      <c r="H2561" s="2" t="s">
        <v>124</v>
      </c>
      <c r="I2561" s="2" t="s">
        <v>10088</v>
      </c>
      <c r="J2561" s="2" t="s">
        <v>10089</v>
      </c>
      <c r="K2561" s="3">
        <v>13</v>
      </c>
      <c r="L2561" s="4">
        <v>2011</v>
      </c>
      <c r="M2561" s="9">
        <v>41585.800000000003</v>
      </c>
      <c r="N2561" s="9" t="str">
        <f t="shared" si="158"/>
        <v>High Value</v>
      </c>
      <c r="O2561" s="11">
        <v>123829.9</v>
      </c>
      <c r="P2561" s="11">
        <v>29625.66</v>
      </c>
      <c r="Q2561" s="11">
        <v>11960.14</v>
      </c>
      <c r="R2561" s="5">
        <v>45466</v>
      </c>
      <c r="S2561" s="5" t="str">
        <f t="shared" si="159"/>
        <v>Sunday</v>
      </c>
      <c r="T2561" s="5" t="str">
        <f t="shared" si="160"/>
        <v>Q2</v>
      </c>
      <c r="U2561" s="14" t="str">
        <f t="shared" si="161"/>
        <v>Jun</v>
      </c>
    </row>
    <row r="2562" spans="1:21" x14ac:dyDescent="0.25">
      <c r="A2562" s="13" t="s">
        <v>71</v>
      </c>
      <c r="B2562" s="6" t="s">
        <v>83</v>
      </c>
      <c r="C2562" s="6" t="s">
        <v>44</v>
      </c>
      <c r="D2562" s="6" t="s">
        <v>25</v>
      </c>
      <c r="E2562" s="6" t="s">
        <v>26</v>
      </c>
      <c r="F2562" s="6" t="s">
        <v>10090</v>
      </c>
      <c r="G2562" s="6" t="s">
        <v>10091</v>
      </c>
      <c r="H2562" s="6" t="s">
        <v>118</v>
      </c>
      <c r="I2562" s="6" t="s">
        <v>10092</v>
      </c>
      <c r="J2562" s="6" t="s">
        <v>10093</v>
      </c>
      <c r="K2562" s="7">
        <v>21</v>
      </c>
      <c r="L2562" s="4">
        <v>2003</v>
      </c>
      <c r="M2562" s="9">
        <v>63019.79</v>
      </c>
      <c r="N2562" s="9" t="str">
        <f t="shared" si="158"/>
        <v>High Value</v>
      </c>
      <c r="O2562" s="11">
        <v>45980.5</v>
      </c>
      <c r="P2562" s="11">
        <v>46692.55</v>
      </c>
      <c r="Q2562" s="11">
        <v>16327.24</v>
      </c>
      <c r="R2562" s="8">
        <v>45562</v>
      </c>
      <c r="S2562" s="5" t="str">
        <f t="shared" si="159"/>
        <v>Friday</v>
      </c>
      <c r="T2562" s="5" t="str">
        <f t="shared" si="160"/>
        <v>Q3</v>
      </c>
      <c r="U2562" s="14" t="str">
        <f t="shared" si="161"/>
        <v>Sep</v>
      </c>
    </row>
    <row r="2563" spans="1:21" x14ac:dyDescent="0.25">
      <c r="A2563" s="12" t="s">
        <v>54</v>
      </c>
      <c r="B2563" s="2" t="s">
        <v>99</v>
      </c>
      <c r="C2563" s="2" t="s">
        <v>44</v>
      </c>
      <c r="D2563" s="2" t="s">
        <v>25</v>
      </c>
      <c r="E2563" s="2" t="s">
        <v>26</v>
      </c>
      <c r="F2563" s="2" t="s">
        <v>10094</v>
      </c>
      <c r="G2563" s="2" t="s">
        <v>10095</v>
      </c>
      <c r="H2563" s="2" t="s">
        <v>159</v>
      </c>
      <c r="I2563" s="2" t="s">
        <v>10096</v>
      </c>
      <c r="J2563" s="2" t="s">
        <v>10097</v>
      </c>
      <c r="K2563" s="3">
        <v>19</v>
      </c>
      <c r="L2563" s="4">
        <v>2003</v>
      </c>
      <c r="M2563" s="9">
        <v>45575.34</v>
      </c>
      <c r="N2563" s="9" t="str">
        <f t="shared" ref="N2563:N2626" si="162">IF(M2563&gt;40000,"High Value","Normal")</f>
        <v>High Value</v>
      </c>
      <c r="O2563" s="11">
        <v>73011.7</v>
      </c>
      <c r="P2563" s="11">
        <v>34616.86</v>
      </c>
      <c r="Q2563" s="11">
        <v>10958.48</v>
      </c>
      <c r="R2563" s="5">
        <v>44579</v>
      </c>
      <c r="S2563" s="5" t="str">
        <f t="shared" ref="S2563:S2626" si="163">TEXT(R2563,"dddd")</f>
        <v>Tuesday</v>
      </c>
      <c r="T2563" s="5" t="str">
        <f t="shared" ref="T2563:T2626" si="164">"Q" &amp; ROUNDUP(MONTH(R2563)/3,0)</f>
        <v>Q1</v>
      </c>
      <c r="U2563" s="14" t="str">
        <f t="shared" si="161"/>
        <v>Jan</v>
      </c>
    </row>
    <row r="2564" spans="1:21" x14ac:dyDescent="0.25">
      <c r="A2564" s="13" t="s">
        <v>71</v>
      </c>
      <c r="B2564" s="6" t="s">
        <v>72</v>
      </c>
      <c r="C2564" s="6" t="s">
        <v>44</v>
      </c>
      <c r="D2564" s="6" t="s">
        <v>25</v>
      </c>
      <c r="E2564" s="6" t="s">
        <v>26</v>
      </c>
      <c r="F2564" s="6" t="s">
        <v>10098</v>
      </c>
      <c r="G2564" s="6" t="s">
        <v>10027</v>
      </c>
      <c r="H2564" s="6" t="s">
        <v>136</v>
      </c>
      <c r="I2564" s="6" t="s">
        <v>10099</v>
      </c>
      <c r="J2564" s="6" t="s">
        <v>10100</v>
      </c>
      <c r="K2564" s="7">
        <v>9</v>
      </c>
      <c r="L2564" s="4">
        <v>2014</v>
      </c>
      <c r="M2564" s="9">
        <v>5169.55</v>
      </c>
      <c r="N2564" s="9" t="str">
        <f t="shared" si="162"/>
        <v>Normal</v>
      </c>
      <c r="O2564" s="11">
        <v>179479.8</v>
      </c>
      <c r="P2564" s="11">
        <v>3929.74</v>
      </c>
      <c r="Q2564" s="11">
        <v>1239.81</v>
      </c>
      <c r="R2564" s="8">
        <v>45078</v>
      </c>
      <c r="S2564" s="5" t="str">
        <f t="shared" si="163"/>
        <v>Thursday</v>
      </c>
      <c r="T2564" s="5" t="str">
        <f t="shared" si="164"/>
        <v>Q2</v>
      </c>
      <c r="U2564" s="14" t="str">
        <f t="shared" si="161"/>
        <v>Jun</v>
      </c>
    </row>
    <row r="2565" spans="1:21" x14ac:dyDescent="0.25">
      <c r="A2565" s="12" t="s">
        <v>54</v>
      </c>
      <c r="B2565" s="2" t="s">
        <v>55</v>
      </c>
      <c r="C2565" s="2" t="s">
        <v>44</v>
      </c>
      <c r="D2565" s="2" t="s">
        <v>25</v>
      </c>
      <c r="E2565" s="2" t="s">
        <v>26</v>
      </c>
      <c r="F2565" s="2" t="s">
        <v>10101</v>
      </c>
      <c r="G2565" s="2" t="s">
        <v>249</v>
      </c>
      <c r="H2565" s="2" t="s">
        <v>87</v>
      </c>
      <c r="I2565" s="2" t="s">
        <v>10102</v>
      </c>
      <c r="J2565" s="2" t="s">
        <v>10103</v>
      </c>
      <c r="K2565" s="3">
        <v>-1</v>
      </c>
      <c r="L2565" s="4">
        <v>2023</v>
      </c>
      <c r="M2565" s="9">
        <v>25565.35</v>
      </c>
      <c r="N2565" s="9" t="str">
        <f t="shared" si="162"/>
        <v>Normal</v>
      </c>
      <c r="O2565" s="11">
        <v>15873.9</v>
      </c>
      <c r="P2565" s="11">
        <v>21409.48</v>
      </c>
      <c r="Q2565" s="11">
        <v>4155.87</v>
      </c>
      <c r="R2565" s="5">
        <v>44810</v>
      </c>
      <c r="S2565" s="5" t="str">
        <f t="shared" si="163"/>
        <v>Tuesday</v>
      </c>
      <c r="T2565" s="5" t="str">
        <f t="shared" si="164"/>
        <v>Q3</v>
      </c>
      <c r="U2565" s="14" t="str">
        <f t="shared" si="161"/>
        <v>Sep</v>
      </c>
    </row>
    <row r="2566" spans="1:21" x14ac:dyDescent="0.25">
      <c r="A2566" s="13" t="s">
        <v>30</v>
      </c>
      <c r="B2566" s="6" t="s">
        <v>94</v>
      </c>
      <c r="C2566" s="6" t="s">
        <v>44</v>
      </c>
      <c r="D2566" s="6" t="s">
        <v>25</v>
      </c>
      <c r="E2566" s="6" t="s">
        <v>26</v>
      </c>
      <c r="F2566" s="6" t="s">
        <v>10104</v>
      </c>
      <c r="G2566" s="6" t="s">
        <v>10105</v>
      </c>
      <c r="H2566" s="6" t="s">
        <v>116</v>
      </c>
      <c r="I2566" s="6" t="s">
        <v>10106</v>
      </c>
      <c r="J2566" s="6" t="s">
        <v>10107</v>
      </c>
      <c r="K2566" s="7">
        <v>15</v>
      </c>
      <c r="L2566" s="4">
        <v>2006</v>
      </c>
      <c r="M2566" s="9">
        <v>49701.38</v>
      </c>
      <c r="N2566" s="9" t="str">
        <f t="shared" si="162"/>
        <v>High Value</v>
      </c>
      <c r="O2566" s="11">
        <v>168791</v>
      </c>
      <c r="P2566" s="11">
        <v>43151.06</v>
      </c>
      <c r="Q2566" s="11">
        <v>6550.32</v>
      </c>
      <c r="R2566" s="8">
        <v>44436</v>
      </c>
      <c r="S2566" s="5" t="str">
        <f t="shared" si="163"/>
        <v>Saturday</v>
      </c>
      <c r="T2566" s="5" t="str">
        <f t="shared" si="164"/>
        <v>Q3</v>
      </c>
      <c r="U2566" s="14" t="str">
        <f t="shared" si="161"/>
        <v>Aug</v>
      </c>
    </row>
    <row r="2567" spans="1:21" x14ac:dyDescent="0.25">
      <c r="A2567" s="12" t="s">
        <v>30</v>
      </c>
      <c r="B2567" s="2" t="s">
        <v>31</v>
      </c>
      <c r="C2567" s="2" t="s">
        <v>44</v>
      </c>
      <c r="D2567" s="2" t="s">
        <v>25</v>
      </c>
      <c r="E2567" s="2" t="s">
        <v>26</v>
      </c>
      <c r="F2567" s="2" t="s">
        <v>10108</v>
      </c>
      <c r="G2567" s="2" t="s">
        <v>10109</v>
      </c>
      <c r="H2567" s="2" t="s">
        <v>93</v>
      </c>
      <c r="I2567" s="2" t="s">
        <v>10110</v>
      </c>
      <c r="J2567" s="2" t="s">
        <v>10111</v>
      </c>
      <c r="K2567" s="3">
        <v>10</v>
      </c>
      <c r="L2567" s="4">
        <v>2011</v>
      </c>
      <c r="M2567" s="9">
        <v>56846.29</v>
      </c>
      <c r="N2567" s="9" t="str">
        <f t="shared" si="162"/>
        <v>High Value</v>
      </c>
      <c r="O2567" s="11">
        <v>155444.29999999999</v>
      </c>
      <c r="P2567" s="11">
        <v>51104.32</v>
      </c>
      <c r="Q2567" s="11">
        <v>5741.97</v>
      </c>
      <c r="R2567" s="5">
        <v>44217</v>
      </c>
      <c r="S2567" s="5" t="str">
        <f t="shared" si="163"/>
        <v>Thursday</v>
      </c>
      <c r="T2567" s="5" t="str">
        <f t="shared" si="164"/>
        <v>Q1</v>
      </c>
      <c r="U2567" s="14" t="str">
        <f t="shared" si="161"/>
        <v>Jan</v>
      </c>
    </row>
    <row r="2568" spans="1:21" x14ac:dyDescent="0.25">
      <c r="A2568" s="13" t="s">
        <v>17</v>
      </c>
      <c r="B2568" s="6" t="s">
        <v>18</v>
      </c>
      <c r="C2568" s="6" t="s">
        <v>44</v>
      </c>
      <c r="D2568" s="6" t="s">
        <v>25</v>
      </c>
      <c r="E2568" s="6" t="s">
        <v>26</v>
      </c>
      <c r="F2568" s="6" t="s">
        <v>10112</v>
      </c>
      <c r="G2568" s="6" t="s">
        <v>10113</v>
      </c>
      <c r="H2568" s="6" t="s">
        <v>116</v>
      </c>
      <c r="I2568" s="6" t="s">
        <v>10114</v>
      </c>
      <c r="J2568" s="6" t="s">
        <v>10115</v>
      </c>
      <c r="K2568" s="7">
        <v>21</v>
      </c>
      <c r="L2568" s="4">
        <v>2003</v>
      </c>
      <c r="M2568" s="9">
        <v>5545.55</v>
      </c>
      <c r="N2568" s="9" t="str">
        <f t="shared" si="162"/>
        <v>Normal</v>
      </c>
      <c r="O2568" s="11">
        <v>118619.7</v>
      </c>
      <c r="P2568" s="11">
        <v>4445.32</v>
      </c>
      <c r="Q2568" s="11">
        <v>1100.23</v>
      </c>
      <c r="R2568" s="8">
        <v>45621</v>
      </c>
      <c r="S2568" s="5" t="str">
        <f t="shared" si="163"/>
        <v>Monday</v>
      </c>
      <c r="T2568" s="5" t="str">
        <f t="shared" si="164"/>
        <v>Q4</v>
      </c>
      <c r="U2568" s="14" t="str">
        <f t="shared" si="161"/>
        <v>Nov</v>
      </c>
    </row>
    <row r="2569" spans="1:21" x14ac:dyDescent="0.25">
      <c r="A2569" s="12" t="s">
        <v>17</v>
      </c>
      <c r="B2569" s="2" t="s">
        <v>80</v>
      </c>
      <c r="C2569" s="2" t="s">
        <v>44</v>
      </c>
      <c r="D2569" s="2" t="s">
        <v>25</v>
      </c>
      <c r="E2569" s="2" t="s">
        <v>26</v>
      </c>
      <c r="F2569" s="2" t="s">
        <v>10116</v>
      </c>
      <c r="G2569" s="2" t="s">
        <v>4207</v>
      </c>
      <c r="H2569" s="2" t="s">
        <v>159</v>
      </c>
      <c r="I2569" s="2" t="s">
        <v>10117</v>
      </c>
      <c r="J2569" s="2" t="s">
        <v>10118</v>
      </c>
      <c r="K2569" s="3">
        <v>7</v>
      </c>
      <c r="L2569" s="4">
        <v>2014</v>
      </c>
      <c r="M2569" s="9">
        <v>42725.17</v>
      </c>
      <c r="N2569" s="9" t="str">
        <f t="shared" si="162"/>
        <v>High Value</v>
      </c>
      <c r="O2569" s="11">
        <v>167393.5</v>
      </c>
      <c r="P2569" s="11">
        <v>34290.080000000002</v>
      </c>
      <c r="Q2569" s="11">
        <v>8435.09</v>
      </c>
      <c r="R2569" s="5">
        <v>44540</v>
      </c>
      <c r="S2569" s="5" t="str">
        <f t="shared" si="163"/>
        <v>Friday</v>
      </c>
      <c r="T2569" s="5" t="str">
        <f t="shared" si="164"/>
        <v>Q4</v>
      </c>
      <c r="U2569" s="14" t="str">
        <f t="shared" si="161"/>
        <v>Dec</v>
      </c>
    </row>
    <row r="2570" spans="1:21" x14ac:dyDescent="0.25">
      <c r="A2570" s="13" t="s">
        <v>74</v>
      </c>
      <c r="B2570" s="6" t="s">
        <v>153</v>
      </c>
      <c r="C2570" s="6" t="s">
        <v>44</v>
      </c>
      <c r="D2570" s="6" t="s">
        <v>25</v>
      </c>
      <c r="E2570" s="6" t="s">
        <v>26</v>
      </c>
      <c r="F2570" s="6" t="s">
        <v>10119</v>
      </c>
      <c r="G2570" s="6" t="s">
        <v>254</v>
      </c>
      <c r="H2570" s="6" t="s">
        <v>88</v>
      </c>
      <c r="I2570" s="6" t="s">
        <v>10120</v>
      </c>
      <c r="J2570" s="6" t="s">
        <v>10121</v>
      </c>
      <c r="K2570" s="7">
        <v>8</v>
      </c>
      <c r="L2570" s="4">
        <v>2017</v>
      </c>
      <c r="M2570" s="9">
        <v>10837.96</v>
      </c>
      <c r="N2570" s="9" t="str">
        <f t="shared" si="162"/>
        <v>Normal</v>
      </c>
      <c r="O2570" s="11">
        <v>63876</v>
      </c>
      <c r="P2570" s="11">
        <v>8989</v>
      </c>
      <c r="Q2570" s="11">
        <v>1848.96</v>
      </c>
      <c r="R2570" s="8">
        <v>45771</v>
      </c>
      <c r="S2570" s="5" t="str">
        <f t="shared" si="163"/>
        <v>Thursday</v>
      </c>
      <c r="T2570" s="5" t="str">
        <f t="shared" si="164"/>
        <v>Q2</v>
      </c>
      <c r="U2570" s="14" t="str">
        <f t="shared" si="161"/>
        <v>Apr</v>
      </c>
    </row>
    <row r="2571" spans="1:21" x14ac:dyDescent="0.25">
      <c r="A2571" s="12" t="s">
        <v>47</v>
      </c>
      <c r="B2571" s="2" t="s">
        <v>48</v>
      </c>
      <c r="C2571" s="2" t="s">
        <v>44</v>
      </c>
      <c r="D2571" s="2" t="s">
        <v>25</v>
      </c>
      <c r="E2571" s="2" t="s">
        <v>26</v>
      </c>
      <c r="F2571" s="2" t="s">
        <v>10122</v>
      </c>
      <c r="G2571" s="2" t="s">
        <v>10123</v>
      </c>
      <c r="H2571" s="2" t="s">
        <v>93</v>
      </c>
      <c r="I2571" s="2" t="s">
        <v>10124</v>
      </c>
      <c r="J2571" s="2" t="s">
        <v>10125</v>
      </c>
      <c r="K2571" s="3">
        <v>22</v>
      </c>
      <c r="L2571" s="4">
        <v>2000</v>
      </c>
      <c r="M2571" s="9">
        <v>5965.88</v>
      </c>
      <c r="N2571" s="9" t="str">
        <f t="shared" si="162"/>
        <v>Normal</v>
      </c>
      <c r="O2571" s="11">
        <v>41343.599999999999</v>
      </c>
      <c r="P2571" s="11">
        <v>5287.62</v>
      </c>
      <c r="Q2571" s="11">
        <v>678.26</v>
      </c>
      <c r="R2571" s="5">
        <v>44626</v>
      </c>
      <c r="S2571" s="5" t="str">
        <f t="shared" si="163"/>
        <v>Sunday</v>
      </c>
      <c r="T2571" s="5" t="str">
        <f t="shared" si="164"/>
        <v>Q1</v>
      </c>
      <c r="U2571" s="14" t="str">
        <f t="shared" si="161"/>
        <v>Mar</v>
      </c>
    </row>
    <row r="2572" spans="1:21" x14ac:dyDescent="0.25">
      <c r="A2572" s="13" t="s">
        <v>71</v>
      </c>
      <c r="B2572" s="6" t="s">
        <v>72</v>
      </c>
      <c r="C2572" s="6" t="s">
        <v>44</v>
      </c>
      <c r="D2572" s="6" t="s">
        <v>25</v>
      </c>
      <c r="E2572" s="6" t="s">
        <v>26</v>
      </c>
      <c r="F2572" s="6" t="s">
        <v>10126</v>
      </c>
      <c r="G2572" s="6" t="s">
        <v>3877</v>
      </c>
      <c r="H2572" s="6" t="s">
        <v>162</v>
      </c>
      <c r="I2572" s="6" t="s">
        <v>10127</v>
      </c>
      <c r="J2572" s="6" t="s">
        <v>10128</v>
      </c>
      <c r="K2572" s="7">
        <v>13</v>
      </c>
      <c r="L2572" s="4">
        <v>2009</v>
      </c>
      <c r="M2572" s="9">
        <v>13768.7</v>
      </c>
      <c r="N2572" s="9" t="str">
        <f t="shared" si="162"/>
        <v>Normal</v>
      </c>
      <c r="O2572" s="11">
        <v>5403.6</v>
      </c>
      <c r="P2572" s="11">
        <v>10912.7</v>
      </c>
      <c r="Q2572" s="11">
        <v>2856</v>
      </c>
      <c r="R2572" s="8">
        <v>44612</v>
      </c>
      <c r="S2572" s="5" t="str">
        <f t="shared" si="163"/>
        <v>Sunday</v>
      </c>
      <c r="T2572" s="5" t="str">
        <f t="shared" si="164"/>
        <v>Q1</v>
      </c>
      <c r="U2572" s="14" t="str">
        <f t="shared" si="161"/>
        <v>Feb</v>
      </c>
    </row>
    <row r="2573" spans="1:21" x14ac:dyDescent="0.25">
      <c r="A2573" s="12" t="s">
        <v>56</v>
      </c>
      <c r="B2573" s="2" t="s">
        <v>69</v>
      </c>
      <c r="C2573" s="2" t="s">
        <v>44</v>
      </c>
      <c r="D2573" s="2" t="s">
        <v>25</v>
      </c>
      <c r="E2573" s="2" t="s">
        <v>26</v>
      </c>
      <c r="F2573" s="2" t="s">
        <v>10129</v>
      </c>
      <c r="G2573" s="2" t="s">
        <v>10130</v>
      </c>
      <c r="H2573" s="2" t="s">
        <v>87</v>
      </c>
      <c r="I2573" s="2" t="s">
        <v>10131</v>
      </c>
      <c r="J2573" s="2" t="s">
        <v>10132</v>
      </c>
      <c r="K2573" s="3">
        <v>0</v>
      </c>
      <c r="L2573" s="4">
        <v>2022</v>
      </c>
      <c r="M2573" s="9">
        <v>57989.48</v>
      </c>
      <c r="N2573" s="9" t="str">
        <f t="shared" si="162"/>
        <v>High Value</v>
      </c>
      <c r="O2573" s="11">
        <v>92789.6</v>
      </c>
      <c r="P2573" s="11">
        <v>51651.92</v>
      </c>
      <c r="Q2573" s="11">
        <v>6337.56</v>
      </c>
      <c r="R2573" s="5">
        <v>44590</v>
      </c>
      <c r="S2573" s="5" t="str">
        <f t="shared" si="163"/>
        <v>Saturday</v>
      </c>
      <c r="T2573" s="5" t="str">
        <f t="shared" si="164"/>
        <v>Q1</v>
      </c>
      <c r="U2573" s="14" t="str">
        <f t="shared" si="161"/>
        <v>Jan</v>
      </c>
    </row>
    <row r="2574" spans="1:21" x14ac:dyDescent="0.25">
      <c r="A2574" s="13" t="s">
        <v>74</v>
      </c>
      <c r="B2574" s="6" t="s">
        <v>153</v>
      </c>
      <c r="C2574" s="6" t="s">
        <v>44</v>
      </c>
      <c r="D2574" s="6" t="s">
        <v>25</v>
      </c>
      <c r="E2574" s="6" t="s">
        <v>26</v>
      </c>
      <c r="F2574" s="6" t="s">
        <v>10133</v>
      </c>
      <c r="G2574" s="6" t="s">
        <v>10134</v>
      </c>
      <c r="H2574" s="6" t="s">
        <v>96</v>
      </c>
      <c r="I2574" s="6" t="s">
        <v>10135</v>
      </c>
      <c r="J2574" s="6" t="s">
        <v>10136</v>
      </c>
      <c r="K2574" s="7">
        <v>17</v>
      </c>
      <c r="L2574" s="4">
        <v>2005</v>
      </c>
      <c r="M2574" s="9">
        <v>15297.5</v>
      </c>
      <c r="N2574" s="9" t="str">
        <f t="shared" si="162"/>
        <v>Normal</v>
      </c>
      <c r="O2574" s="11">
        <v>89027.8</v>
      </c>
      <c r="P2574" s="11">
        <v>12618.78</v>
      </c>
      <c r="Q2574" s="11">
        <v>2678.72</v>
      </c>
      <c r="R2574" s="8">
        <v>44798</v>
      </c>
      <c r="S2574" s="5" t="str">
        <f t="shared" si="163"/>
        <v>Thursday</v>
      </c>
      <c r="T2574" s="5" t="str">
        <f t="shared" si="164"/>
        <v>Q3</v>
      </c>
      <c r="U2574" s="14" t="str">
        <f t="shared" si="161"/>
        <v>Aug</v>
      </c>
    </row>
    <row r="2575" spans="1:21" x14ac:dyDescent="0.25">
      <c r="A2575" s="12" t="s">
        <v>47</v>
      </c>
      <c r="B2575" s="2" t="s">
        <v>48</v>
      </c>
      <c r="C2575" s="2" t="s">
        <v>44</v>
      </c>
      <c r="D2575" s="2" t="s">
        <v>25</v>
      </c>
      <c r="E2575" s="2" t="s">
        <v>26</v>
      </c>
      <c r="F2575" s="2" t="s">
        <v>10137</v>
      </c>
      <c r="G2575" s="2" t="s">
        <v>10138</v>
      </c>
      <c r="H2575" s="2" t="s">
        <v>128</v>
      </c>
      <c r="I2575" s="2" t="s">
        <v>10139</v>
      </c>
      <c r="J2575" s="2" t="s">
        <v>10140</v>
      </c>
      <c r="K2575" s="3">
        <v>2</v>
      </c>
      <c r="L2575" s="4">
        <v>2023</v>
      </c>
      <c r="M2575" s="9">
        <v>66237.52</v>
      </c>
      <c r="N2575" s="9" t="str">
        <f t="shared" si="162"/>
        <v>High Value</v>
      </c>
      <c r="O2575" s="11">
        <v>52555.7</v>
      </c>
      <c r="P2575" s="11">
        <v>55796.44</v>
      </c>
      <c r="Q2575" s="11">
        <v>10441.08</v>
      </c>
      <c r="R2575" s="5">
        <v>45757</v>
      </c>
      <c r="S2575" s="5" t="str">
        <f t="shared" si="163"/>
        <v>Thursday</v>
      </c>
      <c r="T2575" s="5" t="str">
        <f t="shared" si="164"/>
        <v>Q2</v>
      </c>
      <c r="U2575" s="14" t="str">
        <f t="shared" si="161"/>
        <v>Apr</v>
      </c>
    </row>
    <row r="2576" spans="1:21" x14ac:dyDescent="0.25">
      <c r="A2576" s="13" t="s">
        <v>71</v>
      </c>
      <c r="B2576" s="6" t="s">
        <v>83</v>
      </c>
      <c r="C2576" s="6" t="s">
        <v>44</v>
      </c>
      <c r="D2576" s="6" t="s">
        <v>25</v>
      </c>
      <c r="E2576" s="6" t="s">
        <v>26</v>
      </c>
      <c r="F2576" s="6" t="s">
        <v>10141</v>
      </c>
      <c r="G2576" s="6" t="s">
        <v>10142</v>
      </c>
      <c r="H2576" s="6" t="s">
        <v>88</v>
      </c>
      <c r="I2576" s="6" t="s">
        <v>10143</v>
      </c>
      <c r="J2576" s="6" t="s">
        <v>10144</v>
      </c>
      <c r="K2576" s="7">
        <v>17</v>
      </c>
      <c r="L2576" s="4">
        <v>2003</v>
      </c>
      <c r="M2576" s="9">
        <v>5469.66</v>
      </c>
      <c r="N2576" s="9" t="str">
        <f t="shared" si="162"/>
        <v>Normal</v>
      </c>
      <c r="O2576" s="11">
        <v>184885.6</v>
      </c>
      <c r="P2576" s="11">
        <v>3937.68</v>
      </c>
      <c r="Q2576" s="11">
        <v>1531.98</v>
      </c>
      <c r="R2576" s="8">
        <v>44145</v>
      </c>
      <c r="S2576" s="5" t="str">
        <f t="shared" si="163"/>
        <v>Tuesday</v>
      </c>
      <c r="T2576" s="5" t="str">
        <f t="shared" si="164"/>
        <v>Q4</v>
      </c>
      <c r="U2576" s="14" t="str">
        <f t="shared" si="161"/>
        <v>Nov</v>
      </c>
    </row>
    <row r="2577" spans="1:21" x14ac:dyDescent="0.25">
      <c r="A2577" s="12" t="s">
        <v>74</v>
      </c>
      <c r="B2577" s="2" t="s">
        <v>75</v>
      </c>
      <c r="C2577" s="2" t="s">
        <v>44</v>
      </c>
      <c r="D2577" s="2" t="s">
        <v>25</v>
      </c>
      <c r="E2577" s="2" t="s">
        <v>26</v>
      </c>
      <c r="F2577" s="2" t="s">
        <v>10145</v>
      </c>
      <c r="G2577" s="2" t="s">
        <v>3837</v>
      </c>
      <c r="H2577" s="2" t="s">
        <v>77</v>
      </c>
      <c r="I2577" s="2" t="s">
        <v>10146</v>
      </c>
      <c r="J2577" s="2" t="s">
        <v>10147</v>
      </c>
      <c r="K2577" s="3">
        <v>4</v>
      </c>
      <c r="L2577" s="4">
        <v>2017</v>
      </c>
      <c r="M2577" s="9">
        <v>21023.97</v>
      </c>
      <c r="N2577" s="9" t="str">
        <f t="shared" si="162"/>
        <v>Normal</v>
      </c>
      <c r="O2577" s="11">
        <v>190427.3</v>
      </c>
      <c r="P2577" s="11">
        <v>16555.34</v>
      </c>
      <c r="Q2577" s="11">
        <v>4468.63</v>
      </c>
      <c r="R2577" s="5">
        <v>44340</v>
      </c>
      <c r="S2577" s="5" t="str">
        <f t="shared" si="163"/>
        <v>Monday</v>
      </c>
      <c r="T2577" s="5" t="str">
        <f t="shared" si="164"/>
        <v>Q2</v>
      </c>
      <c r="U2577" s="14" t="str">
        <f t="shared" si="161"/>
        <v>May</v>
      </c>
    </row>
    <row r="2578" spans="1:21" x14ac:dyDescent="0.25">
      <c r="A2578" s="13" t="s">
        <v>17</v>
      </c>
      <c r="B2578" s="6" t="s">
        <v>80</v>
      </c>
      <c r="C2578" s="6" t="s">
        <v>44</v>
      </c>
      <c r="D2578" s="6" t="s">
        <v>25</v>
      </c>
      <c r="E2578" s="6" t="s">
        <v>26</v>
      </c>
      <c r="F2578" s="6" t="s">
        <v>10148</v>
      </c>
      <c r="G2578" s="6" t="s">
        <v>10149</v>
      </c>
      <c r="H2578" s="6" t="s">
        <v>61</v>
      </c>
      <c r="I2578" s="6" t="s">
        <v>10150</v>
      </c>
      <c r="J2578" s="6" t="s">
        <v>10151</v>
      </c>
      <c r="K2578" s="7">
        <v>12</v>
      </c>
      <c r="L2578" s="4">
        <v>2012</v>
      </c>
      <c r="M2578" s="9">
        <v>23212.799999999999</v>
      </c>
      <c r="N2578" s="9" t="str">
        <f t="shared" si="162"/>
        <v>Normal</v>
      </c>
      <c r="O2578" s="11">
        <v>148663.6</v>
      </c>
      <c r="P2578" s="11">
        <v>17122.599999999999</v>
      </c>
      <c r="Q2578" s="11">
        <v>6090.2</v>
      </c>
      <c r="R2578" s="8">
        <v>45574</v>
      </c>
      <c r="S2578" s="5" t="str">
        <f t="shared" si="163"/>
        <v>Wednesday</v>
      </c>
      <c r="T2578" s="5" t="str">
        <f t="shared" si="164"/>
        <v>Q4</v>
      </c>
      <c r="U2578" s="14" t="str">
        <f t="shared" si="161"/>
        <v>Oct</v>
      </c>
    </row>
    <row r="2579" spans="1:21" x14ac:dyDescent="0.25">
      <c r="A2579" s="12" t="s">
        <v>17</v>
      </c>
      <c r="B2579" s="2" t="s">
        <v>18</v>
      </c>
      <c r="C2579" s="2" t="s">
        <v>44</v>
      </c>
      <c r="D2579" s="2" t="s">
        <v>25</v>
      </c>
      <c r="E2579" s="2" t="s">
        <v>26</v>
      </c>
      <c r="F2579" s="2" t="s">
        <v>10152</v>
      </c>
      <c r="G2579" s="2" t="s">
        <v>10153</v>
      </c>
      <c r="H2579" s="2" t="s">
        <v>136</v>
      </c>
      <c r="I2579" s="2" t="s">
        <v>10154</v>
      </c>
      <c r="J2579" s="2" t="s">
        <v>10155</v>
      </c>
      <c r="K2579" s="3">
        <v>17</v>
      </c>
      <c r="L2579" s="4">
        <v>2007</v>
      </c>
      <c r="M2579" s="9">
        <v>38626.89</v>
      </c>
      <c r="N2579" s="9" t="str">
        <f t="shared" si="162"/>
        <v>Normal</v>
      </c>
      <c r="O2579" s="11">
        <v>193235.9</v>
      </c>
      <c r="P2579" s="11">
        <v>31325.02</v>
      </c>
      <c r="Q2579" s="11">
        <v>7301.87</v>
      </c>
      <c r="R2579" s="5">
        <v>45312</v>
      </c>
      <c r="S2579" s="5" t="str">
        <f t="shared" si="163"/>
        <v>Sunday</v>
      </c>
      <c r="T2579" s="5" t="str">
        <f t="shared" si="164"/>
        <v>Q1</v>
      </c>
      <c r="U2579" s="14" t="str">
        <f t="shared" si="161"/>
        <v>Jan</v>
      </c>
    </row>
    <row r="2580" spans="1:21" x14ac:dyDescent="0.25">
      <c r="A2580" s="13" t="s">
        <v>71</v>
      </c>
      <c r="B2580" s="6" t="s">
        <v>86</v>
      </c>
      <c r="C2580" s="6" t="s">
        <v>44</v>
      </c>
      <c r="D2580" s="6" t="s">
        <v>25</v>
      </c>
      <c r="E2580" s="6" t="s">
        <v>26</v>
      </c>
      <c r="F2580" s="6" t="s">
        <v>10156</v>
      </c>
      <c r="G2580" s="6" t="s">
        <v>10157</v>
      </c>
      <c r="H2580" s="6" t="s">
        <v>73</v>
      </c>
      <c r="I2580" s="6" t="s">
        <v>10158</v>
      </c>
      <c r="J2580" s="6" t="s">
        <v>10159</v>
      </c>
      <c r="K2580" s="7">
        <v>18</v>
      </c>
      <c r="L2580" s="4">
        <v>2005</v>
      </c>
      <c r="M2580" s="9">
        <v>26559.42</v>
      </c>
      <c r="N2580" s="9" t="str">
        <f t="shared" si="162"/>
        <v>Normal</v>
      </c>
      <c r="O2580" s="11">
        <v>199476.1</v>
      </c>
      <c r="P2580" s="11">
        <v>24645.96</v>
      </c>
      <c r="Q2580" s="11">
        <v>1913.46</v>
      </c>
      <c r="R2580" s="8">
        <v>45036</v>
      </c>
      <c r="S2580" s="5" t="str">
        <f t="shared" si="163"/>
        <v>Thursday</v>
      </c>
      <c r="T2580" s="5" t="str">
        <f t="shared" si="164"/>
        <v>Q2</v>
      </c>
      <c r="U2580" s="14" t="str">
        <f t="shared" si="161"/>
        <v>Apr</v>
      </c>
    </row>
    <row r="2581" spans="1:21" x14ac:dyDescent="0.25">
      <c r="A2581" s="12" t="s">
        <v>71</v>
      </c>
      <c r="B2581" s="2" t="s">
        <v>86</v>
      </c>
      <c r="C2581" s="2" t="s">
        <v>44</v>
      </c>
      <c r="D2581" s="2" t="s">
        <v>25</v>
      </c>
      <c r="E2581" s="2" t="s">
        <v>26</v>
      </c>
      <c r="F2581" s="2" t="s">
        <v>10160</v>
      </c>
      <c r="G2581" s="2" t="s">
        <v>10161</v>
      </c>
      <c r="H2581" s="2" t="s">
        <v>39</v>
      </c>
      <c r="I2581" s="2" t="s">
        <v>10162</v>
      </c>
      <c r="J2581" s="2" t="s">
        <v>10163</v>
      </c>
      <c r="K2581" s="3">
        <v>15</v>
      </c>
      <c r="L2581" s="4">
        <v>2006</v>
      </c>
      <c r="M2581" s="9">
        <v>54459.4</v>
      </c>
      <c r="N2581" s="9" t="str">
        <f t="shared" si="162"/>
        <v>High Value</v>
      </c>
      <c r="O2581" s="11">
        <v>144275.79999999999</v>
      </c>
      <c r="P2581" s="11">
        <v>48310.400000000001</v>
      </c>
      <c r="Q2581" s="11">
        <v>6149</v>
      </c>
      <c r="R2581" s="5">
        <v>44268</v>
      </c>
      <c r="S2581" s="5" t="str">
        <f t="shared" si="163"/>
        <v>Saturday</v>
      </c>
      <c r="T2581" s="5" t="str">
        <f t="shared" si="164"/>
        <v>Q1</v>
      </c>
      <c r="U2581" s="14" t="str">
        <f t="shared" si="161"/>
        <v>Mar</v>
      </c>
    </row>
    <row r="2582" spans="1:21" x14ac:dyDescent="0.25">
      <c r="A2582" s="13" t="s">
        <v>71</v>
      </c>
      <c r="B2582" s="6" t="s">
        <v>83</v>
      </c>
      <c r="C2582" s="6" t="s">
        <v>44</v>
      </c>
      <c r="D2582" s="6" t="s">
        <v>25</v>
      </c>
      <c r="E2582" s="6" t="s">
        <v>26</v>
      </c>
      <c r="F2582" s="6" t="s">
        <v>10164</v>
      </c>
      <c r="G2582" s="6" t="s">
        <v>10165</v>
      </c>
      <c r="H2582" s="6" t="s">
        <v>157</v>
      </c>
      <c r="I2582" s="6" t="s">
        <v>10166</v>
      </c>
      <c r="J2582" s="6" t="s">
        <v>10167</v>
      </c>
      <c r="K2582" s="7">
        <v>6</v>
      </c>
      <c r="L2582" s="4">
        <v>2015</v>
      </c>
      <c r="M2582" s="9">
        <v>26637.23</v>
      </c>
      <c r="N2582" s="9" t="str">
        <f t="shared" si="162"/>
        <v>Normal</v>
      </c>
      <c r="O2582" s="11">
        <v>140060.4</v>
      </c>
      <c r="P2582" s="11">
        <v>22466.03</v>
      </c>
      <c r="Q2582" s="11">
        <v>4171.2</v>
      </c>
      <c r="R2582" s="8">
        <v>44217</v>
      </c>
      <c r="S2582" s="5" t="str">
        <f t="shared" si="163"/>
        <v>Thursday</v>
      </c>
      <c r="T2582" s="5" t="str">
        <f t="shared" si="164"/>
        <v>Q1</v>
      </c>
      <c r="U2582" s="14" t="str">
        <f t="shared" si="161"/>
        <v>Jan</v>
      </c>
    </row>
    <row r="2583" spans="1:21" x14ac:dyDescent="0.25">
      <c r="A2583" s="12" t="s">
        <v>40</v>
      </c>
      <c r="B2583" s="2" t="s">
        <v>41</v>
      </c>
      <c r="C2583" s="2" t="s">
        <v>44</v>
      </c>
      <c r="D2583" s="2" t="s">
        <v>25</v>
      </c>
      <c r="E2583" s="2" t="s">
        <v>26</v>
      </c>
      <c r="F2583" s="2" t="s">
        <v>4787</v>
      </c>
      <c r="G2583" s="2" t="s">
        <v>2349</v>
      </c>
      <c r="H2583" s="2" t="s">
        <v>66</v>
      </c>
      <c r="I2583" s="2" t="s">
        <v>10168</v>
      </c>
      <c r="J2583" s="2" t="s">
        <v>10169</v>
      </c>
      <c r="K2583" s="3">
        <v>2</v>
      </c>
      <c r="L2583" s="4">
        <v>2023</v>
      </c>
      <c r="M2583" s="9">
        <v>63634.52</v>
      </c>
      <c r="N2583" s="9" t="str">
        <f t="shared" si="162"/>
        <v>High Value</v>
      </c>
      <c r="O2583" s="11">
        <v>153517.6</v>
      </c>
      <c r="P2583" s="11">
        <v>57613.67</v>
      </c>
      <c r="Q2583" s="11">
        <v>6020.85</v>
      </c>
      <c r="R2583" s="5">
        <v>45835</v>
      </c>
      <c r="S2583" s="5" t="str">
        <f t="shared" si="163"/>
        <v>Friday</v>
      </c>
      <c r="T2583" s="5" t="str">
        <f t="shared" si="164"/>
        <v>Q2</v>
      </c>
      <c r="U2583" s="14" t="str">
        <f t="shared" si="161"/>
        <v>Jun</v>
      </c>
    </row>
    <row r="2584" spans="1:21" x14ac:dyDescent="0.25">
      <c r="A2584" s="13" t="s">
        <v>34</v>
      </c>
      <c r="B2584" s="6" t="s">
        <v>43</v>
      </c>
      <c r="C2584" s="6" t="s">
        <v>44</v>
      </c>
      <c r="D2584" s="6" t="s">
        <v>25</v>
      </c>
      <c r="E2584" s="6" t="s">
        <v>26</v>
      </c>
      <c r="F2584" s="6" t="s">
        <v>10170</v>
      </c>
      <c r="G2584" s="6" t="s">
        <v>10171</v>
      </c>
      <c r="H2584" s="6" t="s">
        <v>162</v>
      </c>
      <c r="I2584" s="6" t="s">
        <v>10172</v>
      </c>
      <c r="J2584" s="6" t="s">
        <v>10173</v>
      </c>
      <c r="K2584" s="7">
        <v>21</v>
      </c>
      <c r="L2584" s="4">
        <v>2000</v>
      </c>
      <c r="M2584" s="9">
        <v>62983.4</v>
      </c>
      <c r="N2584" s="9" t="str">
        <f t="shared" si="162"/>
        <v>High Value</v>
      </c>
      <c r="O2584" s="11">
        <v>93358.1</v>
      </c>
      <c r="P2584" s="11">
        <v>56872.58</v>
      </c>
      <c r="Q2584" s="11">
        <v>6110.82</v>
      </c>
      <c r="R2584" s="8">
        <v>44262</v>
      </c>
      <c r="S2584" s="5" t="str">
        <f t="shared" si="163"/>
        <v>Sunday</v>
      </c>
      <c r="T2584" s="5" t="str">
        <f t="shared" si="164"/>
        <v>Q1</v>
      </c>
      <c r="U2584" s="14" t="str">
        <f t="shared" si="161"/>
        <v>Mar</v>
      </c>
    </row>
    <row r="2585" spans="1:21" x14ac:dyDescent="0.25">
      <c r="A2585" s="12" t="s">
        <v>71</v>
      </c>
      <c r="B2585" s="2" t="s">
        <v>72</v>
      </c>
      <c r="C2585" s="2" t="s">
        <v>44</v>
      </c>
      <c r="D2585" s="2" t="s">
        <v>25</v>
      </c>
      <c r="E2585" s="2" t="s">
        <v>26</v>
      </c>
      <c r="F2585" s="2" t="s">
        <v>10174</v>
      </c>
      <c r="G2585" s="2" t="s">
        <v>10175</v>
      </c>
      <c r="H2585" s="2" t="s">
        <v>132</v>
      </c>
      <c r="I2585" s="2" t="s">
        <v>10176</v>
      </c>
      <c r="J2585" s="2" t="s">
        <v>10177</v>
      </c>
      <c r="K2585" s="3">
        <v>23</v>
      </c>
      <c r="L2585" s="4">
        <v>2002</v>
      </c>
      <c r="M2585" s="9">
        <v>11372.75</v>
      </c>
      <c r="N2585" s="9" t="str">
        <f t="shared" si="162"/>
        <v>Normal</v>
      </c>
      <c r="O2585" s="11">
        <v>167966.2</v>
      </c>
      <c r="P2585" s="11">
        <v>10026.49</v>
      </c>
      <c r="Q2585" s="11">
        <v>1346.26</v>
      </c>
      <c r="R2585" s="5">
        <v>45831</v>
      </c>
      <c r="S2585" s="5" t="str">
        <f t="shared" si="163"/>
        <v>Monday</v>
      </c>
      <c r="T2585" s="5" t="str">
        <f t="shared" si="164"/>
        <v>Q2</v>
      </c>
      <c r="U2585" s="14" t="str">
        <f t="shared" si="161"/>
        <v>Jun</v>
      </c>
    </row>
    <row r="2586" spans="1:21" x14ac:dyDescent="0.25">
      <c r="A2586" s="13" t="s">
        <v>56</v>
      </c>
      <c r="B2586" s="6" t="s">
        <v>78</v>
      </c>
      <c r="C2586" s="6" t="s">
        <v>44</v>
      </c>
      <c r="D2586" s="6" t="s">
        <v>25</v>
      </c>
      <c r="E2586" s="6" t="s">
        <v>26</v>
      </c>
      <c r="F2586" s="6" t="s">
        <v>10178</v>
      </c>
      <c r="G2586" s="6" t="s">
        <v>10179</v>
      </c>
      <c r="H2586" s="6" t="s">
        <v>104</v>
      </c>
      <c r="I2586" s="6" t="s">
        <v>10180</v>
      </c>
      <c r="J2586" s="6" t="s">
        <v>10181</v>
      </c>
      <c r="K2586" s="7">
        <v>16</v>
      </c>
      <c r="L2586" s="4">
        <v>2009</v>
      </c>
      <c r="M2586" s="9">
        <v>8016.99</v>
      </c>
      <c r="N2586" s="9" t="str">
        <f t="shared" si="162"/>
        <v>Normal</v>
      </c>
      <c r="O2586" s="11">
        <v>101328.3</v>
      </c>
      <c r="P2586" s="11">
        <v>7144.9</v>
      </c>
      <c r="Q2586" s="11">
        <v>872.09</v>
      </c>
      <c r="R2586" s="8">
        <v>45755</v>
      </c>
      <c r="S2586" s="5" t="str">
        <f t="shared" si="163"/>
        <v>Tuesday</v>
      </c>
      <c r="T2586" s="5" t="str">
        <f t="shared" si="164"/>
        <v>Q2</v>
      </c>
      <c r="U2586" s="14" t="str">
        <f t="shared" si="161"/>
        <v>Apr</v>
      </c>
    </row>
    <row r="2587" spans="1:21" x14ac:dyDescent="0.25">
      <c r="A2587" s="12" t="s">
        <v>71</v>
      </c>
      <c r="B2587" s="2" t="s">
        <v>86</v>
      </c>
      <c r="C2587" s="2" t="s">
        <v>44</v>
      </c>
      <c r="D2587" s="2" t="s">
        <v>25</v>
      </c>
      <c r="E2587" s="2" t="s">
        <v>26</v>
      </c>
      <c r="F2587" s="2" t="s">
        <v>10182</v>
      </c>
      <c r="G2587" s="2" t="s">
        <v>10183</v>
      </c>
      <c r="H2587" s="2" t="s">
        <v>118</v>
      </c>
      <c r="I2587" s="2" t="s">
        <v>10184</v>
      </c>
      <c r="J2587" s="2" t="s">
        <v>10185</v>
      </c>
      <c r="K2587" s="3">
        <v>14</v>
      </c>
      <c r="L2587" s="4">
        <v>2006</v>
      </c>
      <c r="M2587" s="9">
        <v>23772.799999999999</v>
      </c>
      <c r="N2587" s="9" t="str">
        <f t="shared" si="162"/>
        <v>Normal</v>
      </c>
      <c r="O2587" s="11">
        <v>144472</v>
      </c>
      <c r="P2587" s="11">
        <v>18259.21</v>
      </c>
      <c r="Q2587" s="11">
        <v>5513.59</v>
      </c>
      <c r="R2587" s="5">
        <v>44188</v>
      </c>
      <c r="S2587" s="5" t="str">
        <f t="shared" si="163"/>
        <v>Wednesday</v>
      </c>
      <c r="T2587" s="5" t="str">
        <f t="shared" si="164"/>
        <v>Q4</v>
      </c>
      <c r="U2587" s="14" t="str">
        <f t="shared" si="161"/>
        <v>Dec</v>
      </c>
    </row>
    <row r="2588" spans="1:21" x14ac:dyDescent="0.25">
      <c r="A2588" s="13" t="s">
        <v>30</v>
      </c>
      <c r="B2588" s="6" t="s">
        <v>94</v>
      </c>
      <c r="C2588" s="6" t="s">
        <v>44</v>
      </c>
      <c r="D2588" s="6" t="s">
        <v>25</v>
      </c>
      <c r="E2588" s="6" t="s">
        <v>26</v>
      </c>
      <c r="F2588" s="6" t="s">
        <v>10186</v>
      </c>
      <c r="G2588" s="6" t="s">
        <v>10187</v>
      </c>
      <c r="H2588" s="6" t="s">
        <v>101</v>
      </c>
      <c r="I2588" s="6" t="s">
        <v>10188</v>
      </c>
      <c r="J2588" s="6" t="s">
        <v>10189</v>
      </c>
      <c r="K2588" s="7">
        <v>18</v>
      </c>
      <c r="L2588" s="4">
        <v>2004</v>
      </c>
      <c r="M2588" s="9">
        <v>44476.35</v>
      </c>
      <c r="N2588" s="9" t="str">
        <f t="shared" si="162"/>
        <v>High Value</v>
      </c>
      <c r="O2588" s="11">
        <v>160836.79999999999</v>
      </c>
      <c r="P2588" s="11">
        <v>37438.33</v>
      </c>
      <c r="Q2588" s="11">
        <v>7038.02</v>
      </c>
      <c r="R2588" s="8">
        <v>44577</v>
      </c>
      <c r="S2588" s="5" t="str">
        <f t="shared" si="163"/>
        <v>Sunday</v>
      </c>
      <c r="T2588" s="5" t="str">
        <f t="shared" si="164"/>
        <v>Q1</v>
      </c>
      <c r="U2588" s="14" t="str">
        <f t="shared" si="161"/>
        <v>Jan</v>
      </c>
    </row>
    <row r="2589" spans="1:21" x14ac:dyDescent="0.25">
      <c r="A2589" s="12" t="s">
        <v>34</v>
      </c>
      <c r="B2589" s="2" t="s">
        <v>43</v>
      </c>
      <c r="C2589" s="2" t="s">
        <v>44</v>
      </c>
      <c r="D2589" s="2" t="s">
        <v>25</v>
      </c>
      <c r="E2589" s="2" t="s">
        <v>26</v>
      </c>
      <c r="F2589" s="2" t="s">
        <v>10190</v>
      </c>
      <c r="G2589" s="2" t="s">
        <v>10191</v>
      </c>
      <c r="H2589" s="2" t="s">
        <v>121</v>
      </c>
      <c r="I2589" s="2" t="s">
        <v>10192</v>
      </c>
      <c r="J2589" s="2" t="s">
        <v>10193</v>
      </c>
      <c r="K2589" s="3">
        <v>6</v>
      </c>
      <c r="L2589" s="4">
        <v>2018</v>
      </c>
      <c r="M2589" s="9">
        <v>45600.62</v>
      </c>
      <c r="N2589" s="9" t="str">
        <f t="shared" si="162"/>
        <v>High Value</v>
      </c>
      <c r="O2589" s="11">
        <v>90086.6</v>
      </c>
      <c r="P2589" s="11">
        <v>37841.65</v>
      </c>
      <c r="Q2589" s="11">
        <v>7758.97</v>
      </c>
      <c r="R2589" s="5">
        <v>45379</v>
      </c>
      <c r="S2589" s="5" t="str">
        <f t="shared" si="163"/>
        <v>Thursday</v>
      </c>
      <c r="T2589" s="5" t="str">
        <f t="shared" si="164"/>
        <v>Q1</v>
      </c>
      <c r="U2589" s="14" t="str">
        <f t="shared" si="161"/>
        <v>Mar</v>
      </c>
    </row>
    <row r="2590" spans="1:21" x14ac:dyDescent="0.25">
      <c r="A2590" s="13" t="s">
        <v>30</v>
      </c>
      <c r="B2590" s="6" t="s">
        <v>94</v>
      </c>
      <c r="C2590" s="6" t="s">
        <v>44</v>
      </c>
      <c r="D2590" s="6" t="s">
        <v>25</v>
      </c>
      <c r="E2590" s="6" t="s">
        <v>26</v>
      </c>
      <c r="F2590" s="6" t="s">
        <v>10194</v>
      </c>
      <c r="G2590" s="6" t="s">
        <v>10195</v>
      </c>
      <c r="H2590" s="6" t="s">
        <v>111</v>
      </c>
      <c r="I2590" s="6" t="s">
        <v>10196</v>
      </c>
      <c r="J2590" s="6" t="s">
        <v>10197</v>
      </c>
      <c r="K2590" s="7">
        <v>17</v>
      </c>
      <c r="L2590" s="4">
        <v>2008</v>
      </c>
      <c r="M2590" s="9">
        <v>67121.81</v>
      </c>
      <c r="N2590" s="9" t="str">
        <f t="shared" si="162"/>
        <v>High Value</v>
      </c>
      <c r="O2590" s="11">
        <v>108124.2</v>
      </c>
      <c r="P2590" s="11">
        <v>59563.88</v>
      </c>
      <c r="Q2590" s="11">
        <v>7557.93</v>
      </c>
      <c r="R2590" s="8">
        <v>45731</v>
      </c>
      <c r="S2590" s="5" t="str">
        <f t="shared" si="163"/>
        <v>Saturday</v>
      </c>
      <c r="T2590" s="5" t="str">
        <f t="shared" si="164"/>
        <v>Q1</v>
      </c>
      <c r="U2590" s="14" t="str">
        <f t="shared" si="161"/>
        <v>Mar</v>
      </c>
    </row>
    <row r="2591" spans="1:21" x14ac:dyDescent="0.25">
      <c r="A2591" s="12" t="s">
        <v>34</v>
      </c>
      <c r="B2591" s="2" t="s">
        <v>97</v>
      </c>
      <c r="C2591" s="2" t="s">
        <v>44</v>
      </c>
      <c r="D2591" s="2" t="s">
        <v>25</v>
      </c>
      <c r="E2591" s="2" t="s">
        <v>26</v>
      </c>
      <c r="F2591" s="2" t="s">
        <v>10198</v>
      </c>
      <c r="G2591" s="2" t="s">
        <v>10199</v>
      </c>
      <c r="H2591" s="2" t="s">
        <v>42</v>
      </c>
      <c r="I2591" s="2" t="s">
        <v>10200</v>
      </c>
      <c r="J2591" s="2" t="s">
        <v>10201</v>
      </c>
      <c r="K2591" s="3">
        <v>7</v>
      </c>
      <c r="L2591" s="4">
        <v>2016</v>
      </c>
      <c r="M2591" s="9">
        <v>43824.46</v>
      </c>
      <c r="N2591" s="9" t="str">
        <f t="shared" si="162"/>
        <v>High Value</v>
      </c>
      <c r="O2591" s="11">
        <v>170783.1</v>
      </c>
      <c r="P2591" s="11">
        <v>36858.51</v>
      </c>
      <c r="Q2591" s="11">
        <v>6965.95</v>
      </c>
      <c r="R2591" s="5">
        <v>45247</v>
      </c>
      <c r="S2591" s="5" t="str">
        <f t="shared" si="163"/>
        <v>Friday</v>
      </c>
      <c r="T2591" s="5" t="str">
        <f t="shared" si="164"/>
        <v>Q4</v>
      </c>
      <c r="U2591" s="14" t="str">
        <f t="shared" si="161"/>
        <v>Nov</v>
      </c>
    </row>
    <row r="2592" spans="1:21" x14ac:dyDescent="0.25">
      <c r="A2592" s="13" t="s">
        <v>34</v>
      </c>
      <c r="B2592" s="6" t="s">
        <v>97</v>
      </c>
      <c r="C2592" s="6" t="s">
        <v>44</v>
      </c>
      <c r="D2592" s="6" t="s">
        <v>25</v>
      </c>
      <c r="E2592" s="6" t="s">
        <v>26</v>
      </c>
      <c r="F2592" s="6" t="s">
        <v>10202</v>
      </c>
      <c r="G2592" s="6" t="s">
        <v>8102</v>
      </c>
      <c r="H2592" s="6" t="s">
        <v>157</v>
      </c>
      <c r="I2592" s="6" t="s">
        <v>10203</v>
      </c>
      <c r="J2592" s="6" t="s">
        <v>10204</v>
      </c>
      <c r="K2592" s="7">
        <v>17</v>
      </c>
      <c r="L2592" s="4">
        <v>2006</v>
      </c>
      <c r="M2592" s="9">
        <v>40980.44</v>
      </c>
      <c r="N2592" s="9" t="str">
        <f t="shared" si="162"/>
        <v>High Value</v>
      </c>
      <c r="O2592" s="11">
        <v>81599.7</v>
      </c>
      <c r="P2592" s="11">
        <v>33517.99</v>
      </c>
      <c r="Q2592" s="11">
        <v>7462.45</v>
      </c>
      <c r="R2592" s="8">
        <v>45274</v>
      </c>
      <c r="S2592" s="5" t="str">
        <f t="shared" si="163"/>
        <v>Thursday</v>
      </c>
      <c r="T2592" s="5" t="str">
        <f t="shared" si="164"/>
        <v>Q4</v>
      </c>
      <c r="U2592" s="14" t="str">
        <f t="shared" si="161"/>
        <v>Dec</v>
      </c>
    </row>
    <row r="2593" spans="1:21" x14ac:dyDescent="0.25">
      <c r="A2593" s="12" t="s">
        <v>40</v>
      </c>
      <c r="B2593" s="2" t="s">
        <v>41</v>
      </c>
      <c r="C2593" s="2" t="s">
        <v>44</v>
      </c>
      <c r="D2593" s="2" t="s">
        <v>25</v>
      </c>
      <c r="E2593" s="2" t="s">
        <v>26</v>
      </c>
      <c r="F2593" s="2" t="s">
        <v>10205</v>
      </c>
      <c r="G2593" s="2" t="s">
        <v>10206</v>
      </c>
      <c r="H2593" s="2" t="s">
        <v>29</v>
      </c>
      <c r="I2593" s="2" t="s">
        <v>10207</v>
      </c>
      <c r="J2593" s="2" t="s">
        <v>10208</v>
      </c>
      <c r="K2593" s="3">
        <v>9</v>
      </c>
      <c r="L2593" s="4">
        <v>2012</v>
      </c>
      <c r="M2593" s="9">
        <v>59457.36</v>
      </c>
      <c r="N2593" s="9" t="str">
        <f t="shared" si="162"/>
        <v>High Value</v>
      </c>
      <c r="O2593" s="11">
        <v>157417.20000000001</v>
      </c>
      <c r="P2593" s="11">
        <v>49402.25</v>
      </c>
      <c r="Q2593" s="11">
        <v>10055.11</v>
      </c>
      <c r="R2593" s="5">
        <v>44373</v>
      </c>
      <c r="S2593" s="5" t="str">
        <f t="shared" si="163"/>
        <v>Saturday</v>
      </c>
      <c r="T2593" s="5" t="str">
        <f t="shared" si="164"/>
        <v>Q2</v>
      </c>
      <c r="U2593" s="14" t="str">
        <f t="shared" si="161"/>
        <v>Jun</v>
      </c>
    </row>
    <row r="2594" spans="1:21" x14ac:dyDescent="0.25">
      <c r="A2594" s="13" t="s">
        <v>71</v>
      </c>
      <c r="B2594" s="6" t="s">
        <v>86</v>
      </c>
      <c r="C2594" s="6" t="s">
        <v>19</v>
      </c>
      <c r="D2594" s="6" t="s">
        <v>25</v>
      </c>
      <c r="E2594" s="6" t="s">
        <v>26</v>
      </c>
      <c r="F2594" s="6" t="s">
        <v>10209</v>
      </c>
      <c r="G2594" s="6" t="s">
        <v>10210</v>
      </c>
      <c r="H2594" s="6" t="s">
        <v>136</v>
      </c>
      <c r="I2594" s="6" t="s">
        <v>10211</v>
      </c>
      <c r="J2594" s="6" t="s">
        <v>10212</v>
      </c>
      <c r="K2594" s="7">
        <v>3</v>
      </c>
      <c r="L2594" s="4">
        <v>2020</v>
      </c>
      <c r="M2594" s="9">
        <v>20550.98</v>
      </c>
      <c r="N2594" s="9" t="str">
        <f t="shared" si="162"/>
        <v>Normal</v>
      </c>
      <c r="O2594" s="11">
        <v>20109.3</v>
      </c>
      <c r="P2594" s="11">
        <v>19241.439999999999</v>
      </c>
      <c r="Q2594" s="11">
        <v>1309.54</v>
      </c>
      <c r="R2594" s="8">
        <v>45281</v>
      </c>
      <c r="S2594" s="5" t="str">
        <f t="shared" si="163"/>
        <v>Thursday</v>
      </c>
      <c r="T2594" s="5" t="str">
        <f t="shared" si="164"/>
        <v>Q4</v>
      </c>
      <c r="U2594" s="14" t="str">
        <f t="shared" si="161"/>
        <v>Dec</v>
      </c>
    </row>
    <row r="2595" spans="1:21" x14ac:dyDescent="0.25">
      <c r="A2595" s="12" t="s">
        <v>54</v>
      </c>
      <c r="B2595" s="2" t="s">
        <v>55</v>
      </c>
      <c r="C2595" s="2" t="s">
        <v>19</v>
      </c>
      <c r="D2595" s="2" t="s">
        <v>25</v>
      </c>
      <c r="E2595" s="2" t="s">
        <v>26</v>
      </c>
      <c r="F2595" s="2" t="s">
        <v>10213</v>
      </c>
      <c r="G2595" s="2" t="s">
        <v>1639</v>
      </c>
      <c r="H2595" s="2" t="s">
        <v>157</v>
      </c>
      <c r="I2595" s="2" t="s">
        <v>10214</v>
      </c>
      <c r="J2595" s="2" t="s">
        <v>10215</v>
      </c>
      <c r="K2595" s="3">
        <v>1</v>
      </c>
      <c r="L2595" s="4">
        <v>2020</v>
      </c>
      <c r="M2595" s="9">
        <v>62952.38</v>
      </c>
      <c r="N2595" s="9" t="str">
        <f t="shared" si="162"/>
        <v>High Value</v>
      </c>
      <c r="O2595" s="11">
        <v>142925.20000000001</v>
      </c>
      <c r="P2595" s="11">
        <v>54751.22</v>
      </c>
      <c r="Q2595" s="11">
        <v>8201.16</v>
      </c>
      <c r="R2595" s="5">
        <v>44455</v>
      </c>
      <c r="S2595" s="5" t="str">
        <f t="shared" si="163"/>
        <v>Thursday</v>
      </c>
      <c r="T2595" s="5" t="str">
        <f t="shared" si="164"/>
        <v>Q3</v>
      </c>
      <c r="U2595" s="14" t="str">
        <f t="shared" si="161"/>
        <v>Sep</v>
      </c>
    </row>
    <row r="2596" spans="1:21" x14ac:dyDescent="0.25">
      <c r="A2596" s="13" t="s">
        <v>40</v>
      </c>
      <c r="B2596" s="6" t="s">
        <v>125</v>
      </c>
      <c r="C2596" s="6" t="s">
        <v>19</v>
      </c>
      <c r="D2596" s="6" t="s">
        <v>25</v>
      </c>
      <c r="E2596" s="6" t="s">
        <v>26</v>
      </c>
      <c r="F2596" s="6" t="s">
        <v>10216</v>
      </c>
      <c r="G2596" s="6" t="s">
        <v>10217</v>
      </c>
      <c r="H2596" s="6" t="s">
        <v>119</v>
      </c>
      <c r="I2596" s="6" t="s">
        <v>10218</v>
      </c>
      <c r="J2596" s="6" t="s">
        <v>10219</v>
      </c>
      <c r="K2596" s="7">
        <v>12</v>
      </c>
      <c r="L2596" s="4">
        <v>2011</v>
      </c>
      <c r="M2596" s="9">
        <v>65480.68</v>
      </c>
      <c r="N2596" s="9" t="str">
        <f t="shared" si="162"/>
        <v>High Value</v>
      </c>
      <c r="O2596" s="11">
        <v>15385.1</v>
      </c>
      <c r="P2596" s="11">
        <v>52811.33</v>
      </c>
      <c r="Q2596" s="11">
        <v>12669.35</v>
      </c>
      <c r="R2596" s="8">
        <v>45255</v>
      </c>
      <c r="S2596" s="5" t="str">
        <f t="shared" si="163"/>
        <v>Saturday</v>
      </c>
      <c r="T2596" s="5" t="str">
        <f t="shared" si="164"/>
        <v>Q4</v>
      </c>
      <c r="U2596" s="14" t="str">
        <f t="shared" ref="U2596:U2657" si="165">TEXT(R2596,"MMM")</f>
        <v>Nov</v>
      </c>
    </row>
    <row r="2597" spans="1:21" x14ac:dyDescent="0.25">
      <c r="A2597" s="12" t="s">
        <v>34</v>
      </c>
      <c r="B2597" s="2" t="s">
        <v>97</v>
      </c>
      <c r="C2597" s="2" t="s">
        <v>19</v>
      </c>
      <c r="D2597" s="2" t="s">
        <v>25</v>
      </c>
      <c r="E2597" s="2" t="s">
        <v>26</v>
      </c>
      <c r="F2597" s="2" t="s">
        <v>10220</v>
      </c>
      <c r="G2597" s="2" t="s">
        <v>10221</v>
      </c>
      <c r="H2597" s="2" t="s">
        <v>162</v>
      </c>
      <c r="I2597" s="2" t="s">
        <v>10222</v>
      </c>
      <c r="J2597" s="2" t="s">
        <v>10223</v>
      </c>
      <c r="K2597" s="3">
        <v>2</v>
      </c>
      <c r="L2597" s="4">
        <v>2020</v>
      </c>
      <c r="M2597" s="9">
        <v>53073.62</v>
      </c>
      <c r="N2597" s="9" t="str">
        <f t="shared" si="162"/>
        <v>High Value</v>
      </c>
      <c r="O2597" s="11">
        <v>37805.599999999999</v>
      </c>
      <c r="P2597" s="11">
        <v>47416.800000000003</v>
      </c>
      <c r="Q2597" s="11">
        <v>5656.82</v>
      </c>
      <c r="R2597" s="5">
        <v>44780</v>
      </c>
      <c r="S2597" s="5" t="str">
        <f t="shared" si="163"/>
        <v>Sunday</v>
      </c>
      <c r="T2597" s="5" t="str">
        <f t="shared" si="164"/>
        <v>Q3</v>
      </c>
      <c r="U2597" s="14" t="str">
        <f t="shared" si="165"/>
        <v>Aug</v>
      </c>
    </row>
    <row r="2598" spans="1:21" x14ac:dyDescent="0.25">
      <c r="A2598" s="13" t="s">
        <v>54</v>
      </c>
      <c r="B2598" s="6" t="s">
        <v>99</v>
      </c>
      <c r="C2598" s="6" t="s">
        <v>19</v>
      </c>
      <c r="D2598" s="6" t="s">
        <v>25</v>
      </c>
      <c r="E2598" s="6" t="s">
        <v>26</v>
      </c>
      <c r="F2598" s="6" t="s">
        <v>10224</v>
      </c>
      <c r="G2598" s="6" t="s">
        <v>10225</v>
      </c>
      <c r="H2598" s="6" t="s">
        <v>118</v>
      </c>
      <c r="I2598" s="6" t="s">
        <v>10226</v>
      </c>
      <c r="J2598" s="6" t="s">
        <v>10227</v>
      </c>
      <c r="K2598" s="7">
        <v>4</v>
      </c>
      <c r="L2598" s="4">
        <v>2021</v>
      </c>
      <c r="M2598" s="9">
        <v>43081.88</v>
      </c>
      <c r="N2598" s="9" t="str">
        <f t="shared" si="162"/>
        <v>High Value</v>
      </c>
      <c r="O2598" s="11">
        <v>21710.400000000001</v>
      </c>
      <c r="P2598" s="11">
        <v>36943.14</v>
      </c>
      <c r="Q2598" s="11">
        <v>6138.74</v>
      </c>
      <c r="R2598" s="8">
        <v>45745</v>
      </c>
      <c r="S2598" s="5" t="str">
        <f t="shared" si="163"/>
        <v>Saturday</v>
      </c>
      <c r="T2598" s="5" t="str">
        <f t="shared" si="164"/>
        <v>Q1</v>
      </c>
      <c r="U2598" s="14" t="str">
        <f t="shared" si="165"/>
        <v>Mar</v>
      </c>
    </row>
    <row r="2599" spans="1:21" x14ac:dyDescent="0.25">
      <c r="A2599" s="12" t="s">
        <v>47</v>
      </c>
      <c r="B2599" s="2" t="s">
        <v>110</v>
      </c>
      <c r="C2599" s="2" t="s">
        <v>19</v>
      </c>
      <c r="D2599" s="2" t="s">
        <v>25</v>
      </c>
      <c r="E2599" s="2" t="s">
        <v>26</v>
      </c>
      <c r="F2599" s="2" t="s">
        <v>10228</v>
      </c>
      <c r="G2599" s="2" t="s">
        <v>10229</v>
      </c>
      <c r="H2599" s="2" t="s">
        <v>88</v>
      </c>
      <c r="I2599" s="2" t="s">
        <v>10230</v>
      </c>
      <c r="J2599" s="2" t="s">
        <v>10231</v>
      </c>
      <c r="K2599" s="3">
        <v>16</v>
      </c>
      <c r="L2599" s="4">
        <v>2006</v>
      </c>
      <c r="M2599" s="9">
        <v>25656.09</v>
      </c>
      <c r="N2599" s="9" t="str">
        <f t="shared" si="162"/>
        <v>Normal</v>
      </c>
      <c r="O2599" s="11">
        <v>69027.5</v>
      </c>
      <c r="P2599" s="11">
        <v>23679.89</v>
      </c>
      <c r="Q2599" s="11">
        <v>1976.2</v>
      </c>
      <c r="R2599" s="5">
        <v>44855</v>
      </c>
      <c r="S2599" s="5" t="str">
        <f t="shared" si="163"/>
        <v>Friday</v>
      </c>
      <c r="T2599" s="5" t="str">
        <f t="shared" si="164"/>
        <v>Q4</v>
      </c>
      <c r="U2599" s="14" t="str">
        <f t="shared" si="165"/>
        <v>Oct</v>
      </c>
    </row>
    <row r="2600" spans="1:21" x14ac:dyDescent="0.25">
      <c r="A2600" s="13" t="s">
        <v>40</v>
      </c>
      <c r="B2600" s="6" t="s">
        <v>125</v>
      </c>
      <c r="C2600" s="6" t="s">
        <v>19</v>
      </c>
      <c r="D2600" s="6" t="s">
        <v>25</v>
      </c>
      <c r="E2600" s="6" t="s">
        <v>26</v>
      </c>
      <c r="F2600" s="6" t="s">
        <v>4818</v>
      </c>
      <c r="G2600" s="6" t="s">
        <v>10232</v>
      </c>
      <c r="H2600" s="6" t="s">
        <v>115</v>
      </c>
      <c r="I2600" s="6" t="s">
        <v>10233</v>
      </c>
      <c r="J2600" s="6" t="s">
        <v>10234</v>
      </c>
      <c r="K2600" s="7">
        <v>11</v>
      </c>
      <c r="L2600" s="4">
        <v>2010</v>
      </c>
      <c r="M2600" s="9">
        <v>51816.62</v>
      </c>
      <c r="N2600" s="9" t="str">
        <f t="shared" si="162"/>
        <v>High Value</v>
      </c>
      <c r="O2600" s="11">
        <v>136669.70000000001</v>
      </c>
      <c r="P2600" s="11">
        <v>37240.879999999997</v>
      </c>
      <c r="Q2600" s="11">
        <v>14575.74</v>
      </c>
      <c r="R2600" s="8">
        <v>44365</v>
      </c>
      <c r="S2600" s="5" t="str">
        <f t="shared" si="163"/>
        <v>Friday</v>
      </c>
      <c r="T2600" s="5" t="str">
        <f t="shared" si="164"/>
        <v>Q2</v>
      </c>
      <c r="U2600" s="14" t="str">
        <f t="shared" si="165"/>
        <v>Jun</v>
      </c>
    </row>
    <row r="2601" spans="1:21" x14ac:dyDescent="0.25">
      <c r="A2601" s="12" t="s">
        <v>30</v>
      </c>
      <c r="B2601" s="2" t="s">
        <v>31</v>
      </c>
      <c r="C2601" s="2" t="s">
        <v>19</v>
      </c>
      <c r="D2601" s="2" t="s">
        <v>25</v>
      </c>
      <c r="E2601" s="2" t="s">
        <v>26</v>
      </c>
      <c r="F2601" s="2" t="s">
        <v>10235</v>
      </c>
      <c r="G2601" s="2" t="s">
        <v>250</v>
      </c>
      <c r="H2601" s="2" t="s">
        <v>58</v>
      </c>
      <c r="I2601" s="2" t="s">
        <v>10236</v>
      </c>
      <c r="J2601" s="2" t="s">
        <v>10237</v>
      </c>
      <c r="K2601" s="3">
        <v>-1</v>
      </c>
      <c r="L2601" s="4">
        <v>2024</v>
      </c>
      <c r="M2601" s="9">
        <v>69583.06</v>
      </c>
      <c r="N2601" s="9" t="str">
        <f t="shared" si="162"/>
        <v>High Value</v>
      </c>
      <c r="O2601" s="11">
        <v>51399.8</v>
      </c>
      <c r="P2601" s="11">
        <v>65141.33</v>
      </c>
      <c r="Q2601" s="11">
        <v>4441.7299999999996</v>
      </c>
      <c r="R2601" s="5">
        <v>44950</v>
      </c>
      <c r="S2601" s="5" t="str">
        <f t="shared" si="163"/>
        <v>Tuesday</v>
      </c>
      <c r="T2601" s="5" t="str">
        <f t="shared" si="164"/>
        <v>Q1</v>
      </c>
      <c r="U2601" s="14" t="str">
        <f t="shared" si="165"/>
        <v>Jan</v>
      </c>
    </row>
    <row r="2602" spans="1:21" x14ac:dyDescent="0.25">
      <c r="A2602" s="13" t="s">
        <v>40</v>
      </c>
      <c r="B2602" s="6" t="s">
        <v>59</v>
      </c>
      <c r="C2602" s="6" t="s">
        <v>19</v>
      </c>
      <c r="D2602" s="6" t="s">
        <v>25</v>
      </c>
      <c r="E2602" s="6" t="s">
        <v>26</v>
      </c>
      <c r="F2602" s="6" t="s">
        <v>10238</v>
      </c>
      <c r="G2602" s="6" t="s">
        <v>10239</v>
      </c>
      <c r="H2602" s="6" t="s">
        <v>122</v>
      </c>
      <c r="I2602" s="6" t="s">
        <v>10240</v>
      </c>
      <c r="J2602" s="6" t="s">
        <v>10241</v>
      </c>
      <c r="K2602" s="7">
        <v>15</v>
      </c>
      <c r="L2602" s="4">
        <v>2008</v>
      </c>
      <c r="M2602" s="9">
        <v>23717.53</v>
      </c>
      <c r="N2602" s="9" t="str">
        <f t="shared" si="162"/>
        <v>Normal</v>
      </c>
      <c r="O2602" s="11">
        <v>79504.3</v>
      </c>
      <c r="P2602" s="11">
        <v>18025.259999999998</v>
      </c>
      <c r="Q2602" s="11">
        <v>5692.27</v>
      </c>
      <c r="R2602" s="8">
        <v>45141</v>
      </c>
      <c r="S2602" s="5" t="str">
        <f t="shared" si="163"/>
        <v>Thursday</v>
      </c>
      <c r="T2602" s="5" t="str">
        <f t="shared" si="164"/>
        <v>Q3</v>
      </c>
      <c r="U2602" s="14" t="str">
        <f t="shared" si="165"/>
        <v>Aug</v>
      </c>
    </row>
    <row r="2603" spans="1:21" x14ac:dyDescent="0.25">
      <c r="A2603" s="12" t="s">
        <v>71</v>
      </c>
      <c r="B2603" s="2" t="s">
        <v>72</v>
      </c>
      <c r="C2603" s="2" t="s">
        <v>19</v>
      </c>
      <c r="D2603" s="2" t="s">
        <v>25</v>
      </c>
      <c r="E2603" s="2" t="s">
        <v>26</v>
      </c>
      <c r="F2603" s="2" t="s">
        <v>10242</v>
      </c>
      <c r="G2603" s="2" t="s">
        <v>10243</v>
      </c>
      <c r="H2603" s="2" t="s">
        <v>29</v>
      </c>
      <c r="I2603" s="2" t="s">
        <v>10244</v>
      </c>
      <c r="J2603" s="2" t="s">
        <v>10245</v>
      </c>
      <c r="K2603" s="3">
        <v>12</v>
      </c>
      <c r="L2603" s="4">
        <v>2009</v>
      </c>
      <c r="M2603" s="9">
        <v>60245.41</v>
      </c>
      <c r="N2603" s="9" t="str">
        <f t="shared" si="162"/>
        <v>High Value</v>
      </c>
      <c r="O2603" s="11">
        <v>23686.9</v>
      </c>
      <c r="P2603" s="11">
        <v>52710.29</v>
      </c>
      <c r="Q2603" s="11">
        <v>7535.12</v>
      </c>
      <c r="R2603" s="5">
        <v>44305</v>
      </c>
      <c r="S2603" s="5" t="str">
        <f t="shared" si="163"/>
        <v>Monday</v>
      </c>
      <c r="T2603" s="5" t="str">
        <f t="shared" si="164"/>
        <v>Q2</v>
      </c>
      <c r="U2603" s="14" t="str">
        <f t="shared" si="165"/>
        <v>Apr</v>
      </c>
    </row>
    <row r="2604" spans="1:21" x14ac:dyDescent="0.25">
      <c r="A2604" s="13" t="s">
        <v>40</v>
      </c>
      <c r="B2604" s="6" t="s">
        <v>125</v>
      </c>
      <c r="C2604" s="6" t="s">
        <v>19</v>
      </c>
      <c r="D2604" s="6" t="s">
        <v>25</v>
      </c>
      <c r="E2604" s="6" t="s">
        <v>26</v>
      </c>
      <c r="F2604" s="6" t="s">
        <v>10246</v>
      </c>
      <c r="G2604" s="6" t="s">
        <v>10247</v>
      </c>
      <c r="H2604" s="6" t="s">
        <v>109</v>
      </c>
      <c r="I2604" s="6" t="s">
        <v>10248</v>
      </c>
      <c r="J2604" s="6" t="s">
        <v>10249</v>
      </c>
      <c r="K2604" s="7">
        <v>14</v>
      </c>
      <c r="L2604" s="4">
        <v>2009</v>
      </c>
      <c r="M2604" s="9">
        <v>50769.13</v>
      </c>
      <c r="N2604" s="9" t="str">
        <f t="shared" si="162"/>
        <v>High Value</v>
      </c>
      <c r="O2604" s="11">
        <v>16468.5</v>
      </c>
      <c r="P2604" s="11">
        <v>36132.21</v>
      </c>
      <c r="Q2604" s="11">
        <v>14636.92</v>
      </c>
      <c r="R2604" s="8">
        <v>44974</v>
      </c>
      <c r="S2604" s="5" t="str">
        <f t="shared" si="163"/>
        <v>Friday</v>
      </c>
      <c r="T2604" s="5" t="str">
        <f t="shared" si="164"/>
        <v>Q1</v>
      </c>
      <c r="U2604" s="14" t="str">
        <f t="shared" si="165"/>
        <v>Feb</v>
      </c>
    </row>
    <row r="2605" spans="1:21" x14ac:dyDescent="0.25">
      <c r="A2605" s="12" t="s">
        <v>34</v>
      </c>
      <c r="B2605" s="2" t="s">
        <v>97</v>
      </c>
      <c r="C2605" s="2" t="s">
        <v>19</v>
      </c>
      <c r="D2605" s="2" t="s">
        <v>25</v>
      </c>
      <c r="E2605" s="2" t="s">
        <v>26</v>
      </c>
      <c r="F2605" s="2" t="s">
        <v>10250</v>
      </c>
      <c r="G2605" s="2" t="s">
        <v>248</v>
      </c>
      <c r="H2605" s="2" t="s">
        <v>121</v>
      </c>
      <c r="I2605" s="2" t="s">
        <v>10251</v>
      </c>
      <c r="J2605" s="2" t="s">
        <v>10252</v>
      </c>
      <c r="K2605" s="3">
        <v>18</v>
      </c>
      <c r="L2605" s="4">
        <v>2005</v>
      </c>
      <c r="M2605" s="9">
        <v>42515.23</v>
      </c>
      <c r="N2605" s="9" t="str">
        <f t="shared" si="162"/>
        <v>High Value</v>
      </c>
      <c r="O2605" s="11">
        <v>140711.29999999999</v>
      </c>
      <c r="P2605" s="11">
        <v>39318.730000000003</v>
      </c>
      <c r="Q2605" s="11">
        <v>3196.5</v>
      </c>
      <c r="R2605" s="5">
        <v>45015</v>
      </c>
      <c r="S2605" s="5" t="str">
        <f t="shared" si="163"/>
        <v>Thursday</v>
      </c>
      <c r="T2605" s="5" t="str">
        <f t="shared" si="164"/>
        <v>Q1</v>
      </c>
      <c r="U2605" s="14" t="str">
        <f t="shared" si="165"/>
        <v>Mar</v>
      </c>
    </row>
    <row r="2606" spans="1:21" x14ac:dyDescent="0.25">
      <c r="A2606" s="13" t="s">
        <v>74</v>
      </c>
      <c r="B2606" s="6" t="s">
        <v>153</v>
      </c>
      <c r="C2606" s="6" t="s">
        <v>19</v>
      </c>
      <c r="D2606" s="6" t="s">
        <v>25</v>
      </c>
      <c r="E2606" s="6" t="s">
        <v>26</v>
      </c>
      <c r="F2606" s="6" t="s">
        <v>10253</v>
      </c>
      <c r="G2606" s="6" t="s">
        <v>10254</v>
      </c>
      <c r="H2606" s="6" t="s">
        <v>81</v>
      </c>
      <c r="I2606" s="6" t="s">
        <v>10255</v>
      </c>
      <c r="J2606" s="6" t="s">
        <v>10256</v>
      </c>
      <c r="K2606" s="7">
        <v>22</v>
      </c>
      <c r="L2606" s="4">
        <v>2000</v>
      </c>
      <c r="M2606" s="9">
        <v>19733.88</v>
      </c>
      <c r="N2606" s="9" t="str">
        <f t="shared" si="162"/>
        <v>Normal</v>
      </c>
      <c r="O2606" s="11">
        <v>33738.400000000001</v>
      </c>
      <c r="P2606" s="11">
        <v>14875.42</v>
      </c>
      <c r="Q2606" s="11">
        <v>4858.46</v>
      </c>
      <c r="R2606" s="8">
        <v>44710</v>
      </c>
      <c r="S2606" s="5" t="str">
        <f t="shared" si="163"/>
        <v>Sunday</v>
      </c>
      <c r="T2606" s="5" t="str">
        <f t="shared" si="164"/>
        <v>Q2</v>
      </c>
      <c r="U2606" s="14" t="str">
        <f t="shared" si="165"/>
        <v>May</v>
      </c>
    </row>
    <row r="2607" spans="1:21" x14ac:dyDescent="0.25">
      <c r="A2607" s="12" t="s">
        <v>34</v>
      </c>
      <c r="B2607" s="2" t="s">
        <v>97</v>
      </c>
      <c r="C2607" s="2" t="s">
        <v>19</v>
      </c>
      <c r="D2607" s="2" t="s">
        <v>25</v>
      </c>
      <c r="E2607" s="2" t="s">
        <v>26</v>
      </c>
      <c r="F2607" s="2" t="s">
        <v>10257</v>
      </c>
      <c r="G2607" s="2" t="s">
        <v>10258</v>
      </c>
      <c r="H2607" s="2" t="s">
        <v>46</v>
      </c>
      <c r="I2607" s="2" t="s">
        <v>10259</v>
      </c>
      <c r="J2607" s="2" t="s">
        <v>10260</v>
      </c>
      <c r="K2607" s="3">
        <v>15</v>
      </c>
      <c r="L2607" s="4">
        <v>2007</v>
      </c>
      <c r="M2607" s="9">
        <v>10452.77</v>
      </c>
      <c r="N2607" s="9" t="str">
        <f t="shared" si="162"/>
        <v>Normal</v>
      </c>
      <c r="O2607" s="11">
        <v>125215.3</v>
      </c>
      <c r="P2607" s="11">
        <v>8439.6299999999992</v>
      </c>
      <c r="Q2607" s="11">
        <v>2013.14</v>
      </c>
      <c r="R2607" s="5">
        <v>44696</v>
      </c>
      <c r="S2607" s="5" t="str">
        <f t="shared" si="163"/>
        <v>Sunday</v>
      </c>
      <c r="T2607" s="5" t="str">
        <f t="shared" si="164"/>
        <v>Q2</v>
      </c>
      <c r="U2607" s="14" t="str">
        <f t="shared" si="165"/>
        <v>May</v>
      </c>
    </row>
    <row r="2608" spans="1:21" x14ac:dyDescent="0.25">
      <c r="A2608" s="13" t="s">
        <v>30</v>
      </c>
      <c r="B2608" s="6" t="s">
        <v>65</v>
      </c>
      <c r="C2608" s="6" t="s">
        <v>19</v>
      </c>
      <c r="D2608" s="6" t="s">
        <v>25</v>
      </c>
      <c r="E2608" s="6" t="s">
        <v>26</v>
      </c>
      <c r="F2608" s="6" t="s">
        <v>8105</v>
      </c>
      <c r="G2608" s="6" t="s">
        <v>10261</v>
      </c>
      <c r="H2608" s="6" t="s">
        <v>135</v>
      </c>
      <c r="I2608" s="6" t="s">
        <v>10262</v>
      </c>
      <c r="J2608" s="6" t="s">
        <v>10263</v>
      </c>
      <c r="K2608" s="7">
        <v>4</v>
      </c>
      <c r="L2608" s="4">
        <v>2016</v>
      </c>
      <c r="M2608" s="9">
        <v>51480.29</v>
      </c>
      <c r="N2608" s="9" t="str">
        <f t="shared" si="162"/>
        <v>High Value</v>
      </c>
      <c r="O2608" s="11">
        <v>6915.1</v>
      </c>
      <c r="P2608" s="11">
        <v>42774.98</v>
      </c>
      <c r="Q2608" s="11">
        <v>8705.31</v>
      </c>
      <c r="R2608" s="8">
        <v>44164</v>
      </c>
      <c r="S2608" s="5" t="str">
        <f t="shared" si="163"/>
        <v>Sunday</v>
      </c>
      <c r="T2608" s="5" t="str">
        <f t="shared" si="164"/>
        <v>Q4</v>
      </c>
      <c r="U2608" s="14" t="str">
        <f t="shared" si="165"/>
        <v>Nov</v>
      </c>
    </row>
    <row r="2609" spans="1:21" x14ac:dyDescent="0.25">
      <c r="A2609" s="12" t="s">
        <v>74</v>
      </c>
      <c r="B2609" s="2" t="s">
        <v>75</v>
      </c>
      <c r="C2609" s="2" t="s">
        <v>19</v>
      </c>
      <c r="D2609" s="2" t="s">
        <v>25</v>
      </c>
      <c r="E2609" s="2" t="s">
        <v>26</v>
      </c>
      <c r="F2609" s="2" t="s">
        <v>1965</v>
      </c>
      <c r="G2609" s="2" t="s">
        <v>10264</v>
      </c>
      <c r="H2609" s="2" t="s">
        <v>88</v>
      </c>
      <c r="I2609" s="2" t="s">
        <v>10265</v>
      </c>
      <c r="J2609" s="2" t="s">
        <v>10266</v>
      </c>
      <c r="K2609" s="3">
        <v>19</v>
      </c>
      <c r="L2609" s="4">
        <v>2001</v>
      </c>
      <c r="M2609" s="9">
        <v>61778.86</v>
      </c>
      <c r="N2609" s="9" t="str">
        <f t="shared" si="162"/>
        <v>High Value</v>
      </c>
      <c r="O2609" s="11">
        <v>113994.2</v>
      </c>
      <c r="P2609" s="11">
        <v>48583.28</v>
      </c>
      <c r="Q2609" s="11">
        <v>13195.58</v>
      </c>
      <c r="R2609" s="5">
        <v>44023</v>
      </c>
      <c r="S2609" s="5" t="str">
        <f t="shared" si="163"/>
        <v>Saturday</v>
      </c>
      <c r="T2609" s="5" t="str">
        <f t="shared" si="164"/>
        <v>Q3</v>
      </c>
      <c r="U2609" s="14" t="str">
        <f t="shared" si="165"/>
        <v>Jul</v>
      </c>
    </row>
    <row r="2610" spans="1:21" x14ac:dyDescent="0.25">
      <c r="A2610" s="13" t="s">
        <v>47</v>
      </c>
      <c r="B2610" s="6" t="s">
        <v>51</v>
      </c>
      <c r="C2610" s="6" t="s">
        <v>19</v>
      </c>
      <c r="D2610" s="6" t="s">
        <v>25</v>
      </c>
      <c r="E2610" s="6" t="s">
        <v>26</v>
      </c>
      <c r="F2610" s="6" t="s">
        <v>10267</v>
      </c>
      <c r="G2610" s="6" t="s">
        <v>261</v>
      </c>
      <c r="H2610" s="6" t="s">
        <v>132</v>
      </c>
      <c r="I2610" s="6" t="s">
        <v>10268</v>
      </c>
      <c r="J2610" s="6" t="s">
        <v>10269</v>
      </c>
      <c r="K2610" s="7">
        <v>0</v>
      </c>
      <c r="L2610" s="4">
        <v>2022</v>
      </c>
      <c r="M2610" s="9">
        <v>18635.169999999998</v>
      </c>
      <c r="N2610" s="9" t="str">
        <f t="shared" si="162"/>
        <v>Normal</v>
      </c>
      <c r="O2610" s="11">
        <v>132955.4</v>
      </c>
      <c r="P2610" s="11">
        <v>14880.82</v>
      </c>
      <c r="Q2610" s="11">
        <v>3754.35</v>
      </c>
      <c r="R2610" s="8">
        <v>44646</v>
      </c>
      <c r="S2610" s="5" t="str">
        <f t="shared" si="163"/>
        <v>Saturday</v>
      </c>
      <c r="T2610" s="5" t="str">
        <f t="shared" si="164"/>
        <v>Q1</v>
      </c>
      <c r="U2610" s="14" t="str">
        <f t="shared" si="165"/>
        <v>Mar</v>
      </c>
    </row>
    <row r="2611" spans="1:21" x14ac:dyDescent="0.25">
      <c r="A2611" s="12" t="s">
        <v>62</v>
      </c>
      <c r="B2611" s="2" t="s">
        <v>63</v>
      </c>
      <c r="C2611" s="2" t="s">
        <v>19</v>
      </c>
      <c r="D2611" s="2" t="s">
        <v>25</v>
      </c>
      <c r="E2611" s="2" t="s">
        <v>26</v>
      </c>
      <c r="F2611" s="2" t="s">
        <v>10270</v>
      </c>
      <c r="G2611" s="2" t="s">
        <v>10271</v>
      </c>
      <c r="H2611" s="2" t="s">
        <v>115</v>
      </c>
      <c r="I2611" s="2" t="s">
        <v>10272</v>
      </c>
      <c r="J2611" s="2" t="s">
        <v>10273</v>
      </c>
      <c r="K2611" s="3">
        <v>15</v>
      </c>
      <c r="L2611" s="4">
        <v>2010</v>
      </c>
      <c r="M2611" s="9">
        <v>60477.9</v>
      </c>
      <c r="N2611" s="9" t="str">
        <f t="shared" si="162"/>
        <v>High Value</v>
      </c>
      <c r="O2611" s="11">
        <v>25196</v>
      </c>
      <c r="P2611" s="11">
        <v>42529.68</v>
      </c>
      <c r="Q2611" s="11">
        <v>17948.22</v>
      </c>
      <c r="R2611" s="5">
        <v>45726</v>
      </c>
      <c r="S2611" s="5" t="str">
        <f t="shared" si="163"/>
        <v>Monday</v>
      </c>
      <c r="T2611" s="5" t="str">
        <f t="shared" si="164"/>
        <v>Q1</v>
      </c>
      <c r="U2611" s="14" t="str">
        <f t="shared" si="165"/>
        <v>Mar</v>
      </c>
    </row>
    <row r="2612" spans="1:21" x14ac:dyDescent="0.25">
      <c r="A2612" s="13" t="s">
        <v>40</v>
      </c>
      <c r="B2612" s="6" t="s">
        <v>41</v>
      </c>
      <c r="C2612" s="6" t="s">
        <v>19</v>
      </c>
      <c r="D2612" s="6" t="s">
        <v>25</v>
      </c>
      <c r="E2612" s="6" t="s">
        <v>26</v>
      </c>
      <c r="F2612" s="6" t="s">
        <v>10274</v>
      </c>
      <c r="G2612" s="6" t="s">
        <v>10275</v>
      </c>
      <c r="H2612" s="6" t="s">
        <v>118</v>
      </c>
      <c r="I2612" s="6" t="s">
        <v>10276</v>
      </c>
      <c r="J2612" s="6" t="s">
        <v>10277</v>
      </c>
      <c r="K2612" s="7">
        <v>1</v>
      </c>
      <c r="L2612" s="4">
        <v>2024</v>
      </c>
      <c r="M2612" s="9">
        <v>37134.39</v>
      </c>
      <c r="N2612" s="9" t="str">
        <f t="shared" si="162"/>
        <v>Normal</v>
      </c>
      <c r="O2612" s="11">
        <v>80518.7</v>
      </c>
      <c r="P2612" s="11">
        <v>28098.58</v>
      </c>
      <c r="Q2612" s="11">
        <v>9035.81</v>
      </c>
      <c r="R2612" s="8">
        <v>45683</v>
      </c>
      <c r="S2612" s="5" t="str">
        <f t="shared" si="163"/>
        <v>Sunday</v>
      </c>
      <c r="T2612" s="5" t="str">
        <f t="shared" si="164"/>
        <v>Q1</v>
      </c>
      <c r="U2612" s="14" t="str">
        <f t="shared" si="165"/>
        <v>Jan</v>
      </c>
    </row>
    <row r="2613" spans="1:21" x14ac:dyDescent="0.25">
      <c r="A2613" s="12" t="s">
        <v>17</v>
      </c>
      <c r="B2613" s="2" t="s">
        <v>38</v>
      </c>
      <c r="C2613" s="2" t="s">
        <v>19</v>
      </c>
      <c r="D2613" s="2" t="s">
        <v>25</v>
      </c>
      <c r="E2613" s="2" t="s">
        <v>26</v>
      </c>
      <c r="F2613" s="2" t="s">
        <v>10278</v>
      </c>
      <c r="G2613" s="2" t="s">
        <v>10279</v>
      </c>
      <c r="H2613" s="2" t="s">
        <v>87</v>
      </c>
      <c r="I2613" s="2" t="s">
        <v>10280</v>
      </c>
      <c r="J2613" s="2" t="s">
        <v>10281</v>
      </c>
      <c r="K2613" s="3">
        <v>18</v>
      </c>
      <c r="L2613" s="4">
        <v>2005</v>
      </c>
      <c r="M2613" s="9">
        <v>65725.009999999995</v>
      </c>
      <c r="N2613" s="9" t="str">
        <f t="shared" si="162"/>
        <v>High Value</v>
      </c>
      <c r="O2613" s="11">
        <v>94833.7</v>
      </c>
      <c r="P2613" s="11">
        <v>61909.72</v>
      </c>
      <c r="Q2613" s="11">
        <v>3815.29</v>
      </c>
      <c r="R2613" s="5">
        <v>45263</v>
      </c>
      <c r="S2613" s="5" t="str">
        <f t="shared" si="163"/>
        <v>Sunday</v>
      </c>
      <c r="T2613" s="5" t="str">
        <f t="shared" si="164"/>
        <v>Q4</v>
      </c>
      <c r="U2613" s="14" t="str">
        <f t="shared" si="165"/>
        <v>Dec</v>
      </c>
    </row>
    <row r="2614" spans="1:21" x14ac:dyDescent="0.25">
      <c r="A2614" s="13" t="s">
        <v>54</v>
      </c>
      <c r="B2614" s="6" t="s">
        <v>123</v>
      </c>
      <c r="C2614" s="6" t="s">
        <v>19</v>
      </c>
      <c r="D2614" s="6" t="s">
        <v>25</v>
      </c>
      <c r="E2614" s="6" t="s">
        <v>26</v>
      </c>
      <c r="F2614" s="6" t="s">
        <v>10282</v>
      </c>
      <c r="G2614" s="6" t="s">
        <v>10283</v>
      </c>
      <c r="H2614" s="6" t="s">
        <v>64</v>
      </c>
      <c r="I2614" s="6" t="s">
        <v>10284</v>
      </c>
      <c r="J2614" s="6" t="s">
        <v>10285</v>
      </c>
      <c r="K2614" s="7">
        <v>17</v>
      </c>
      <c r="L2614" s="4">
        <v>2004</v>
      </c>
      <c r="M2614" s="9">
        <v>6709.95</v>
      </c>
      <c r="N2614" s="9" t="str">
        <f t="shared" si="162"/>
        <v>Normal</v>
      </c>
      <c r="O2614" s="11">
        <v>14941.3</v>
      </c>
      <c r="P2614" s="11">
        <v>5872.42</v>
      </c>
      <c r="Q2614" s="11">
        <v>837.53</v>
      </c>
      <c r="R2614" s="8">
        <v>44388</v>
      </c>
      <c r="S2614" s="5" t="str">
        <f t="shared" si="163"/>
        <v>Sunday</v>
      </c>
      <c r="T2614" s="5" t="str">
        <f t="shared" si="164"/>
        <v>Q3</v>
      </c>
      <c r="U2614" s="14" t="str">
        <f t="shared" si="165"/>
        <v>Jul</v>
      </c>
    </row>
    <row r="2615" spans="1:21" x14ac:dyDescent="0.25">
      <c r="A2615" s="12" t="s">
        <v>62</v>
      </c>
      <c r="B2615" s="2" t="s">
        <v>63</v>
      </c>
      <c r="C2615" s="2" t="s">
        <v>19</v>
      </c>
      <c r="D2615" s="2" t="s">
        <v>25</v>
      </c>
      <c r="E2615" s="2" t="s">
        <v>26</v>
      </c>
      <c r="F2615" s="2" t="s">
        <v>10286</v>
      </c>
      <c r="G2615" s="2" t="s">
        <v>10287</v>
      </c>
      <c r="H2615" s="2" t="s">
        <v>95</v>
      </c>
      <c r="I2615" s="2" t="s">
        <v>10288</v>
      </c>
      <c r="J2615" s="2" t="s">
        <v>10289</v>
      </c>
      <c r="K2615" s="3">
        <v>11</v>
      </c>
      <c r="L2615" s="4">
        <v>2011</v>
      </c>
      <c r="M2615" s="9">
        <v>47645.83</v>
      </c>
      <c r="N2615" s="9" t="str">
        <f t="shared" si="162"/>
        <v>High Value</v>
      </c>
      <c r="O2615" s="11">
        <v>52237.4</v>
      </c>
      <c r="P2615" s="11">
        <v>44328.65</v>
      </c>
      <c r="Q2615" s="11">
        <v>3317.18</v>
      </c>
      <c r="R2615" s="5">
        <v>44585</v>
      </c>
      <c r="S2615" s="5" t="str">
        <f t="shared" si="163"/>
        <v>Monday</v>
      </c>
      <c r="T2615" s="5" t="str">
        <f t="shared" si="164"/>
        <v>Q1</v>
      </c>
      <c r="U2615" s="14" t="str">
        <f t="shared" si="165"/>
        <v>Jan</v>
      </c>
    </row>
    <row r="2616" spans="1:21" x14ac:dyDescent="0.25">
      <c r="A2616" s="13" t="s">
        <v>47</v>
      </c>
      <c r="B2616" s="6" t="s">
        <v>110</v>
      </c>
      <c r="C2616" s="6" t="s">
        <v>19</v>
      </c>
      <c r="D2616" s="6" t="s">
        <v>25</v>
      </c>
      <c r="E2616" s="6" t="s">
        <v>26</v>
      </c>
      <c r="F2616" s="6" t="s">
        <v>10290</v>
      </c>
      <c r="G2616" s="6" t="s">
        <v>10291</v>
      </c>
      <c r="H2616" s="6" t="s">
        <v>109</v>
      </c>
      <c r="I2616" s="6" t="s">
        <v>10292</v>
      </c>
      <c r="J2616" s="6" t="s">
        <v>10293</v>
      </c>
      <c r="K2616" s="7">
        <v>1</v>
      </c>
      <c r="L2616" s="4">
        <v>2021</v>
      </c>
      <c r="M2616" s="9">
        <v>46600.63</v>
      </c>
      <c r="N2616" s="9" t="str">
        <f t="shared" si="162"/>
        <v>High Value</v>
      </c>
      <c r="O2616" s="11">
        <v>175788.5</v>
      </c>
      <c r="P2616" s="11">
        <v>43364.12</v>
      </c>
      <c r="Q2616" s="11">
        <v>3236.51</v>
      </c>
      <c r="R2616" s="8">
        <v>44783</v>
      </c>
      <c r="S2616" s="5" t="str">
        <f t="shared" si="163"/>
        <v>Wednesday</v>
      </c>
      <c r="T2616" s="5" t="str">
        <f t="shared" si="164"/>
        <v>Q3</v>
      </c>
      <c r="U2616" s="14" t="str">
        <f t="shared" si="165"/>
        <v>Aug</v>
      </c>
    </row>
    <row r="2617" spans="1:21" x14ac:dyDescent="0.25">
      <c r="A2617" s="12" t="s">
        <v>62</v>
      </c>
      <c r="B2617" s="2" t="s">
        <v>91</v>
      </c>
      <c r="C2617" s="2" t="s">
        <v>19</v>
      </c>
      <c r="D2617" s="2" t="s">
        <v>25</v>
      </c>
      <c r="E2617" s="2" t="s">
        <v>26</v>
      </c>
      <c r="F2617" s="2" t="s">
        <v>10294</v>
      </c>
      <c r="G2617" s="2" t="s">
        <v>10295</v>
      </c>
      <c r="H2617" s="2" t="s">
        <v>98</v>
      </c>
      <c r="I2617" s="2" t="s">
        <v>10296</v>
      </c>
      <c r="J2617" s="2" t="s">
        <v>10297</v>
      </c>
      <c r="K2617" s="3">
        <v>4</v>
      </c>
      <c r="L2617" s="4">
        <v>2017</v>
      </c>
      <c r="M2617" s="9">
        <v>63655.15</v>
      </c>
      <c r="N2617" s="9" t="str">
        <f t="shared" si="162"/>
        <v>High Value</v>
      </c>
      <c r="O2617" s="11">
        <v>164607.5</v>
      </c>
      <c r="P2617" s="11">
        <v>45687.15</v>
      </c>
      <c r="Q2617" s="11">
        <v>17968</v>
      </c>
      <c r="R2617" s="5">
        <v>44199</v>
      </c>
      <c r="S2617" s="5" t="str">
        <f t="shared" si="163"/>
        <v>Sunday</v>
      </c>
      <c r="T2617" s="5" t="str">
        <f t="shared" si="164"/>
        <v>Q1</v>
      </c>
      <c r="U2617" s="14" t="str">
        <f t="shared" si="165"/>
        <v>Jan</v>
      </c>
    </row>
    <row r="2618" spans="1:21" x14ac:dyDescent="0.25">
      <c r="A2618" s="13" t="s">
        <v>30</v>
      </c>
      <c r="B2618" s="6" t="s">
        <v>65</v>
      </c>
      <c r="C2618" s="6" t="s">
        <v>19</v>
      </c>
      <c r="D2618" s="6" t="s">
        <v>25</v>
      </c>
      <c r="E2618" s="6" t="s">
        <v>26</v>
      </c>
      <c r="F2618" s="6" t="s">
        <v>10298</v>
      </c>
      <c r="G2618" s="6" t="s">
        <v>10299</v>
      </c>
      <c r="H2618" s="6" t="s">
        <v>87</v>
      </c>
      <c r="I2618" s="6" t="s">
        <v>10300</v>
      </c>
      <c r="J2618" s="6" t="s">
        <v>10301</v>
      </c>
      <c r="K2618" s="7">
        <v>13</v>
      </c>
      <c r="L2618" s="4">
        <v>2010</v>
      </c>
      <c r="M2618" s="9">
        <v>56390.94</v>
      </c>
      <c r="N2618" s="9" t="str">
        <f t="shared" si="162"/>
        <v>High Value</v>
      </c>
      <c r="O2618" s="11">
        <v>169477.9</v>
      </c>
      <c r="P2618" s="11">
        <v>51843.75</v>
      </c>
      <c r="Q2618" s="11">
        <v>4547.1899999999996</v>
      </c>
      <c r="R2618" s="8">
        <v>45185</v>
      </c>
      <c r="S2618" s="5" t="str">
        <f t="shared" si="163"/>
        <v>Saturday</v>
      </c>
      <c r="T2618" s="5" t="str">
        <f t="shared" si="164"/>
        <v>Q3</v>
      </c>
      <c r="U2618" s="14" t="str">
        <f t="shared" si="165"/>
        <v>Sep</v>
      </c>
    </row>
    <row r="2619" spans="1:21" x14ac:dyDescent="0.25">
      <c r="A2619" s="12" t="s">
        <v>62</v>
      </c>
      <c r="B2619" s="2" t="s">
        <v>91</v>
      </c>
      <c r="C2619" s="2" t="s">
        <v>19</v>
      </c>
      <c r="D2619" s="2" t="s">
        <v>25</v>
      </c>
      <c r="E2619" s="2" t="s">
        <v>26</v>
      </c>
      <c r="F2619" s="2" t="s">
        <v>10302</v>
      </c>
      <c r="G2619" s="2" t="s">
        <v>10303</v>
      </c>
      <c r="H2619" s="2" t="s">
        <v>128</v>
      </c>
      <c r="I2619" s="2" t="s">
        <v>10304</v>
      </c>
      <c r="J2619" s="2" t="s">
        <v>10305</v>
      </c>
      <c r="K2619" s="3">
        <v>14</v>
      </c>
      <c r="L2619" s="4">
        <v>2008</v>
      </c>
      <c r="M2619" s="9">
        <v>63246.33</v>
      </c>
      <c r="N2619" s="9" t="str">
        <f t="shared" si="162"/>
        <v>High Value</v>
      </c>
      <c r="O2619" s="11">
        <v>30617.9</v>
      </c>
      <c r="P2619" s="11">
        <v>55355.33</v>
      </c>
      <c r="Q2619" s="11">
        <v>7891</v>
      </c>
      <c r="R2619" s="5">
        <v>44818</v>
      </c>
      <c r="S2619" s="5" t="str">
        <f t="shared" si="163"/>
        <v>Wednesday</v>
      </c>
      <c r="T2619" s="5" t="str">
        <f t="shared" si="164"/>
        <v>Q3</v>
      </c>
      <c r="U2619" s="14" t="str">
        <f t="shared" si="165"/>
        <v>Sep</v>
      </c>
    </row>
    <row r="2620" spans="1:21" x14ac:dyDescent="0.25">
      <c r="A2620" s="13" t="s">
        <v>40</v>
      </c>
      <c r="B2620" s="6" t="s">
        <v>41</v>
      </c>
      <c r="C2620" s="6" t="s">
        <v>19</v>
      </c>
      <c r="D2620" s="6" t="s">
        <v>25</v>
      </c>
      <c r="E2620" s="6" t="s">
        <v>26</v>
      </c>
      <c r="F2620" s="6" t="s">
        <v>10306</v>
      </c>
      <c r="G2620" s="6" t="s">
        <v>10307</v>
      </c>
      <c r="H2620" s="6" t="s">
        <v>61</v>
      </c>
      <c r="I2620" s="6" t="s">
        <v>10308</v>
      </c>
      <c r="J2620" s="6" t="s">
        <v>10309</v>
      </c>
      <c r="K2620" s="7">
        <v>7</v>
      </c>
      <c r="L2620" s="4">
        <v>2015</v>
      </c>
      <c r="M2620" s="9">
        <v>17569.45</v>
      </c>
      <c r="N2620" s="9" t="str">
        <f t="shared" si="162"/>
        <v>Normal</v>
      </c>
      <c r="O2620" s="11">
        <v>12861.4</v>
      </c>
      <c r="P2620" s="11">
        <v>16367.3</v>
      </c>
      <c r="Q2620" s="11">
        <v>1202.1500000000001</v>
      </c>
      <c r="R2620" s="8">
        <v>44791</v>
      </c>
      <c r="S2620" s="5" t="str">
        <f t="shared" si="163"/>
        <v>Thursday</v>
      </c>
      <c r="T2620" s="5" t="str">
        <f t="shared" si="164"/>
        <v>Q3</v>
      </c>
      <c r="U2620" s="14" t="str">
        <f t="shared" si="165"/>
        <v>Aug</v>
      </c>
    </row>
    <row r="2621" spans="1:21" x14ac:dyDescent="0.25">
      <c r="A2621" s="13" t="s">
        <v>62</v>
      </c>
      <c r="B2621" s="6" t="s">
        <v>91</v>
      </c>
      <c r="C2621" s="6" t="s">
        <v>19</v>
      </c>
      <c r="D2621" s="6" t="s">
        <v>25</v>
      </c>
      <c r="E2621" s="6" t="s">
        <v>26</v>
      </c>
      <c r="F2621" s="6" t="s">
        <v>10310</v>
      </c>
      <c r="G2621" s="6" t="s">
        <v>10311</v>
      </c>
      <c r="H2621" s="6" t="s">
        <v>95</v>
      </c>
      <c r="I2621" s="6" t="s">
        <v>10312</v>
      </c>
      <c r="J2621" s="6" t="s">
        <v>10313</v>
      </c>
      <c r="K2621" s="7">
        <v>23</v>
      </c>
      <c r="L2621" s="4">
        <v>2001</v>
      </c>
      <c r="M2621" s="9">
        <v>27545.97</v>
      </c>
      <c r="N2621" s="9" t="str">
        <f t="shared" si="162"/>
        <v>Normal</v>
      </c>
      <c r="O2621" s="11">
        <v>116555.9</v>
      </c>
      <c r="P2621" s="11">
        <v>25160.86</v>
      </c>
      <c r="Q2621" s="11">
        <v>2385.11</v>
      </c>
      <c r="R2621" s="8">
        <v>45586</v>
      </c>
      <c r="S2621" s="5" t="str">
        <f t="shared" si="163"/>
        <v>Monday</v>
      </c>
      <c r="T2621" s="5" t="str">
        <f t="shared" si="164"/>
        <v>Q4</v>
      </c>
      <c r="U2621" s="14" t="str">
        <f t="shared" si="165"/>
        <v>Oct</v>
      </c>
    </row>
    <row r="2622" spans="1:21" x14ac:dyDescent="0.25">
      <c r="A2622" s="12" t="s">
        <v>47</v>
      </c>
      <c r="B2622" s="2" t="s">
        <v>51</v>
      </c>
      <c r="C2622" s="2" t="s">
        <v>19</v>
      </c>
      <c r="D2622" s="2" t="s">
        <v>25</v>
      </c>
      <c r="E2622" s="2" t="s">
        <v>26</v>
      </c>
      <c r="F2622" s="2" t="s">
        <v>10314</v>
      </c>
      <c r="G2622" s="2" t="s">
        <v>10315</v>
      </c>
      <c r="H2622" s="2" t="s">
        <v>142</v>
      </c>
      <c r="I2622" s="2" t="s">
        <v>10316</v>
      </c>
      <c r="J2622" s="2" t="s">
        <v>10317</v>
      </c>
      <c r="K2622" s="3">
        <v>17</v>
      </c>
      <c r="L2622" s="4">
        <v>2007</v>
      </c>
      <c r="M2622" s="9">
        <v>33422.25</v>
      </c>
      <c r="N2622" s="9" t="str">
        <f t="shared" si="162"/>
        <v>Normal</v>
      </c>
      <c r="O2622" s="11">
        <v>129148.2</v>
      </c>
      <c r="P2622" s="11">
        <v>27871.1</v>
      </c>
      <c r="Q2622" s="11">
        <v>5551.15</v>
      </c>
      <c r="R2622" s="5">
        <v>45307</v>
      </c>
      <c r="S2622" s="5" t="str">
        <f t="shared" si="163"/>
        <v>Tuesday</v>
      </c>
      <c r="T2622" s="5" t="str">
        <f t="shared" si="164"/>
        <v>Q1</v>
      </c>
      <c r="U2622" s="14" t="str">
        <f t="shared" si="165"/>
        <v>Jan</v>
      </c>
    </row>
    <row r="2623" spans="1:21" x14ac:dyDescent="0.25">
      <c r="A2623" s="13" t="s">
        <v>71</v>
      </c>
      <c r="B2623" s="6" t="s">
        <v>86</v>
      </c>
      <c r="C2623" s="6" t="s">
        <v>19</v>
      </c>
      <c r="D2623" s="6" t="s">
        <v>25</v>
      </c>
      <c r="E2623" s="6" t="s">
        <v>26</v>
      </c>
      <c r="F2623" s="6" t="s">
        <v>9159</v>
      </c>
      <c r="G2623" s="6" t="s">
        <v>10318</v>
      </c>
      <c r="H2623" s="6" t="s">
        <v>162</v>
      </c>
      <c r="I2623" s="6" t="s">
        <v>10319</v>
      </c>
      <c r="J2623" s="6" t="s">
        <v>10320</v>
      </c>
      <c r="K2623" s="7">
        <v>10</v>
      </c>
      <c r="L2623" s="4">
        <v>2013</v>
      </c>
      <c r="M2623" s="9">
        <v>19343.57</v>
      </c>
      <c r="N2623" s="9" t="str">
        <f t="shared" si="162"/>
        <v>Normal</v>
      </c>
      <c r="O2623" s="11">
        <v>21338.7</v>
      </c>
      <c r="P2623" s="11">
        <v>15872.72</v>
      </c>
      <c r="Q2623" s="11">
        <v>3470.85</v>
      </c>
      <c r="R2623" s="8">
        <v>45122</v>
      </c>
      <c r="S2623" s="5" t="str">
        <f t="shared" si="163"/>
        <v>Saturday</v>
      </c>
      <c r="T2623" s="5" t="str">
        <f t="shared" si="164"/>
        <v>Q3</v>
      </c>
      <c r="U2623" s="14" t="str">
        <f t="shared" si="165"/>
        <v>Jul</v>
      </c>
    </row>
    <row r="2624" spans="1:21" x14ac:dyDescent="0.25">
      <c r="A2624" s="12" t="s">
        <v>47</v>
      </c>
      <c r="B2624" s="2" t="s">
        <v>110</v>
      </c>
      <c r="C2624" s="2" t="s">
        <v>19</v>
      </c>
      <c r="D2624" s="2" t="s">
        <v>25</v>
      </c>
      <c r="E2624" s="2" t="s">
        <v>26</v>
      </c>
      <c r="F2624" s="2" t="s">
        <v>10321</v>
      </c>
      <c r="G2624" s="2" t="s">
        <v>1631</v>
      </c>
      <c r="H2624" s="2" t="s">
        <v>136</v>
      </c>
      <c r="I2624" s="2" t="s">
        <v>10322</v>
      </c>
      <c r="J2624" s="2" t="s">
        <v>10323</v>
      </c>
      <c r="K2624" s="3">
        <v>7</v>
      </c>
      <c r="L2624" s="4">
        <v>2018</v>
      </c>
      <c r="M2624" s="9">
        <v>7969.1</v>
      </c>
      <c r="N2624" s="9" t="str">
        <f t="shared" si="162"/>
        <v>Normal</v>
      </c>
      <c r="O2624" s="11">
        <v>92133.1</v>
      </c>
      <c r="P2624" s="11">
        <v>6078.21</v>
      </c>
      <c r="Q2624" s="11">
        <v>1890.89</v>
      </c>
      <c r="R2624" s="5">
        <v>45834</v>
      </c>
      <c r="S2624" s="5" t="str">
        <f t="shared" si="163"/>
        <v>Thursday</v>
      </c>
      <c r="T2624" s="5" t="str">
        <f t="shared" si="164"/>
        <v>Q2</v>
      </c>
      <c r="U2624" s="14" t="str">
        <f t="shared" si="165"/>
        <v>Jun</v>
      </c>
    </row>
    <row r="2625" spans="1:21" x14ac:dyDescent="0.25">
      <c r="A2625" s="13" t="s">
        <v>56</v>
      </c>
      <c r="B2625" s="6" t="s">
        <v>57</v>
      </c>
      <c r="C2625" s="6" t="s">
        <v>19</v>
      </c>
      <c r="D2625" s="6" t="s">
        <v>25</v>
      </c>
      <c r="E2625" s="6" t="s">
        <v>26</v>
      </c>
      <c r="F2625" s="6" t="s">
        <v>10324</v>
      </c>
      <c r="G2625" s="6" t="s">
        <v>10325</v>
      </c>
      <c r="H2625" s="6" t="s">
        <v>122</v>
      </c>
      <c r="I2625" s="6" t="s">
        <v>10326</v>
      </c>
      <c r="J2625" s="6" t="s">
        <v>10327</v>
      </c>
      <c r="K2625" s="7">
        <v>14</v>
      </c>
      <c r="L2625" s="4">
        <v>2010</v>
      </c>
      <c r="M2625" s="9">
        <v>21978.95</v>
      </c>
      <c r="N2625" s="9" t="str">
        <f t="shared" si="162"/>
        <v>Normal</v>
      </c>
      <c r="O2625" s="11">
        <v>176746.5</v>
      </c>
      <c r="P2625" s="11">
        <v>17414.77</v>
      </c>
      <c r="Q2625" s="11">
        <v>4564.18</v>
      </c>
      <c r="R2625" s="8">
        <v>45547</v>
      </c>
      <c r="S2625" s="5" t="str">
        <f t="shared" si="163"/>
        <v>Thursday</v>
      </c>
      <c r="T2625" s="5" t="str">
        <f t="shared" si="164"/>
        <v>Q3</v>
      </c>
      <c r="U2625" s="14" t="str">
        <f t="shared" si="165"/>
        <v>Sep</v>
      </c>
    </row>
    <row r="2626" spans="1:21" x14ac:dyDescent="0.25">
      <c r="A2626" s="12" t="s">
        <v>56</v>
      </c>
      <c r="B2626" s="2" t="s">
        <v>57</v>
      </c>
      <c r="C2626" s="2" t="s">
        <v>19</v>
      </c>
      <c r="D2626" s="2" t="s">
        <v>25</v>
      </c>
      <c r="E2626" s="2" t="s">
        <v>26</v>
      </c>
      <c r="F2626" s="2" t="s">
        <v>4144</v>
      </c>
      <c r="G2626" s="2" t="s">
        <v>10328</v>
      </c>
      <c r="H2626" s="2" t="s">
        <v>98</v>
      </c>
      <c r="I2626" s="2" t="s">
        <v>10329</v>
      </c>
      <c r="J2626" s="2" t="s">
        <v>10330</v>
      </c>
      <c r="K2626" s="3">
        <v>14</v>
      </c>
      <c r="L2626" s="4">
        <v>2011</v>
      </c>
      <c r="M2626" s="9">
        <v>54590.29</v>
      </c>
      <c r="N2626" s="9" t="str">
        <f t="shared" si="162"/>
        <v>High Value</v>
      </c>
      <c r="O2626" s="11">
        <v>57994.400000000001</v>
      </c>
      <c r="P2626" s="11">
        <v>46745.89</v>
      </c>
      <c r="Q2626" s="11">
        <v>7844.4</v>
      </c>
      <c r="R2626" s="5">
        <v>45753</v>
      </c>
      <c r="S2626" s="5" t="str">
        <f t="shared" si="163"/>
        <v>Sunday</v>
      </c>
      <c r="T2626" s="5" t="str">
        <f t="shared" si="164"/>
        <v>Q2</v>
      </c>
      <c r="U2626" s="14" t="str">
        <f t="shared" si="165"/>
        <v>Apr</v>
      </c>
    </row>
    <row r="2627" spans="1:21" x14ac:dyDescent="0.25">
      <c r="A2627" s="13" t="s">
        <v>40</v>
      </c>
      <c r="B2627" s="6" t="s">
        <v>41</v>
      </c>
      <c r="C2627" s="6" t="s">
        <v>19</v>
      </c>
      <c r="D2627" s="6" t="s">
        <v>25</v>
      </c>
      <c r="E2627" s="6" t="s">
        <v>26</v>
      </c>
      <c r="F2627" s="6" t="s">
        <v>10331</v>
      </c>
      <c r="G2627" s="6" t="s">
        <v>10332</v>
      </c>
      <c r="H2627" s="6" t="s">
        <v>101</v>
      </c>
      <c r="I2627" s="6" t="s">
        <v>10333</v>
      </c>
      <c r="J2627" s="6" t="s">
        <v>10334</v>
      </c>
      <c r="K2627" s="7">
        <v>11</v>
      </c>
      <c r="L2627" s="4">
        <v>2010</v>
      </c>
      <c r="M2627" s="9">
        <v>32865.75</v>
      </c>
      <c r="N2627" s="9" t="str">
        <f t="shared" ref="N2627:N2690" si="166">IF(M2627&gt;40000,"High Value","Normal")</f>
        <v>Normal</v>
      </c>
      <c r="O2627" s="11">
        <v>102191.7</v>
      </c>
      <c r="P2627" s="11">
        <v>24325.86</v>
      </c>
      <c r="Q2627" s="11">
        <v>8539.89</v>
      </c>
      <c r="R2627" s="8">
        <v>44396</v>
      </c>
      <c r="S2627" s="5" t="str">
        <f t="shared" ref="S2627:S2690" si="167">TEXT(R2627,"dddd")</f>
        <v>Monday</v>
      </c>
      <c r="T2627" s="5" t="str">
        <f t="shared" ref="T2627:T2690" si="168">"Q" &amp; ROUNDUP(MONTH(R2627)/3,0)</f>
        <v>Q3</v>
      </c>
      <c r="U2627" s="14" t="str">
        <f t="shared" si="165"/>
        <v>Jul</v>
      </c>
    </row>
    <row r="2628" spans="1:21" x14ac:dyDescent="0.25">
      <c r="A2628" s="12" t="s">
        <v>47</v>
      </c>
      <c r="B2628" s="2" t="s">
        <v>48</v>
      </c>
      <c r="C2628" s="2" t="s">
        <v>19</v>
      </c>
      <c r="D2628" s="2" t="s">
        <v>25</v>
      </c>
      <c r="E2628" s="2" t="s">
        <v>26</v>
      </c>
      <c r="F2628" s="2" t="s">
        <v>10335</v>
      </c>
      <c r="G2628" s="2" t="s">
        <v>10336</v>
      </c>
      <c r="H2628" s="2" t="s">
        <v>89</v>
      </c>
      <c r="I2628" s="2" t="s">
        <v>10337</v>
      </c>
      <c r="J2628" s="2" t="s">
        <v>10338</v>
      </c>
      <c r="K2628" s="3">
        <v>6</v>
      </c>
      <c r="L2628" s="4">
        <v>2016</v>
      </c>
      <c r="M2628" s="9">
        <v>35558.19</v>
      </c>
      <c r="N2628" s="9" t="str">
        <f t="shared" si="166"/>
        <v>Normal</v>
      </c>
      <c r="O2628" s="11">
        <v>45411.8</v>
      </c>
      <c r="P2628" s="11">
        <v>26702.03</v>
      </c>
      <c r="Q2628" s="11">
        <v>8856.16</v>
      </c>
      <c r="R2628" s="5">
        <v>44880</v>
      </c>
      <c r="S2628" s="5" t="str">
        <f t="shared" si="167"/>
        <v>Tuesday</v>
      </c>
      <c r="T2628" s="5" t="str">
        <f t="shared" si="168"/>
        <v>Q4</v>
      </c>
      <c r="U2628" s="14" t="str">
        <f t="shared" si="165"/>
        <v>Nov</v>
      </c>
    </row>
    <row r="2629" spans="1:21" x14ac:dyDescent="0.25">
      <c r="A2629" s="13" t="s">
        <v>40</v>
      </c>
      <c r="B2629" s="6" t="s">
        <v>41</v>
      </c>
      <c r="C2629" s="6" t="s">
        <v>19</v>
      </c>
      <c r="D2629" s="6" t="s">
        <v>25</v>
      </c>
      <c r="E2629" s="6" t="s">
        <v>26</v>
      </c>
      <c r="F2629" s="6" t="s">
        <v>10339</v>
      </c>
      <c r="G2629" s="6" t="s">
        <v>10340</v>
      </c>
      <c r="H2629" s="6" t="s">
        <v>39</v>
      </c>
      <c r="I2629" s="6" t="s">
        <v>10341</v>
      </c>
      <c r="J2629" s="6" t="s">
        <v>10342</v>
      </c>
      <c r="K2629" s="7">
        <v>16</v>
      </c>
      <c r="L2629" s="4">
        <v>2008</v>
      </c>
      <c r="M2629" s="9">
        <v>47958.66</v>
      </c>
      <c r="N2629" s="9" t="str">
        <f t="shared" si="166"/>
        <v>High Value</v>
      </c>
      <c r="O2629" s="11">
        <v>140966.29999999999</v>
      </c>
      <c r="P2629" s="11">
        <v>41137.94</v>
      </c>
      <c r="Q2629" s="11">
        <v>6820.72</v>
      </c>
      <c r="R2629" s="8">
        <v>45379</v>
      </c>
      <c r="S2629" s="5" t="str">
        <f t="shared" si="167"/>
        <v>Thursday</v>
      </c>
      <c r="T2629" s="5" t="str">
        <f t="shared" si="168"/>
        <v>Q1</v>
      </c>
      <c r="U2629" s="14" t="str">
        <f t="shared" si="165"/>
        <v>Mar</v>
      </c>
    </row>
    <row r="2630" spans="1:21" x14ac:dyDescent="0.25">
      <c r="A2630" s="12" t="s">
        <v>71</v>
      </c>
      <c r="B2630" s="2" t="s">
        <v>72</v>
      </c>
      <c r="C2630" s="2" t="s">
        <v>19</v>
      </c>
      <c r="D2630" s="2" t="s">
        <v>25</v>
      </c>
      <c r="E2630" s="2" t="s">
        <v>26</v>
      </c>
      <c r="F2630" s="2" t="s">
        <v>10343</v>
      </c>
      <c r="G2630" s="2" t="s">
        <v>10344</v>
      </c>
      <c r="H2630" s="2" t="s">
        <v>88</v>
      </c>
      <c r="I2630" s="2" t="s">
        <v>10345</v>
      </c>
      <c r="J2630" s="2" t="s">
        <v>10346</v>
      </c>
      <c r="K2630" s="3">
        <v>14</v>
      </c>
      <c r="L2630" s="4">
        <v>2007</v>
      </c>
      <c r="M2630" s="9">
        <v>26989.7</v>
      </c>
      <c r="N2630" s="9" t="str">
        <f t="shared" si="166"/>
        <v>Normal</v>
      </c>
      <c r="O2630" s="11">
        <v>80167.399999999994</v>
      </c>
      <c r="P2630" s="11">
        <v>22839.57</v>
      </c>
      <c r="Q2630" s="11">
        <v>4150.13</v>
      </c>
      <c r="R2630" s="5">
        <v>44342</v>
      </c>
      <c r="S2630" s="5" t="str">
        <f t="shared" si="167"/>
        <v>Wednesday</v>
      </c>
      <c r="T2630" s="5" t="str">
        <f t="shared" si="168"/>
        <v>Q2</v>
      </c>
      <c r="U2630" s="14" t="str">
        <f t="shared" si="165"/>
        <v>May</v>
      </c>
    </row>
    <row r="2631" spans="1:21" x14ac:dyDescent="0.25">
      <c r="A2631" s="12" t="s">
        <v>47</v>
      </c>
      <c r="B2631" s="2" t="s">
        <v>110</v>
      </c>
      <c r="C2631" s="2" t="s">
        <v>19</v>
      </c>
      <c r="D2631" s="2" t="s">
        <v>25</v>
      </c>
      <c r="E2631" s="2" t="s">
        <v>26</v>
      </c>
      <c r="F2631" s="2" t="s">
        <v>10347</v>
      </c>
      <c r="G2631" s="2" t="s">
        <v>10348</v>
      </c>
      <c r="H2631" s="2" t="s">
        <v>96</v>
      </c>
      <c r="I2631" s="2" t="s">
        <v>10349</v>
      </c>
      <c r="J2631" s="2" t="s">
        <v>10350</v>
      </c>
      <c r="K2631" s="3">
        <v>-2</v>
      </c>
      <c r="L2631" s="4">
        <v>2023</v>
      </c>
      <c r="M2631" s="9">
        <v>68851.7</v>
      </c>
      <c r="N2631" s="9" t="str">
        <f t="shared" si="166"/>
        <v>High Value</v>
      </c>
      <c r="O2631" s="11">
        <v>47253.599999999999</v>
      </c>
      <c r="P2631" s="11">
        <v>64086.71</v>
      </c>
      <c r="Q2631" s="11">
        <v>4764.99</v>
      </c>
      <c r="R2631" s="5">
        <v>44462</v>
      </c>
      <c r="S2631" s="5" t="str">
        <f t="shared" si="167"/>
        <v>Thursday</v>
      </c>
      <c r="T2631" s="5" t="str">
        <f t="shared" si="168"/>
        <v>Q3</v>
      </c>
      <c r="U2631" s="14" t="str">
        <f t="shared" si="165"/>
        <v>Sep</v>
      </c>
    </row>
    <row r="2632" spans="1:21" x14ac:dyDescent="0.25">
      <c r="A2632" s="13" t="s">
        <v>62</v>
      </c>
      <c r="B2632" s="6" t="s">
        <v>63</v>
      </c>
      <c r="C2632" s="6" t="s">
        <v>19</v>
      </c>
      <c r="D2632" s="6" t="s">
        <v>25</v>
      </c>
      <c r="E2632" s="6" t="s">
        <v>26</v>
      </c>
      <c r="F2632" s="6" t="s">
        <v>10351</v>
      </c>
      <c r="G2632" s="6" t="s">
        <v>10352</v>
      </c>
      <c r="H2632" s="6" t="s">
        <v>93</v>
      </c>
      <c r="I2632" s="6" t="s">
        <v>10353</v>
      </c>
      <c r="J2632" s="6" t="s">
        <v>10354</v>
      </c>
      <c r="K2632" s="7">
        <v>9</v>
      </c>
      <c r="L2632" s="4">
        <v>2015</v>
      </c>
      <c r="M2632" s="9">
        <v>37222.480000000003</v>
      </c>
      <c r="N2632" s="9" t="str">
        <f t="shared" si="166"/>
        <v>Normal</v>
      </c>
      <c r="O2632" s="11">
        <v>137748.79999999999</v>
      </c>
      <c r="P2632" s="11">
        <v>29691.38</v>
      </c>
      <c r="Q2632" s="11">
        <v>7531.1</v>
      </c>
      <c r="R2632" s="8">
        <v>45460</v>
      </c>
      <c r="S2632" s="5" t="str">
        <f t="shared" si="167"/>
        <v>Monday</v>
      </c>
      <c r="T2632" s="5" t="str">
        <f t="shared" si="168"/>
        <v>Q2</v>
      </c>
      <c r="U2632" s="14" t="str">
        <f t="shared" si="165"/>
        <v>Jun</v>
      </c>
    </row>
    <row r="2633" spans="1:21" x14ac:dyDescent="0.25">
      <c r="A2633" s="12" t="s">
        <v>54</v>
      </c>
      <c r="B2633" s="2" t="s">
        <v>123</v>
      </c>
      <c r="C2633" s="2" t="s">
        <v>19</v>
      </c>
      <c r="D2633" s="2" t="s">
        <v>25</v>
      </c>
      <c r="E2633" s="2" t="s">
        <v>26</v>
      </c>
      <c r="F2633" s="2" t="s">
        <v>10355</v>
      </c>
      <c r="G2633" s="2" t="s">
        <v>2033</v>
      </c>
      <c r="H2633" s="2" t="s">
        <v>29</v>
      </c>
      <c r="I2633" s="2" t="s">
        <v>10356</v>
      </c>
      <c r="J2633" s="2" t="s">
        <v>10357</v>
      </c>
      <c r="K2633" s="3">
        <v>13</v>
      </c>
      <c r="L2633" s="4">
        <v>2008</v>
      </c>
      <c r="M2633" s="9">
        <v>6192.19</v>
      </c>
      <c r="N2633" s="9" t="str">
        <f t="shared" si="166"/>
        <v>Normal</v>
      </c>
      <c r="O2633" s="11">
        <v>114034.2</v>
      </c>
      <c r="P2633" s="11">
        <v>5649.55</v>
      </c>
      <c r="Q2633" s="11">
        <v>542.64</v>
      </c>
      <c r="R2633" s="5">
        <v>44296</v>
      </c>
      <c r="S2633" s="5" t="str">
        <f t="shared" si="167"/>
        <v>Saturday</v>
      </c>
      <c r="T2633" s="5" t="str">
        <f t="shared" si="168"/>
        <v>Q2</v>
      </c>
      <c r="U2633" s="14" t="str">
        <f t="shared" si="165"/>
        <v>Apr</v>
      </c>
    </row>
    <row r="2634" spans="1:21" x14ac:dyDescent="0.25">
      <c r="A2634" s="13" t="s">
        <v>17</v>
      </c>
      <c r="B2634" s="6" t="s">
        <v>80</v>
      </c>
      <c r="C2634" s="6" t="s">
        <v>19</v>
      </c>
      <c r="D2634" s="6" t="s">
        <v>25</v>
      </c>
      <c r="E2634" s="6" t="s">
        <v>26</v>
      </c>
      <c r="F2634" s="6" t="s">
        <v>10358</v>
      </c>
      <c r="G2634" s="6" t="s">
        <v>10359</v>
      </c>
      <c r="H2634" s="6" t="s">
        <v>124</v>
      </c>
      <c r="I2634" s="6" t="s">
        <v>10360</v>
      </c>
      <c r="J2634" s="6" t="s">
        <v>10361</v>
      </c>
      <c r="K2634" s="7">
        <v>17</v>
      </c>
      <c r="L2634" s="4">
        <v>2004</v>
      </c>
      <c r="M2634" s="9">
        <v>68618.47</v>
      </c>
      <c r="N2634" s="9" t="str">
        <f t="shared" si="166"/>
        <v>High Value</v>
      </c>
      <c r="O2634" s="11">
        <v>182090.4</v>
      </c>
      <c r="P2634" s="11">
        <v>60174.16</v>
      </c>
      <c r="Q2634" s="11">
        <v>8444.31</v>
      </c>
      <c r="R2634" s="8">
        <v>44434</v>
      </c>
      <c r="S2634" s="5" t="str">
        <f t="shared" si="167"/>
        <v>Thursday</v>
      </c>
      <c r="T2634" s="5" t="str">
        <f t="shared" si="168"/>
        <v>Q3</v>
      </c>
      <c r="U2634" s="14" t="str">
        <f t="shared" si="165"/>
        <v>Aug</v>
      </c>
    </row>
    <row r="2635" spans="1:21" x14ac:dyDescent="0.25">
      <c r="A2635" s="12" t="s">
        <v>47</v>
      </c>
      <c r="B2635" s="2" t="s">
        <v>48</v>
      </c>
      <c r="C2635" s="2" t="s">
        <v>19</v>
      </c>
      <c r="D2635" s="2" t="s">
        <v>25</v>
      </c>
      <c r="E2635" s="2" t="s">
        <v>26</v>
      </c>
      <c r="F2635" s="2" t="s">
        <v>10362</v>
      </c>
      <c r="G2635" s="2" t="s">
        <v>10363</v>
      </c>
      <c r="H2635" s="2" t="s">
        <v>87</v>
      </c>
      <c r="I2635" s="2" t="s">
        <v>10364</v>
      </c>
      <c r="J2635" s="2" t="s">
        <v>10365</v>
      </c>
      <c r="K2635" s="3">
        <v>19</v>
      </c>
      <c r="L2635" s="4">
        <v>2005</v>
      </c>
      <c r="M2635" s="9">
        <v>51079.64</v>
      </c>
      <c r="N2635" s="9" t="str">
        <f t="shared" si="166"/>
        <v>High Value</v>
      </c>
      <c r="O2635" s="11">
        <v>60962</v>
      </c>
      <c r="P2635" s="11">
        <v>46045.279999999999</v>
      </c>
      <c r="Q2635" s="11">
        <v>5034.3599999999997</v>
      </c>
      <c r="R2635" s="5">
        <v>45587</v>
      </c>
      <c r="S2635" s="5" t="str">
        <f t="shared" si="167"/>
        <v>Tuesday</v>
      </c>
      <c r="T2635" s="5" t="str">
        <f t="shared" si="168"/>
        <v>Q4</v>
      </c>
      <c r="U2635" s="14" t="str">
        <f t="shared" si="165"/>
        <v>Oct</v>
      </c>
    </row>
    <row r="2636" spans="1:21" x14ac:dyDescent="0.25">
      <c r="A2636" s="13" t="s">
        <v>40</v>
      </c>
      <c r="B2636" s="6" t="s">
        <v>125</v>
      </c>
      <c r="C2636" s="6" t="s">
        <v>19</v>
      </c>
      <c r="D2636" s="6" t="s">
        <v>25</v>
      </c>
      <c r="E2636" s="6" t="s">
        <v>26</v>
      </c>
      <c r="F2636" s="6" t="s">
        <v>10366</v>
      </c>
      <c r="G2636" s="6" t="s">
        <v>10367</v>
      </c>
      <c r="H2636" s="6" t="s">
        <v>90</v>
      </c>
      <c r="I2636" s="6" t="s">
        <v>10368</v>
      </c>
      <c r="J2636" s="6" t="s">
        <v>10369</v>
      </c>
      <c r="K2636" s="7">
        <v>25</v>
      </c>
      <c r="L2636" s="4">
        <v>2000</v>
      </c>
      <c r="M2636" s="9">
        <v>12282.27</v>
      </c>
      <c r="N2636" s="9" t="str">
        <f t="shared" si="166"/>
        <v>Normal</v>
      </c>
      <c r="O2636" s="11">
        <v>143500.1</v>
      </c>
      <c r="P2636" s="11">
        <v>10282.65</v>
      </c>
      <c r="Q2636" s="11">
        <v>1999.62</v>
      </c>
      <c r="R2636" s="8">
        <v>45739</v>
      </c>
      <c r="S2636" s="5" t="str">
        <f t="shared" si="167"/>
        <v>Sunday</v>
      </c>
      <c r="T2636" s="5" t="str">
        <f t="shared" si="168"/>
        <v>Q1</v>
      </c>
      <c r="U2636" s="14" t="str">
        <f t="shared" si="165"/>
        <v>Mar</v>
      </c>
    </row>
    <row r="2637" spans="1:21" x14ac:dyDescent="0.25">
      <c r="A2637" s="12" t="s">
        <v>34</v>
      </c>
      <c r="B2637" s="2" t="s">
        <v>43</v>
      </c>
      <c r="C2637" s="2" t="s">
        <v>19</v>
      </c>
      <c r="D2637" s="2" t="s">
        <v>25</v>
      </c>
      <c r="E2637" s="2" t="s">
        <v>26</v>
      </c>
      <c r="F2637" s="2" t="s">
        <v>10370</v>
      </c>
      <c r="G2637" s="2" t="s">
        <v>10371</v>
      </c>
      <c r="H2637" s="2" t="s">
        <v>109</v>
      </c>
      <c r="I2637" s="2" t="s">
        <v>10372</v>
      </c>
      <c r="J2637" s="2" t="s">
        <v>10373</v>
      </c>
      <c r="K2637" s="3">
        <v>4</v>
      </c>
      <c r="L2637" s="4">
        <v>2021</v>
      </c>
      <c r="M2637" s="9">
        <v>63947.14</v>
      </c>
      <c r="N2637" s="9" t="str">
        <f t="shared" si="166"/>
        <v>High Value</v>
      </c>
      <c r="O2637" s="11">
        <v>187844.1</v>
      </c>
      <c r="P2637" s="11">
        <v>48043.81</v>
      </c>
      <c r="Q2637" s="11">
        <v>15903.33</v>
      </c>
      <c r="R2637" s="5">
        <v>45778</v>
      </c>
      <c r="S2637" s="5" t="str">
        <f t="shared" si="167"/>
        <v>Thursday</v>
      </c>
      <c r="T2637" s="5" t="str">
        <f t="shared" si="168"/>
        <v>Q2</v>
      </c>
      <c r="U2637" s="14" t="str">
        <f t="shared" si="165"/>
        <v>May</v>
      </c>
    </row>
    <row r="2638" spans="1:21" x14ac:dyDescent="0.25">
      <c r="A2638" s="13" t="s">
        <v>74</v>
      </c>
      <c r="B2638" s="6" t="s">
        <v>113</v>
      </c>
      <c r="C2638" s="6" t="s">
        <v>19</v>
      </c>
      <c r="D2638" s="6" t="s">
        <v>25</v>
      </c>
      <c r="E2638" s="6" t="s">
        <v>26</v>
      </c>
      <c r="F2638" s="6" t="s">
        <v>10374</v>
      </c>
      <c r="G2638" s="6" t="s">
        <v>10375</v>
      </c>
      <c r="H2638" s="6" t="s">
        <v>88</v>
      </c>
      <c r="I2638" s="6" t="s">
        <v>10376</v>
      </c>
      <c r="J2638" s="6" t="s">
        <v>10377</v>
      </c>
      <c r="K2638" s="7">
        <v>20</v>
      </c>
      <c r="L2638" s="4">
        <v>2005</v>
      </c>
      <c r="M2638" s="9">
        <v>27271.5</v>
      </c>
      <c r="N2638" s="9" t="str">
        <f t="shared" si="166"/>
        <v>Normal</v>
      </c>
      <c r="O2638" s="11">
        <v>157420.20000000001</v>
      </c>
      <c r="P2638" s="11">
        <v>24898.67</v>
      </c>
      <c r="Q2638" s="11">
        <v>2372.83</v>
      </c>
      <c r="R2638" s="8">
        <v>45736</v>
      </c>
      <c r="S2638" s="5" t="str">
        <f t="shared" si="167"/>
        <v>Thursday</v>
      </c>
      <c r="T2638" s="5" t="str">
        <f t="shared" si="168"/>
        <v>Q1</v>
      </c>
      <c r="U2638" s="14" t="str">
        <f t="shared" si="165"/>
        <v>Mar</v>
      </c>
    </row>
    <row r="2639" spans="1:21" x14ac:dyDescent="0.25">
      <c r="A2639" s="12" t="s">
        <v>47</v>
      </c>
      <c r="B2639" s="2" t="s">
        <v>48</v>
      </c>
      <c r="C2639" s="2" t="s">
        <v>19</v>
      </c>
      <c r="D2639" s="2" t="s">
        <v>25</v>
      </c>
      <c r="E2639" s="2" t="s">
        <v>26</v>
      </c>
      <c r="F2639" s="2" t="s">
        <v>10378</v>
      </c>
      <c r="G2639" s="2" t="s">
        <v>7748</v>
      </c>
      <c r="H2639" s="2" t="s">
        <v>95</v>
      </c>
      <c r="I2639" s="2" t="s">
        <v>10379</v>
      </c>
      <c r="J2639" s="2" t="s">
        <v>10380</v>
      </c>
      <c r="K2639" s="3">
        <v>19</v>
      </c>
      <c r="L2639" s="4">
        <v>2006</v>
      </c>
      <c r="M2639" s="9">
        <v>17780.03</v>
      </c>
      <c r="N2639" s="9" t="str">
        <f t="shared" si="166"/>
        <v>Normal</v>
      </c>
      <c r="O2639" s="11">
        <v>59275.3</v>
      </c>
      <c r="P2639" s="11">
        <v>14430.07</v>
      </c>
      <c r="Q2639" s="11">
        <v>3349.96</v>
      </c>
      <c r="R2639" s="5">
        <v>45778</v>
      </c>
      <c r="S2639" s="5" t="str">
        <f t="shared" si="167"/>
        <v>Thursday</v>
      </c>
      <c r="T2639" s="5" t="str">
        <f t="shared" si="168"/>
        <v>Q2</v>
      </c>
      <c r="U2639" s="14" t="str">
        <f t="shared" si="165"/>
        <v>May</v>
      </c>
    </row>
    <row r="2640" spans="1:21" x14ac:dyDescent="0.25">
      <c r="A2640" s="13" t="s">
        <v>17</v>
      </c>
      <c r="B2640" s="6" t="s">
        <v>80</v>
      </c>
      <c r="C2640" s="6" t="s">
        <v>19</v>
      </c>
      <c r="D2640" s="6" t="s">
        <v>25</v>
      </c>
      <c r="E2640" s="6" t="s">
        <v>26</v>
      </c>
      <c r="F2640" s="6" t="s">
        <v>10381</v>
      </c>
      <c r="G2640" s="6" t="s">
        <v>5414</v>
      </c>
      <c r="H2640" s="6" t="s">
        <v>66</v>
      </c>
      <c r="I2640" s="6" t="s">
        <v>10382</v>
      </c>
      <c r="J2640" s="6" t="s">
        <v>10383</v>
      </c>
      <c r="K2640" s="7">
        <v>20</v>
      </c>
      <c r="L2640" s="4">
        <v>2004</v>
      </c>
      <c r="M2640" s="9">
        <v>9769.99</v>
      </c>
      <c r="N2640" s="9" t="str">
        <f t="shared" si="166"/>
        <v>Normal</v>
      </c>
      <c r="O2640" s="11">
        <v>12819.7</v>
      </c>
      <c r="P2640" s="11">
        <v>8134.55</v>
      </c>
      <c r="Q2640" s="11">
        <v>1635.44</v>
      </c>
      <c r="R2640" s="8">
        <v>45382</v>
      </c>
      <c r="S2640" s="5" t="str">
        <f t="shared" si="167"/>
        <v>Sunday</v>
      </c>
      <c r="T2640" s="5" t="str">
        <f t="shared" si="168"/>
        <v>Q1</v>
      </c>
      <c r="U2640" s="14" t="str">
        <f t="shared" si="165"/>
        <v>Mar</v>
      </c>
    </row>
    <row r="2641" spans="1:21" x14ac:dyDescent="0.25">
      <c r="A2641" s="12" t="s">
        <v>54</v>
      </c>
      <c r="B2641" s="2" t="s">
        <v>99</v>
      </c>
      <c r="C2641" s="2" t="s">
        <v>19</v>
      </c>
      <c r="D2641" s="2" t="s">
        <v>25</v>
      </c>
      <c r="E2641" s="2" t="s">
        <v>26</v>
      </c>
      <c r="F2641" s="2" t="s">
        <v>9678</v>
      </c>
      <c r="G2641" s="2" t="s">
        <v>10384</v>
      </c>
      <c r="H2641" s="2" t="s">
        <v>116</v>
      </c>
      <c r="I2641" s="2" t="s">
        <v>10385</v>
      </c>
      <c r="J2641" s="2" t="s">
        <v>10386</v>
      </c>
      <c r="K2641" s="3">
        <v>19</v>
      </c>
      <c r="L2641" s="4">
        <v>2002</v>
      </c>
      <c r="M2641" s="9">
        <v>6282.56</v>
      </c>
      <c r="N2641" s="9" t="str">
        <f t="shared" si="166"/>
        <v>Normal</v>
      </c>
      <c r="O2641" s="11">
        <v>175372.3</v>
      </c>
      <c r="P2641" s="11">
        <v>5074.6499999999996</v>
      </c>
      <c r="Q2641" s="11">
        <v>1207.9100000000001</v>
      </c>
      <c r="R2641" s="5">
        <v>44410</v>
      </c>
      <c r="S2641" s="5" t="str">
        <f t="shared" si="167"/>
        <v>Monday</v>
      </c>
      <c r="T2641" s="5" t="str">
        <f t="shared" si="168"/>
        <v>Q3</v>
      </c>
      <c r="U2641" s="14" t="str">
        <f t="shared" si="165"/>
        <v>Aug</v>
      </c>
    </row>
    <row r="2642" spans="1:21" x14ac:dyDescent="0.25">
      <c r="A2642" s="13" t="s">
        <v>34</v>
      </c>
      <c r="B2642" s="6" t="s">
        <v>35</v>
      </c>
      <c r="C2642" s="6" t="s">
        <v>19</v>
      </c>
      <c r="D2642" s="6" t="s">
        <v>25</v>
      </c>
      <c r="E2642" s="6" t="s">
        <v>26</v>
      </c>
      <c r="F2642" s="6" t="s">
        <v>10387</v>
      </c>
      <c r="G2642" s="6" t="s">
        <v>10388</v>
      </c>
      <c r="H2642" s="6" t="s">
        <v>157</v>
      </c>
      <c r="I2642" s="6" t="s">
        <v>10389</v>
      </c>
      <c r="J2642" s="6" t="s">
        <v>10390</v>
      </c>
      <c r="K2642" s="7">
        <v>20</v>
      </c>
      <c r="L2642" s="4">
        <v>2001</v>
      </c>
      <c r="M2642" s="9">
        <v>45489.08</v>
      </c>
      <c r="N2642" s="9" t="str">
        <f t="shared" si="166"/>
        <v>High Value</v>
      </c>
      <c r="O2642" s="11">
        <v>190366.3</v>
      </c>
      <c r="P2642" s="11">
        <v>39903.01</v>
      </c>
      <c r="Q2642" s="11">
        <v>5586.07</v>
      </c>
      <c r="R2642" s="8">
        <v>44322</v>
      </c>
      <c r="S2642" s="5" t="str">
        <f t="shared" si="167"/>
        <v>Thursday</v>
      </c>
      <c r="T2642" s="5" t="str">
        <f t="shared" si="168"/>
        <v>Q2</v>
      </c>
      <c r="U2642" s="14" t="str">
        <f t="shared" si="165"/>
        <v>May</v>
      </c>
    </row>
    <row r="2643" spans="1:21" x14ac:dyDescent="0.25">
      <c r="A2643" s="12" t="s">
        <v>54</v>
      </c>
      <c r="B2643" s="2" t="s">
        <v>99</v>
      </c>
      <c r="C2643" s="2" t="s">
        <v>19</v>
      </c>
      <c r="D2643" s="2" t="s">
        <v>25</v>
      </c>
      <c r="E2643" s="2" t="s">
        <v>26</v>
      </c>
      <c r="F2643" s="2" t="s">
        <v>10391</v>
      </c>
      <c r="G2643" s="2" t="s">
        <v>10392</v>
      </c>
      <c r="H2643" s="2" t="s">
        <v>96</v>
      </c>
      <c r="I2643" s="2" t="s">
        <v>10393</v>
      </c>
      <c r="J2643" s="2" t="s">
        <v>10394</v>
      </c>
      <c r="K2643" s="3">
        <v>21</v>
      </c>
      <c r="L2643" s="4">
        <v>2003</v>
      </c>
      <c r="M2643" s="9">
        <v>37334.339999999997</v>
      </c>
      <c r="N2643" s="9" t="str">
        <f t="shared" si="166"/>
        <v>Normal</v>
      </c>
      <c r="O2643" s="11">
        <v>153970.29999999999</v>
      </c>
      <c r="P2643" s="11">
        <v>28600.9</v>
      </c>
      <c r="Q2643" s="11">
        <v>8733.44</v>
      </c>
      <c r="R2643" s="5">
        <v>45493</v>
      </c>
      <c r="S2643" s="5" t="str">
        <f t="shared" si="167"/>
        <v>Saturday</v>
      </c>
      <c r="T2643" s="5" t="str">
        <f t="shared" si="168"/>
        <v>Q3</v>
      </c>
      <c r="U2643" s="14" t="str">
        <f t="shared" si="165"/>
        <v>Jul</v>
      </c>
    </row>
    <row r="2644" spans="1:21" x14ac:dyDescent="0.25">
      <c r="A2644" s="13" t="s">
        <v>40</v>
      </c>
      <c r="B2644" s="6" t="s">
        <v>59</v>
      </c>
      <c r="C2644" s="6" t="s">
        <v>19</v>
      </c>
      <c r="D2644" s="6" t="s">
        <v>25</v>
      </c>
      <c r="E2644" s="6" t="s">
        <v>26</v>
      </c>
      <c r="F2644" s="6" t="s">
        <v>10395</v>
      </c>
      <c r="G2644" s="6" t="s">
        <v>10396</v>
      </c>
      <c r="H2644" s="6" t="s">
        <v>128</v>
      </c>
      <c r="I2644" s="6" t="s">
        <v>10397</v>
      </c>
      <c r="J2644" s="6" t="s">
        <v>10398</v>
      </c>
      <c r="K2644" s="7">
        <v>0</v>
      </c>
      <c r="L2644" s="4">
        <v>2024</v>
      </c>
      <c r="M2644" s="9">
        <v>5919.02</v>
      </c>
      <c r="N2644" s="9" t="str">
        <f t="shared" si="166"/>
        <v>Normal</v>
      </c>
      <c r="O2644" s="11">
        <v>70500.100000000006</v>
      </c>
      <c r="P2644" s="11">
        <v>5515.05</v>
      </c>
      <c r="Q2644" s="11">
        <v>403.97</v>
      </c>
      <c r="R2644" s="8">
        <v>45298</v>
      </c>
      <c r="S2644" s="5" t="str">
        <f t="shared" si="167"/>
        <v>Sunday</v>
      </c>
      <c r="T2644" s="5" t="str">
        <f t="shared" si="168"/>
        <v>Q1</v>
      </c>
      <c r="U2644" s="14" t="str">
        <f t="shared" si="165"/>
        <v>Jan</v>
      </c>
    </row>
    <row r="2645" spans="1:21" x14ac:dyDescent="0.25">
      <c r="A2645" s="12" t="s">
        <v>62</v>
      </c>
      <c r="B2645" s="2" t="s">
        <v>138</v>
      </c>
      <c r="C2645" s="2" t="s">
        <v>19</v>
      </c>
      <c r="D2645" s="2" t="s">
        <v>25</v>
      </c>
      <c r="E2645" s="2" t="s">
        <v>26</v>
      </c>
      <c r="F2645" s="2" t="s">
        <v>10399</v>
      </c>
      <c r="G2645" s="2" t="s">
        <v>10400</v>
      </c>
      <c r="H2645" s="2" t="s">
        <v>118</v>
      </c>
      <c r="I2645" s="2" t="s">
        <v>10401</v>
      </c>
      <c r="J2645" s="2" t="s">
        <v>10402</v>
      </c>
      <c r="K2645" s="3">
        <v>7</v>
      </c>
      <c r="L2645" s="4">
        <v>2017</v>
      </c>
      <c r="M2645" s="9">
        <v>63612.95</v>
      </c>
      <c r="N2645" s="9" t="str">
        <f t="shared" si="166"/>
        <v>High Value</v>
      </c>
      <c r="O2645" s="11">
        <v>156879.20000000001</v>
      </c>
      <c r="P2645" s="11">
        <v>46316.37</v>
      </c>
      <c r="Q2645" s="11">
        <v>17296.580000000002</v>
      </c>
      <c r="R2645" s="5">
        <v>45349</v>
      </c>
      <c r="S2645" s="5" t="str">
        <f t="shared" si="167"/>
        <v>Tuesday</v>
      </c>
      <c r="T2645" s="5" t="str">
        <f t="shared" si="168"/>
        <v>Q1</v>
      </c>
      <c r="U2645" s="14" t="str">
        <f t="shared" si="165"/>
        <v>Feb</v>
      </c>
    </row>
    <row r="2646" spans="1:21" x14ac:dyDescent="0.25">
      <c r="A2646" s="13" t="s">
        <v>74</v>
      </c>
      <c r="B2646" s="6" t="s">
        <v>153</v>
      </c>
      <c r="C2646" s="6" t="s">
        <v>19</v>
      </c>
      <c r="D2646" s="6" t="s">
        <v>25</v>
      </c>
      <c r="E2646" s="6" t="s">
        <v>26</v>
      </c>
      <c r="F2646" s="6" t="s">
        <v>10403</v>
      </c>
      <c r="G2646" s="6" t="s">
        <v>10404</v>
      </c>
      <c r="H2646" s="6" t="s">
        <v>37</v>
      </c>
      <c r="I2646" s="6" t="s">
        <v>10405</v>
      </c>
      <c r="J2646" s="6" t="s">
        <v>10406</v>
      </c>
      <c r="K2646" s="7">
        <v>18</v>
      </c>
      <c r="L2646" s="4">
        <v>2004</v>
      </c>
      <c r="M2646" s="9">
        <v>16132.08</v>
      </c>
      <c r="N2646" s="9" t="str">
        <f t="shared" si="166"/>
        <v>Normal</v>
      </c>
      <c r="O2646" s="11">
        <v>117597.1</v>
      </c>
      <c r="P2646" s="11">
        <v>13619.77</v>
      </c>
      <c r="Q2646" s="11">
        <v>2512.31</v>
      </c>
      <c r="R2646" s="8">
        <v>44910</v>
      </c>
      <c r="S2646" s="5" t="str">
        <f t="shared" si="167"/>
        <v>Thursday</v>
      </c>
      <c r="T2646" s="5" t="str">
        <f t="shared" si="168"/>
        <v>Q4</v>
      </c>
      <c r="U2646" s="14" t="str">
        <f t="shared" si="165"/>
        <v>Dec</v>
      </c>
    </row>
    <row r="2647" spans="1:21" x14ac:dyDescent="0.25">
      <c r="A2647" s="12" t="s">
        <v>47</v>
      </c>
      <c r="B2647" s="2" t="s">
        <v>48</v>
      </c>
      <c r="C2647" s="2" t="s">
        <v>19</v>
      </c>
      <c r="D2647" s="2" t="s">
        <v>25</v>
      </c>
      <c r="E2647" s="2" t="s">
        <v>26</v>
      </c>
      <c r="F2647" s="2" t="s">
        <v>10407</v>
      </c>
      <c r="G2647" s="2" t="s">
        <v>10408</v>
      </c>
      <c r="H2647" s="2" t="s">
        <v>79</v>
      </c>
      <c r="I2647" s="2" t="s">
        <v>10409</v>
      </c>
      <c r="J2647" s="2" t="s">
        <v>10410</v>
      </c>
      <c r="K2647" s="3">
        <v>2</v>
      </c>
      <c r="L2647" s="4">
        <v>2020</v>
      </c>
      <c r="M2647" s="9">
        <v>45020.19</v>
      </c>
      <c r="N2647" s="9" t="str">
        <f t="shared" si="166"/>
        <v>High Value</v>
      </c>
      <c r="O2647" s="11">
        <v>110966.9</v>
      </c>
      <c r="P2647" s="11">
        <v>35483.69</v>
      </c>
      <c r="Q2647" s="11">
        <v>9536.5</v>
      </c>
      <c r="R2647" s="5">
        <v>44633</v>
      </c>
      <c r="S2647" s="5" t="str">
        <f t="shared" si="167"/>
        <v>Sunday</v>
      </c>
      <c r="T2647" s="5" t="str">
        <f t="shared" si="168"/>
        <v>Q1</v>
      </c>
      <c r="U2647" s="14" t="str">
        <f t="shared" si="165"/>
        <v>Mar</v>
      </c>
    </row>
    <row r="2648" spans="1:21" x14ac:dyDescent="0.25">
      <c r="A2648" s="13" t="s">
        <v>71</v>
      </c>
      <c r="B2648" s="6" t="s">
        <v>86</v>
      </c>
      <c r="C2648" s="6" t="s">
        <v>19</v>
      </c>
      <c r="D2648" s="6" t="s">
        <v>25</v>
      </c>
      <c r="E2648" s="6" t="s">
        <v>26</v>
      </c>
      <c r="F2648" s="6" t="s">
        <v>10411</v>
      </c>
      <c r="G2648" s="6" t="s">
        <v>10412</v>
      </c>
      <c r="H2648" s="6" t="s">
        <v>101</v>
      </c>
      <c r="I2648" s="6" t="s">
        <v>10413</v>
      </c>
      <c r="J2648" s="6" t="s">
        <v>10414</v>
      </c>
      <c r="K2648" s="7">
        <v>3</v>
      </c>
      <c r="L2648" s="4">
        <v>2020</v>
      </c>
      <c r="M2648" s="9">
        <v>29219.81</v>
      </c>
      <c r="N2648" s="9" t="str">
        <f t="shared" si="166"/>
        <v>Normal</v>
      </c>
      <c r="O2648" s="11">
        <v>88498.8</v>
      </c>
      <c r="P2648" s="11">
        <v>21193.68</v>
      </c>
      <c r="Q2648" s="11">
        <v>8026.13</v>
      </c>
      <c r="R2648" s="8">
        <v>45109</v>
      </c>
      <c r="S2648" s="5" t="str">
        <f t="shared" si="167"/>
        <v>Sunday</v>
      </c>
      <c r="T2648" s="5" t="str">
        <f t="shared" si="168"/>
        <v>Q3</v>
      </c>
      <c r="U2648" s="14" t="str">
        <f t="shared" si="165"/>
        <v>Jul</v>
      </c>
    </row>
    <row r="2649" spans="1:21" x14ac:dyDescent="0.25">
      <c r="A2649" s="12" t="s">
        <v>17</v>
      </c>
      <c r="B2649" s="2" t="s">
        <v>38</v>
      </c>
      <c r="C2649" s="2" t="s">
        <v>19</v>
      </c>
      <c r="D2649" s="2" t="s">
        <v>25</v>
      </c>
      <c r="E2649" s="2" t="s">
        <v>26</v>
      </c>
      <c r="F2649" s="2" t="s">
        <v>10415</v>
      </c>
      <c r="G2649" s="2" t="s">
        <v>10416</v>
      </c>
      <c r="H2649" s="2" t="s">
        <v>157</v>
      </c>
      <c r="I2649" s="2" t="s">
        <v>10417</v>
      </c>
      <c r="J2649" s="2" t="s">
        <v>10418</v>
      </c>
      <c r="K2649" s="3">
        <v>16</v>
      </c>
      <c r="L2649" s="4">
        <v>2008</v>
      </c>
      <c r="M2649" s="9">
        <v>6794.66</v>
      </c>
      <c r="N2649" s="9" t="str">
        <f t="shared" si="166"/>
        <v>Normal</v>
      </c>
      <c r="O2649" s="11">
        <v>43084.7</v>
      </c>
      <c r="P2649" s="11">
        <v>5438.81</v>
      </c>
      <c r="Q2649" s="11">
        <v>1355.85</v>
      </c>
      <c r="R2649" s="5">
        <v>45380</v>
      </c>
      <c r="S2649" s="5" t="str">
        <f t="shared" si="167"/>
        <v>Friday</v>
      </c>
      <c r="T2649" s="5" t="str">
        <f t="shared" si="168"/>
        <v>Q1</v>
      </c>
      <c r="U2649" s="14" t="str">
        <f t="shared" si="165"/>
        <v>Mar</v>
      </c>
    </row>
    <row r="2650" spans="1:21" x14ac:dyDescent="0.25">
      <c r="A2650" s="13" t="s">
        <v>62</v>
      </c>
      <c r="B2650" s="6" t="s">
        <v>91</v>
      </c>
      <c r="C2650" s="6" t="s">
        <v>19</v>
      </c>
      <c r="D2650" s="6" t="s">
        <v>25</v>
      </c>
      <c r="E2650" s="6" t="s">
        <v>26</v>
      </c>
      <c r="F2650" s="6" t="s">
        <v>10419</v>
      </c>
      <c r="G2650" s="6" t="s">
        <v>4729</v>
      </c>
      <c r="H2650" s="6" t="s">
        <v>66</v>
      </c>
      <c r="I2650" s="6" t="s">
        <v>10420</v>
      </c>
      <c r="J2650" s="6" t="s">
        <v>10421</v>
      </c>
      <c r="K2650" s="7">
        <v>-2</v>
      </c>
      <c r="L2650" s="4">
        <v>2024</v>
      </c>
      <c r="M2650" s="9">
        <v>17022.62</v>
      </c>
      <c r="N2650" s="9" t="str">
        <f t="shared" si="166"/>
        <v>Normal</v>
      </c>
      <c r="O2650" s="11">
        <v>134323.70000000001</v>
      </c>
      <c r="P2650" s="11">
        <v>14274</v>
      </c>
      <c r="Q2650" s="11">
        <v>2748.62</v>
      </c>
      <c r="R2650" s="8">
        <v>44665</v>
      </c>
      <c r="S2650" s="5" t="str">
        <f t="shared" si="167"/>
        <v>Thursday</v>
      </c>
      <c r="T2650" s="5" t="str">
        <f t="shared" si="168"/>
        <v>Q2</v>
      </c>
      <c r="U2650" s="14" t="str">
        <f t="shared" si="165"/>
        <v>Apr</v>
      </c>
    </row>
    <row r="2651" spans="1:21" x14ac:dyDescent="0.25">
      <c r="A2651" s="12" t="s">
        <v>34</v>
      </c>
      <c r="B2651" s="2" t="s">
        <v>35</v>
      </c>
      <c r="C2651" s="2" t="s">
        <v>19</v>
      </c>
      <c r="D2651" s="2" t="s">
        <v>25</v>
      </c>
      <c r="E2651" s="2" t="s">
        <v>26</v>
      </c>
      <c r="F2651" s="2" t="s">
        <v>7394</v>
      </c>
      <c r="G2651" s="2" t="s">
        <v>10422</v>
      </c>
      <c r="H2651" s="2" t="s">
        <v>29</v>
      </c>
      <c r="I2651" s="2" t="s">
        <v>10423</v>
      </c>
      <c r="J2651" s="2" t="s">
        <v>10424</v>
      </c>
      <c r="K2651" s="3">
        <v>4</v>
      </c>
      <c r="L2651" s="4">
        <v>2019</v>
      </c>
      <c r="M2651" s="9">
        <v>65060.51</v>
      </c>
      <c r="N2651" s="9" t="str">
        <f t="shared" si="166"/>
        <v>High Value</v>
      </c>
      <c r="O2651" s="11">
        <v>80653.7</v>
      </c>
      <c r="P2651" s="11">
        <v>56215.58</v>
      </c>
      <c r="Q2651" s="11">
        <v>8844.93</v>
      </c>
      <c r="R2651" s="5">
        <v>45055</v>
      </c>
      <c r="S2651" s="5" t="str">
        <f t="shared" si="167"/>
        <v>Tuesday</v>
      </c>
      <c r="T2651" s="5" t="str">
        <f t="shared" si="168"/>
        <v>Q2</v>
      </c>
      <c r="U2651" s="14" t="str">
        <f t="shared" si="165"/>
        <v>May</v>
      </c>
    </row>
    <row r="2652" spans="1:21" x14ac:dyDescent="0.25">
      <c r="A2652" s="13" t="s">
        <v>54</v>
      </c>
      <c r="B2652" s="6" t="s">
        <v>99</v>
      </c>
      <c r="C2652" s="6" t="s">
        <v>19</v>
      </c>
      <c r="D2652" s="6" t="s">
        <v>25</v>
      </c>
      <c r="E2652" s="6" t="s">
        <v>26</v>
      </c>
      <c r="F2652" s="6" t="s">
        <v>10425</v>
      </c>
      <c r="G2652" s="6" t="s">
        <v>10426</v>
      </c>
      <c r="H2652" s="6" t="s">
        <v>93</v>
      </c>
      <c r="I2652" s="6" t="s">
        <v>10427</v>
      </c>
      <c r="J2652" s="6" t="s">
        <v>10428</v>
      </c>
      <c r="K2652" s="7">
        <v>4</v>
      </c>
      <c r="L2652" s="4">
        <v>2018</v>
      </c>
      <c r="M2652" s="9">
        <v>66472.34</v>
      </c>
      <c r="N2652" s="9" t="str">
        <f t="shared" si="166"/>
        <v>High Value</v>
      </c>
      <c r="O2652" s="11">
        <v>108022.6</v>
      </c>
      <c r="P2652" s="11">
        <v>61569.37</v>
      </c>
      <c r="Q2652" s="11">
        <v>4902.97</v>
      </c>
      <c r="R2652" s="8">
        <v>44687</v>
      </c>
      <c r="S2652" s="5" t="str">
        <f t="shared" si="167"/>
        <v>Friday</v>
      </c>
      <c r="T2652" s="5" t="str">
        <f t="shared" si="168"/>
        <v>Q2</v>
      </c>
      <c r="U2652" s="14" t="str">
        <f t="shared" si="165"/>
        <v>May</v>
      </c>
    </row>
    <row r="2653" spans="1:21" x14ac:dyDescent="0.25">
      <c r="A2653" s="12" t="s">
        <v>40</v>
      </c>
      <c r="B2653" s="2" t="s">
        <v>59</v>
      </c>
      <c r="C2653" s="2" t="s">
        <v>19</v>
      </c>
      <c r="D2653" s="2" t="s">
        <v>25</v>
      </c>
      <c r="E2653" s="2" t="s">
        <v>26</v>
      </c>
      <c r="F2653" s="2" t="s">
        <v>10429</v>
      </c>
      <c r="G2653" s="2" t="s">
        <v>10430</v>
      </c>
      <c r="H2653" s="2" t="s">
        <v>58</v>
      </c>
      <c r="I2653" s="2" t="s">
        <v>10431</v>
      </c>
      <c r="J2653" s="2" t="s">
        <v>10432</v>
      </c>
      <c r="K2653" s="3">
        <v>10</v>
      </c>
      <c r="L2653" s="4">
        <v>2011</v>
      </c>
      <c r="M2653" s="9">
        <v>21070.41</v>
      </c>
      <c r="N2653" s="9" t="str">
        <f t="shared" si="166"/>
        <v>Normal</v>
      </c>
      <c r="O2653" s="11">
        <v>37675.9</v>
      </c>
      <c r="P2653" s="11">
        <v>18777.13</v>
      </c>
      <c r="Q2653" s="11">
        <v>2293.2800000000002</v>
      </c>
      <c r="R2653" s="5">
        <v>44497</v>
      </c>
      <c r="S2653" s="5" t="str">
        <f t="shared" si="167"/>
        <v>Thursday</v>
      </c>
      <c r="T2653" s="5" t="str">
        <f t="shared" si="168"/>
        <v>Q4</v>
      </c>
      <c r="U2653" s="14" t="str">
        <f t="shared" si="165"/>
        <v>Oct</v>
      </c>
    </row>
    <row r="2654" spans="1:21" x14ac:dyDescent="0.25">
      <c r="A2654" s="13" t="s">
        <v>34</v>
      </c>
      <c r="B2654" s="6" t="s">
        <v>97</v>
      </c>
      <c r="C2654" s="6" t="s">
        <v>19</v>
      </c>
      <c r="D2654" s="6" t="s">
        <v>25</v>
      </c>
      <c r="E2654" s="6" t="s">
        <v>26</v>
      </c>
      <c r="F2654" s="6" t="s">
        <v>10433</v>
      </c>
      <c r="G2654" s="6" t="s">
        <v>4654</v>
      </c>
      <c r="H2654" s="6" t="s">
        <v>61</v>
      </c>
      <c r="I2654" s="6" t="s">
        <v>10434</v>
      </c>
      <c r="J2654" s="6" t="s">
        <v>10435</v>
      </c>
      <c r="K2654" s="7">
        <v>3</v>
      </c>
      <c r="L2654" s="4">
        <v>2021</v>
      </c>
      <c r="M2654" s="9">
        <v>32715.24</v>
      </c>
      <c r="N2654" s="9" t="str">
        <f t="shared" si="166"/>
        <v>Normal</v>
      </c>
      <c r="O2654" s="11">
        <v>19509.599999999999</v>
      </c>
      <c r="P2654" s="11">
        <v>26501.16</v>
      </c>
      <c r="Q2654" s="11">
        <v>6214.08</v>
      </c>
      <c r="R2654" s="8">
        <v>45533</v>
      </c>
      <c r="S2654" s="5" t="str">
        <f t="shared" si="167"/>
        <v>Thursday</v>
      </c>
      <c r="T2654" s="5" t="str">
        <f t="shared" si="168"/>
        <v>Q3</v>
      </c>
      <c r="U2654" s="14" t="str">
        <f t="shared" si="165"/>
        <v>Aug</v>
      </c>
    </row>
    <row r="2655" spans="1:21" x14ac:dyDescent="0.25">
      <c r="A2655" s="12" t="s">
        <v>74</v>
      </c>
      <c r="B2655" s="2" t="s">
        <v>153</v>
      </c>
      <c r="C2655" s="2" t="s">
        <v>19</v>
      </c>
      <c r="D2655" s="2" t="s">
        <v>25</v>
      </c>
      <c r="E2655" s="2" t="s">
        <v>26</v>
      </c>
      <c r="F2655" s="2" t="s">
        <v>10436</v>
      </c>
      <c r="G2655" s="2" t="s">
        <v>2131</v>
      </c>
      <c r="H2655" s="2" t="s">
        <v>152</v>
      </c>
      <c r="I2655" s="2" t="s">
        <v>10437</v>
      </c>
      <c r="J2655" s="2" t="s">
        <v>10438</v>
      </c>
      <c r="K2655" s="3">
        <v>14</v>
      </c>
      <c r="L2655" s="4">
        <v>2011</v>
      </c>
      <c r="M2655" s="9">
        <v>17262.689999999999</v>
      </c>
      <c r="N2655" s="9" t="str">
        <f t="shared" si="166"/>
        <v>Normal</v>
      </c>
      <c r="O2655" s="11">
        <v>163879.6</v>
      </c>
      <c r="P2655" s="11">
        <v>16094.9</v>
      </c>
      <c r="Q2655" s="11">
        <v>1167.79</v>
      </c>
      <c r="R2655" s="5">
        <v>45831</v>
      </c>
      <c r="S2655" s="5" t="str">
        <f t="shared" si="167"/>
        <v>Monday</v>
      </c>
      <c r="T2655" s="5" t="str">
        <f t="shared" si="168"/>
        <v>Q2</v>
      </c>
      <c r="U2655" s="14" t="str">
        <f t="shared" si="165"/>
        <v>Jun</v>
      </c>
    </row>
    <row r="2656" spans="1:21" x14ac:dyDescent="0.25">
      <c r="A2656" s="13" t="s">
        <v>62</v>
      </c>
      <c r="B2656" s="6" t="s">
        <v>138</v>
      </c>
      <c r="C2656" s="6" t="s">
        <v>19</v>
      </c>
      <c r="D2656" s="6" t="s">
        <v>25</v>
      </c>
      <c r="E2656" s="6" t="s">
        <v>26</v>
      </c>
      <c r="F2656" s="6" t="s">
        <v>10439</v>
      </c>
      <c r="G2656" s="6" t="s">
        <v>10440</v>
      </c>
      <c r="H2656" s="6" t="s">
        <v>152</v>
      </c>
      <c r="I2656" s="6" t="s">
        <v>10441</v>
      </c>
      <c r="J2656" s="6" t="s">
        <v>10442</v>
      </c>
      <c r="K2656" s="7">
        <v>9</v>
      </c>
      <c r="L2656" s="4">
        <v>2011</v>
      </c>
      <c r="M2656" s="9">
        <v>62380.57</v>
      </c>
      <c r="N2656" s="9" t="str">
        <f t="shared" si="166"/>
        <v>High Value</v>
      </c>
      <c r="O2656" s="11">
        <v>148689.9</v>
      </c>
      <c r="P2656" s="11">
        <v>51892.77</v>
      </c>
      <c r="Q2656" s="11">
        <v>10487.8</v>
      </c>
      <c r="R2656" s="8">
        <v>44139</v>
      </c>
      <c r="S2656" s="5" t="str">
        <f t="shared" si="167"/>
        <v>Wednesday</v>
      </c>
      <c r="T2656" s="5" t="str">
        <f t="shared" si="168"/>
        <v>Q4</v>
      </c>
      <c r="U2656" s="14" t="str">
        <f t="shared" si="165"/>
        <v>Nov</v>
      </c>
    </row>
    <row r="2657" spans="1:21" x14ac:dyDescent="0.25">
      <c r="A2657" s="12" t="s">
        <v>40</v>
      </c>
      <c r="B2657" s="2" t="s">
        <v>125</v>
      </c>
      <c r="C2657" s="2" t="s">
        <v>19</v>
      </c>
      <c r="D2657" s="2" t="s">
        <v>25</v>
      </c>
      <c r="E2657" s="2" t="s">
        <v>26</v>
      </c>
      <c r="F2657" s="2" t="s">
        <v>10443</v>
      </c>
      <c r="G2657" s="2" t="s">
        <v>10444</v>
      </c>
      <c r="H2657" s="2" t="s">
        <v>136</v>
      </c>
      <c r="I2657" s="2" t="s">
        <v>10445</v>
      </c>
      <c r="J2657" s="2" t="s">
        <v>10446</v>
      </c>
      <c r="K2657" s="3">
        <v>20</v>
      </c>
      <c r="L2657" s="4">
        <v>2002</v>
      </c>
      <c r="M2657" s="9">
        <v>10330.51</v>
      </c>
      <c r="N2657" s="9" t="str">
        <f t="shared" si="166"/>
        <v>Normal</v>
      </c>
      <c r="O2657" s="11">
        <v>155788.1</v>
      </c>
      <c r="P2657" s="11">
        <v>9404.2199999999993</v>
      </c>
      <c r="Q2657" s="11">
        <v>926.29</v>
      </c>
      <c r="R2657" s="5">
        <v>44588</v>
      </c>
      <c r="S2657" s="5" t="str">
        <f t="shared" si="167"/>
        <v>Thursday</v>
      </c>
      <c r="T2657" s="5" t="str">
        <f t="shared" si="168"/>
        <v>Q1</v>
      </c>
      <c r="U2657" s="14" t="str">
        <f t="shared" si="165"/>
        <v>Jan</v>
      </c>
    </row>
    <row r="2658" spans="1:21" x14ac:dyDescent="0.25">
      <c r="A2658" s="13" t="s">
        <v>47</v>
      </c>
      <c r="B2658" s="6" t="s">
        <v>110</v>
      </c>
      <c r="C2658" s="6" t="s">
        <v>19</v>
      </c>
      <c r="D2658" s="6" t="s">
        <v>25</v>
      </c>
      <c r="E2658" s="6" t="s">
        <v>26</v>
      </c>
      <c r="F2658" s="6" t="s">
        <v>10447</v>
      </c>
      <c r="G2658" s="6" t="s">
        <v>10448</v>
      </c>
      <c r="H2658" s="6" t="s">
        <v>81</v>
      </c>
      <c r="I2658" s="6" t="s">
        <v>10449</v>
      </c>
      <c r="J2658" s="6" t="s">
        <v>10450</v>
      </c>
      <c r="K2658" s="7">
        <v>7</v>
      </c>
      <c r="L2658" s="4">
        <v>2014</v>
      </c>
      <c r="M2658" s="9">
        <v>69309.11</v>
      </c>
      <c r="N2658" s="9" t="str">
        <f t="shared" si="166"/>
        <v>High Value</v>
      </c>
      <c r="O2658" s="11">
        <v>53981.2</v>
      </c>
      <c r="P2658" s="11">
        <v>50067.519999999997</v>
      </c>
      <c r="Q2658" s="11">
        <v>19241.59</v>
      </c>
      <c r="R2658" s="8">
        <v>44519</v>
      </c>
      <c r="S2658" s="5" t="str">
        <f t="shared" si="167"/>
        <v>Friday</v>
      </c>
      <c r="T2658" s="5" t="str">
        <f t="shared" si="168"/>
        <v>Q4</v>
      </c>
      <c r="U2658" s="14" t="str">
        <f t="shared" ref="U2658:U2719" si="169">TEXT(R2658,"MMM")</f>
        <v>Nov</v>
      </c>
    </row>
    <row r="2659" spans="1:21" x14ac:dyDescent="0.25">
      <c r="A2659" s="12" t="s">
        <v>40</v>
      </c>
      <c r="B2659" s="2" t="s">
        <v>41</v>
      </c>
      <c r="C2659" s="2" t="s">
        <v>19</v>
      </c>
      <c r="D2659" s="2" t="s">
        <v>25</v>
      </c>
      <c r="E2659" s="2" t="s">
        <v>26</v>
      </c>
      <c r="F2659" s="2" t="s">
        <v>10451</v>
      </c>
      <c r="G2659" s="2" t="s">
        <v>9260</v>
      </c>
      <c r="H2659" s="2" t="s">
        <v>58</v>
      </c>
      <c r="I2659" s="2" t="s">
        <v>10452</v>
      </c>
      <c r="J2659" s="2" t="s">
        <v>10453</v>
      </c>
      <c r="K2659" s="3">
        <v>23</v>
      </c>
      <c r="L2659" s="4">
        <v>2000</v>
      </c>
      <c r="M2659" s="9">
        <v>49661.37</v>
      </c>
      <c r="N2659" s="9" t="str">
        <f t="shared" si="166"/>
        <v>High Value</v>
      </c>
      <c r="O2659" s="11">
        <v>81193.600000000006</v>
      </c>
      <c r="P2659" s="11">
        <v>39180.25</v>
      </c>
      <c r="Q2659" s="11">
        <v>10481.120000000001</v>
      </c>
      <c r="R2659" s="5">
        <v>45276</v>
      </c>
      <c r="S2659" s="5" t="str">
        <f t="shared" si="167"/>
        <v>Saturday</v>
      </c>
      <c r="T2659" s="5" t="str">
        <f t="shared" si="168"/>
        <v>Q4</v>
      </c>
      <c r="U2659" s="14" t="str">
        <f t="shared" si="169"/>
        <v>Dec</v>
      </c>
    </row>
    <row r="2660" spans="1:21" x14ac:dyDescent="0.25">
      <c r="A2660" s="13" t="s">
        <v>54</v>
      </c>
      <c r="B2660" s="6" t="s">
        <v>123</v>
      </c>
      <c r="C2660" s="6" t="s">
        <v>19</v>
      </c>
      <c r="D2660" s="6" t="s">
        <v>25</v>
      </c>
      <c r="E2660" s="6" t="s">
        <v>26</v>
      </c>
      <c r="F2660" s="6" t="s">
        <v>10454</v>
      </c>
      <c r="G2660" s="6" t="s">
        <v>10455</v>
      </c>
      <c r="H2660" s="6" t="s">
        <v>58</v>
      </c>
      <c r="I2660" s="6" t="s">
        <v>10456</v>
      </c>
      <c r="J2660" s="6" t="s">
        <v>10457</v>
      </c>
      <c r="K2660" s="7">
        <v>12</v>
      </c>
      <c r="L2660" s="4">
        <v>2009</v>
      </c>
      <c r="M2660" s="9">
        <v>48351.74</v>
      </c>
      <c r="N2660" s="9" t="str">
        <f t="shared" si="166"/>
        <v>High Value</v>
      </c>
      <c r="O2660" s="11">
        <v>77839.8</v>
      </c>
      <c r="P2660" s="11">
        <v>37458.86</v>
      </c>
      <c r="Q2660" s="11">
        <v>10892.88</v>
      </c>
      <c r="R2660" s="8">
        <v>44301</v>
      </c>
      <c r="S2660" s="5" t="str">
        <f t="shared" si="167"/>
        <v>Thursday</v>
      </c>
      <c r="T2660" s="5" t="str">
        <f t="shared" si="168"/>
        <v>Q2</v>
      </c>
      <c r="U2660" s="14" t="str">
        <f t="shared" si="169"/>
        <v>Apr</v>
      </c>
    </row>
    <row r="2661" spans="1:21" x14ac:dyDescent="0.25">
      <c r="A2661" s="12" t="s">
        <v>74</v>
      </c>
      <c r="B2661" s="2" t="s">
        <v>113</v>
      </c>
      <c r="C2661" s="2" t="s">
        <v>19</v>
      </c>
      <c r="D2661" s="2" t="s">
        <v>25</v>
      </c>
      <c r="E2661" s="2" t="s">
        <v>26</v>
      </c>
      <c r="F2661" s="2" t="s">
        <v>10458</v>
      </c>
      <c r="G2661" s="2" t="s">
        <v>10459</v>
      </c>
      <c r="H2661" s="2" t="s">
        <v>111</v>
      </c>
      <c r="I2661" s="2" t="s">
        <v>10460</v>
      </c>
      <c r="J2661" s="2" t="s">
        <v>10461</v>
      </c>
      <c r="K2661" s="3">
        <v>12</v>
      </c>
      <c r="L2661" s="4">
        <v>2013</v>
      </c>
      <c r="M2661" s="9">
        <v>21519.96</v>
      </c>
      <c r="N2661" s="9" t="str">
        <f t="shared" si="166"/>
        <v>Normal</v>
      </c>
      <c r="O2661" s="11">
        <v>26366</v>
      </c>
      <c r="P2661" s="11">
        <v>19599.03</v>
      </c>
      <c r="Q2661" s="11">
        <v>1920.93</v>
      </c>
      <c r="R2661" s="5">
        <v>45729</v>
      </c>
      <c r="S2661" s="5" t="str">
        <f t="shared" si="167"/>
        <v>Thursday</v>
      </c>
      <c r="T2661" s="5" t="str">
        <f t="shared" si="168"/>
        <v>Q1</v>
      </c>
      <c r="U2661" s="14" t="str">
        <f t="shared" si="169"/>
        <v>Mar</v>
      </c>
    </row>
    <row r="2662" spans="1:21" x14ac:dyDescent="0.25">
      <c r="A2662" s="13" t="s">
        <v>71</v>
      </c>
      <c r="B2662" s="6" t="s">
        <v>83</v>
      </c>
      <c r="C2662" s="6" t="s">
        <v>19</v>
      </c>
      <c r="D2662" s="6" t="s">
        <v>25</v>
      </c>
      <c r="E2662" s="6" t="s">
        <v>26</v>
      </c>
      <c r="F2662" s="6" t="s">
        <v>10462</v>
      </c>
      <c r="G2662" s="6" t="s">
        <v>4877</v>
      </c>
      <c r="H2662" s="6" t="s">
        <v>82</v>
      </c>
      <c r="I2662" s="6" t="s">
        <v>10463</v>
      </c>
      <c r="J2662" s="6" t="s">
        <v>10464</v>
      </c>
      <c r="K2662" s="7">
        <v>10</v>
      </c>
      <c r="L2662" s="4">
        <v>2013</v>
      </c>
      <c r="M2662" s="9">
        <v>10681.6</v>
      </c>
      <c r="N2662" s="9" t="str">
        <f t="shared" si="166"/>
        <v>Normal</v>
      </c>
      <c r="O2662" s="11">
        <v>185622.8</v>
      </c>
      <c r="P2662" s="11">
        <v>9837.1200000000008</v>
      </c>
      <c r="Q2662" s="11">
        <v>844.48</v>
      </c>
      <c r="R2662" s="8">
        <v>45115</v>
      </c>
      <c r="S2662" s="5" t="str">
        <f t="shared" si="167"/>
        <v>Saturday</v>
      </c>
      <c r="T2662" s="5" t="str">
        <f t="shared" si="168"/>
        <v>Q3</v>
      </c>
      <c r="U2662" s="14" t="str">
        <f t="shared" si="169"/>
        <v>Jul</v>
      </c>
    </row>
    <row r="2663" spans="1:21" x14ac:dyDescent="0.25">
      <c r="A2663" s="12" t="s">
        <v>30</v>
      </c>
      <c r="B2663" s="2" t="s">
        <v>31</v>
      </c>
      <c r="C2663" s="2" t="s">
        <v>19</v>
      </c>
      <c r="D2663" s="2" t="s">
        <v>25</v>
      </c>
      <c r="E2663" s="2" t="s">
        <v>26</v>
      </c>
      <c r="F2663" s="2" t="s">
        <v>10465</v>
      </c>
      <c r="G2663" s="2" t="s">
        <v>10466</v>
      </c>
      <c r="H2663" s="2" t="s">
        <v>162</v>
      </c>
      <c r="I2663" s="2" t="s">
        <v>10467</v>
      </c>
      <c r="J2663" s="2" t="s">
        <v>10468</v>
      </c>
      <c r="K2663" s="3">
        <v>9</v>
      </c>
      <c r="L2663" s="4">
        <v>2014</v>
      </c>
      <c r="M2663" s="9">
        <v>9825.0400000000009</v>
      </c>
      <c r="N2663" s="9" t="str">
        <f t="shared" si="166"/>
        <v>Normal</v>
      </c>
      <c r="O2663" s="11">
        <v>72745.8</v>
      </c>
      <c r="P2663" s="11">
        <v>7309.93</v>
      </c>
      <c r="Q2663" s="11">
        <v>2515.11</v>
      </c>
      <c r="R2663" s="5">
        <v>45196</v>
      </c>
      <c r="S2663" s="5" t="str">
        <f t="shared" si="167"/>
        <v>Wednesday</v>
      </c>
      <c r="T2663" s="5" t="str">
        <f t="shared" si="168"/>
        <v>Q3</v>
      </c>
      <c r="U2663" s="14" t="str">
        <f t="shared" si="169"/>
        <v>Sep</v>
      </c>
    </row>
    <row r="2664" spans="1:21" x14ac:dyDescent="0.25">
      <c r="A2664" s="13" t="s">
        <v>56</v>
      </c>
      <c r="B2664" s="6" t="s">
        <v>69</v>
      </c>
      <c r="C2664" s="6" t="s">
        <v>19</v>
      </c>
      <c r="D2664" s="6" t="s">
        <v>25</v>
      </c>
      <c r="E2664" s="6" t="s">
        <v>26</v>
      </c>
      <c r="F2664" s="6" t="s">
        <v>10469</v>
      </c>
      <c r="G2664" s="6" t="s">
        <v>10470</v>
      </c>
      <c r="H2664" s="6" t="s">
        <v>64</v>
      </c>
      <c r="I2664" s="6" t="s">
        <v>10471</v>
      </c>
      <c r="J2664" s="6" t="s">
        <v>10472</v>
      </c>
      <c r="K2664" s="7">
        <v>21</v>
      </c>
      <c r="L2664" s="4">
        <v>2001</v>
      </c>
      <c r="M2664" s="9">
        <v>7904.42</v>
      </c>
      <c r="N2664" s="9" t="str">
        <f t="shared" si="166"/>
        <v>Normal</v>
      </c>
      <c r="O2664" s="11">
        <v>113485</v>
      </c>
      <c r="P2664" s="11">
        <v>6974.7</v>
      </c>
      <c r="Q2664" s="11">
        <v>929.72</v>
      </c>
      <c r="R2664" s="8">
        <v>44665</v>
      </c>
      <c r="S2664" s="5" t="str">
        <f t="shared" si="167"/>
        <v>Thursday</v>
      </c>
      <c r="T2664" s="5" t="str">
        <f t="shared" si="168"/>
        <v>Q2</v>
      </c>
      <c r="U2664" s="14" t="str">
        <f t="shared" si="169"/>
        <v>Apr</v>
      </c>
    </row>
    <row r="2665" spans="1:21" x14ac:dyDescent="0.25">
      <c r="A2665" s="12" t="s">
        <v>34</v>
      </c>
      <c r="B2665" s="2" t="s">
        <v>35</v>
      </c>
      <c r="C2665" s="2" t="s">
        <v>19</v>
      </c>
      <c r="D2665" s="2" t="s">
        <v>25</v>
      </c>
      <c r="E2665" s="2" t="s">
        <v>26</v>
      </c>
      <c r="F2665" s="2" t="s">
        <v>10473</v>
      </c>
      <c r="G2665" s="2" t="s">
        <v>10474</v>
      </c>
      <c r="H2665" s="2" t="s">
        <v>101</v>
      </c>
      <c r="I2665" s="2" t="s">
        <v>10475</v>
      </c>
      <c r="J2665" s="2" t="s">
        <v>10476</v>
      </c>
      <c r="K2665" s="3">
        <v>20</v>
      </c>
      <c r="L2665" s="4">
        <v>2000</v>
      </c>
      <c r="M2665" s="9">
        <v>69407.37</v>
      </c>
      <c r="N2665" s="9" t="str">
        <f t="shared" si="166"/>
        <v>High Value</v>
      </c>
      <c r="O2665" s="11">
        <v>115451.3</v>
      </c>
      <c r="P2665" s="11">
        <v>63965.29</v>
      </c>
      <c r="Q2665" s="11">
        <v>5442.08</v>
      </c>
      <c r="R2665" s="5">
        <v>44183</v>
      </c>
      <c r="S2665" s="5" t="str">
        <f t="shared" si="167"/>
        <v>Friday</v>
      </c>
      <c r="T2665" s="5" t="str">
        <f t="shared" si="168"/>
        <v>Q4</v>
      </c>
      <c r="U2665" s="14" t="str">
        <f t="shared" si="169"/>
        <v>Dec</v>
      </c>
    </row>
    <row r="2666" spans="1:21" x14ac:dyDescent="0.25">
      <c r="A2666" s="13" t="s">
        <v>34</v>
      </c>
      <c r="B2666" s="6" t="s">
        <v>35</v>
      </c>
      <c r="C2666" s="6" t="s">
        <v>19</v>
      </c>
      <c r="D2666" s="6" t="s">
        <v>25</v>
      </c>
      <c r="E2666" s="6" t="s">
        <v>26</v>
      </c>
      <c r="F2666" s="6" t="s">
        <v>10477</v>
      </c>
      <c r="G2666" s="6" t="s">
        <v>10478</v>
      </c>
      <c r="H2666" s="6" t="s">
        <v>119</v>
      </c>
      <c r="I2666" s="6" t="s">
        <v>10479</v>
      </c>
      <c r="J2666" s="6" t="s">
        <v>10480</v>
      </c>
      <c r="K2666" s="7">
        <v>-1</v>
      </c>
      <c r="L2666" s="4">
        <v>2023</v>
      </c>
      <c r="M2666" s="9">
        <v>7238.92</v>
      </c>
      <c r="N2666" s="9" t="str">
        <f t="shared" si="166"/>
        <v>Normal</v>
      </c>
      <c r="O2666" s="11">
        <v>108325.2</v>
      </c>
      <c r="P2666" s="11">
        <v>5103.53</v>
      </c>
      <c r="Q2666" s="11">
        <v>2135.39</v>
      </c>
      <c r="R2666" s="8">
        <v>44578</v>
      </c>
      <c r="S2666" s="5" t="str">
        <f t="shared" si="167"/>
        <v>Monday</v>
      </c>
      <c r="T2666" s="5" t="str">
        <f t="shared" si="168"/>
        <v>Q1</v>
      </c>
      <c r="U2666" s="14" t="str">
        <f t="shared" si="169"/>
        <v>Jan</v>
      </c>
    </row>
    <row r="2667" spans="1:21" x14ac:dyDescent="0.25">
      <c r="A2667" s="12" t="s">
        <v>54</v>
      </c>
      <c r="B2667" s="2" t="s">
        <v>99</v>
      </c>
      <c r="C2667" s="2" t="s">
        <v>19</v>
      </c>
      <c r="D2667" s="2" t="s">
        <v>25</v>
      </c>
      <c r="E2667" s="2" t="s">
        <v>26</v>
      </c>
      <c r="F2667" s="2" t="s">
        <v>10481</v>
      </c>
      <c r="G2667" s="2" t="s">
        <v>10482</v>
      </c>
      <c r="H2667" s="2" t="s">
        <v>46</v>
      </c>
      <c r="I2667" s="2" t="s">
        <v>10483</v>
      </c>
      <c r="J2667" s="2" t="s">
        <v>10484</v>
      </c>
      <c r="K2667" s="3">
        <v>12</v>
      </c>
      <c r="L2667" s="4">
        <v>2009</v>
      </c>
      <c r="M2667" s="9">
        <v>15349.19</v>
      </c>
      <c r="N2667" s="9" t="str">
        <f t="shared" si="166"/>
        <v>Normal</v>
      </c>
      <c r="O2667" s="11">
        <v>32017.3</v>
      </c>
      <c r="P2667" s="11">
        <v>13798.1</v>
      </c>
      <c r="Q2667" s="11">
        <v>1551.09</v>
      </c>
      <c r="R2667" s="5">
        <v>44382</v>
      </c>
      <c r="S2667" s="5" t="str">
        <f t="shared" si="167"/>
        <v>Monday</v>
      </c>
      <c r="T2667" s="5" t="str">
        <f t="shared" si="168"/>
        <v>Q3</v>
      </c>
      <c r="U2667" s="14" t="str">
        <f t="shared" si="169"/>
        <v>Jul</v>
      </c>
    </row>
    <row r="2668" spans="1:21" x14ac:dyDescent="0.25">
      <c r="A2668" s="13" t="s">
        <v>74</v>
      </c>
      <c r="B2668" s="6" t="s">
        <v>153</v>
      </c>
      <c r="C2668" s="6" t="s">
        <v>19</v>
      </c>
      <c r="D2668" s="6" t="s">
        <v>25</v>
      </c>
      <c r="E2668" s="6" t="s">
        <v>26</v>
      </c>
      <c r="F2668" s="6" t="s">
        <v>10485</v>
      </c>
      <c r="G2668" s="6" t="s">
        <v>7913</v>
      </c>
      <c r="H2668" s="6" t="s">
        <v>104</v>
      </c>
      <c r="I2668" s="6" t="s">
        <v>10486</v>
      </c>
      <c r="J2668" s="6" t="s">
        <v>10487</v>
      </c>
      <c r="K2668" s="7">
        <v>4</v>
      </c>
      <c r="L2668" s="4">
        <v>2018</v>
      </c>
      <c r="M2668" s="9">
        <v>7626.81</v>
      </c>
      <c r="N2668" s="9" t="str">
        <f t="shared" si="166"/>
        <v>Normal</v>
      </c>
      <c r="O2668" s="11">
        <v>181909.7</v>
      </c>
      <c r="P2668" s="11">
        <v>6119.35</v>
      </c>
      <c r="Q2668" s="11">
        <v>1507.46</v>
      </c>
      <c r="R2668" s="8">
        <v>44769</v>
      </c>
      <c r="S2668" s="5" t="str">
        <f t="shared" si="167"/>
        <v>Wednesday</v>
      </c>
      <c r="T2668" s="5" t="str">
        <f t="shared" si="168"/>
        <v>Q3</v>
      </c>
      <c r="U2668" s="14" t="str">
        <f t="shared" si="169"/>
        <v>Jul</v>
      </c>
    </row>
    <row r="2669" spans="1:21" x14ac:dyDescent="0.25">
      <c r="A2669" s="12" t="s">
        <v>56</v>
      </c>
      <c r="B2669" s="2" t="s">
        <v>69</v>
      </c>
      <c r="C2669" s="2" t="s">
        <v>19</v>
      </c>
      <c r="D2669" s="2" t="s">
        <v>25</v>
      </c>
      <c r="E2669" s="2" t="s">
        <v>26</v>
      </c>
      <c r="F2669" s="2" t="s">
        <v>10488</v>
      </c>
      <c r="G2669" s="2" t="s">
        <v>10489</v>
      </c>
      <c r="H2669" s="2" t="s">
        <v>22</v>
      </c>
      <c r="I2669" s="2" t="s">
        <v>10490</v>
      </c>
      <c r="J2669" s="2" t="s">
        <v>10491</v>
      </c>
      <c r="K2669" s="3">
        <v>21</v>
      </c>
      <c r="L2669" s="4">
        <v>2001</v>
      </c>
      <c r="M2669" s="9">
        <v>32457.84</v>
      </c>
      <c r="N2669" s="9" t="str">
        <f t="shared" si="166"/>
        <v>Normal</v>
      </c>
      <c r="O2669" s="11">
        <v>94618.4</v>
      </c>
      <c r="P2669" s="11">
        <v>23025.200000000001</v>
      </c>
      <c r="Q2669" s="11">
        <v>9432.64</v>
      </c>
      <c r="R2669" s="5">
        <v>44794</v>
      </c>
      <c r="S2669" s="5" t="str">
        <f t="shared" si="167"/>
        <v>Sunday</v>
      </c>
      <c r="T2669" s="5" t="str">
        <f t="shared" si="168"/>
        <v>Q3</v>
      </c>
      <c r="U2669" s="14" t="str">
        <f t="shared" si="169"/>
        <v>Aug</v>
      </c>
    </row>
    <row r="2670" spans="1:21" x14ac:dyDescent="0.25">
      <c r="A2670" s="13" t="s">
        <v>17</v>
      </c>
      <c r="B2670" s="6" t="s">
        <v>80</v>
      </c>
      <c r="C2670" s="6" t="s">
        <v>19</v>
      </c>
      <c r="D2670" s="6" t="s">
        <v>25</v>
      </c>
      <c r="E2670" s="6" t="s">
        <v>26</v>
      </c>
      <c r="F2670" s="6" t="s">
        <v>10492</v>
      </c>
      <c r="G2670" s="6" t="s">
        <v>10493</v>
      </c>
      <c r="H2670" s="6" t="s">
        <v>132</v>
      </c>
      <c r="I2670" s="6" t="s">
        <v>10494</v>
      </c>
      <c r="J2670" s="6" t="s">
        <v>10495</v>
      </c>
      <c r="K2670" s="7">
        <v>2</v>
      </c>
      <c r="L2670" s="4">
        <v>2019</v>
      </c>
      <c r="M2670" s="9">
        <v>63747.28</v>
      </c>
      <c r="N2670" s="9" t="str">
        <f t="shared" si="166"/>
        <v>High Value</v>
      </c>
      <c r="O2670" s="11">
        <v>184676.1</v>
      </c>
      <c r="P2670" s="11">
        <v>53470.58</v>
      </c>
      <c r="Q2670" s="11">
        <v>10276.700000000001</v>
      </c>
      <c r="R2670" s="8">
        <v>44323</v>
      </c>
      <c r="S2670" s="5" t="str">
        <f t="shared" si="167"/>
        <v>Friday</v>
      </c>
      <c r="T2670" s="5" t="str">
        <f t="shared" si="168"/>
        <v>Q2</v>
      </c>
      <c r="U2670" s="14" t="str">
        <f t="shared" si="169"/>
        <v>May</v>
      </c>
    </row>
    <row r="2671" spans="1:21" x14ac:dyDescent="0.25">
      <c r="A2671" s="12" t="s">
        <v>47</v>
      </c>
      <c r="B2671" s="2" t="s">
        <v>51</v>
      </c>
      <c r="C2671" s="2" t="s">
        <v>19</v>
      </c>
      <c r="D2671" s="2" t="s">
        <v>25</v>
      </c>
      <c r="E2671" s="2" t="s">
        <v>26</v>
      </c>
      <c r="F2671" s="2" t="s">
        <v>10496</v>
      </c>
      <c r="G2671" s="2" t="s">
        <v>7909</v>
      </c>
      <c r="H2671" s="2" t="s">
        <v>109</v>
      </c>
      <c r="I2671" s="2" t="s">
        <v>10497</v>
      </c>
      <c r="J2671" s="2" t="s">
        <v>10498</v>
      </c>
      <c r="K2671" s="3">
        <v>5</v>
      </c>
      <c r="L2671" s="4">
        <v>2016</v>
      </c>
      <c r="M2671" s="9">
        <v>24661.29</v>
      </c>
      <c r="N2671" s="9" t="str">
        <f t="shared" si="166"/>
        <v>Normal</v>
      </c>
      <c r="O2671" s="11">
        <v>136878.1</v>
      </c>
      <c r="P2671" s="11">
        <v>20721.689999999999</v>
      </c>
      <c r="Q2671" s="11">
        <v>3939.6</v>
      </c>
      <c r="R2671" s="5">
        <v>44210</v>
      </c>
      <c r="S2671" s="5" t="str">
        <f t="shared" si="167"/>
        <v>Thursday</v>
      </c>
      <c r="T2671" s="5" t="str">
        <f t="shared" si="168"/>
        <v>Q1</v>
      </c>
      <c r="U2671" s="14" t="str">
        <f t="shared" si="169"/>
        <v>Jan</v>
      </c>
    </row>
    <row r="2672" spans="1:21" x14ac:dyDescent="0.25">
      <c r="A2672" s="13" t="s">
        <v>17</v>
      </c>
      <c r="B2672" s="6" t="s">
        <v>18</v>
      </c>
      <c r="C2672" s="6" t="s">
        <v>24</v>
      </c>
      <c r="D2672" s="6" t="s">
        <v>25</v>
      </c>
      <c r="E2672" s="6" t="s">
        <v>26</v>
      </c>
      <c r="F2672" s="6" t="s">
        <v>10499</v>
      </c>
      <c r="G2672" s="6" t="s">
        <v>10500</v>
      </c>
      <c r="H2672" s="6" t="s">
        <v>33</v>
      </c>
      <c r="I2672" s="6" t="s">
        <v>10501</v>
      </c>
      <c r="J2672" s="6" t="s">
        <v>10502</v>
      </c>
      <c r="K2672" s="7">
        <v>2</v>
      </c>
      <c r="L2672" s="4">
        <v>2019</v>
      </c>
      <c r="M2672" s="9">
        <v>11974.54</v>
      </c>
      <c r="N2672" s="9" t="str">
        <f t="shared" si="166"/>
        <v>Normal</v>
      </c>
      <c r="O2672" s="11">
        <v>60489.5</v>
      </c>
      <c r="P2672" s="11">
        <v>9731.64</v>
      </c>
      <c r="Q2672" s="11">
        <v>2242.9</v>
      </c>
      <c r="R2672" s="8">
        <v>44367</v>
      </c>
      <c r="S2672" s="5" t="str">
        <f t="shared" si="167"/>
        <v>Sunday</v>
      </c>
      <c r="T2672" s="5" t="str">
        <f t="shared" si="168"/>
        <v>Q2</v>
      </c>
      <c r="U2672" s="14" t="str">
        <f t="shared" si="169"/>
        <v>Jun</v>
      </c>
    </row>
    <row r="2673" spans="1:21" x14ac:dyDescent="0.25">
      <c r="A2673" s="12" t="s">
        <v>30</v>
      </c>
      <c r="B2673" s="2" t="s">
        <v>94</v>
      </c>
      <c r="C2673" s="2" t="s">
        <v>24</v>
      </c>
      <c r="D2673" s="2" t="s">
        <v>25</v>
      </c>
      <c r="E2673" s="2" t="s">
        <v>26</v>
      </c>
      <c r="F2673" s="2" t="s">
        <v>10503</v>
      </c>
      <c r="G2673" s="2" t="s">
        <v>5767</v>
      </c>
      <c r="H2673" s="2" t="s">
        <v>98</v>
      </c>
      <c r="I2673" s="2" t="s">
        <v>10504</v>
      </c>
      <c r="J2673" s="2" t="s">
        <v>10505</v>
      </c>
      <c r="K2673" s="3">
        <v>22</v>
      </c>
      <c r="L2673" s="4">
        <v>2000</v>
      </c>
      <c r="M2673" s="9">
        <v>15649.12</v>
      </c>
      <c r="N2673" s="9" t="str">
        <f t="shared" si="166"/>
        <v>Normal</v>
      </c>
      <c r="O2673" s="11">
        <v>106986</v>
      </c>
      <c r="P2673" s="11">
        <v>12956.05</v>
      </c>
      <c r="Q2673" s="11">
        <v>2693.07</v>
      </c>
      <c r="R2673" s="5">
        <v>44842</v>
      </c>
      <c r="S2673" s="5" t="str">
        <f t="shared" si="167"/>
        <v>Saturday</v>
      </c>
      <c r="T2673" s="5" t="str">
        <f t="shared" si="168"/>
        <v>Q4</v>
      </c>
      <c r="U2673" s="14" t="str">
        <f t="shared" si="169"/>
        <v>Oct</v>
      </c>
    </row>
    <row r="2674" spans="1:21" x14ac:dyDescent="0.25">
      <c r="A2674" s="13" t="s">
        <v>56</v>
      </c>
      <c r="B2674" s="6" t="s">
        <v>69</v>
      </c>
      <c r="C2674" s="6" t="s">
        <v>24</v>
      </c>
      <c r="D2674" s="6" t="s">
        <v>25</v>
      </c>
      <c r="E2674" s="6" t="s">
        <v>26</v>
      </c>
      <c r="F2674" s="6" t="s">
        <v>10506</v>
      </c>
      <c r="G2674" s="6" t="s">
        <v>10507</v>
      </c>
      <c r="H2674" s="6" t="s">
        <v>39</v>
      </c>
      <c r="I2674" s="6" t="s">
        <v>10508</v>
      </c>
      <c r="J2674" s="6" t="s">
        <v>10509</v>
      </c>
      <c r="K2674" s="7">
        <v>1</v>
      </c>
      <c r="L2674" s="4">
        <v>2022</v>
      </c>
      <c r="M2674" s="9">
        <v>34210.9</v>
      </c>
      <c r="N2674" s="9" t="str">
        <f t="shared" si="166"/>
        <v>Normal</v>
      </c>
      <c r="O2674" s="11">
        <v>21634.799999999999</v>
      </c>
      <c r="P2674" s="11">
        <v>25073.63</v>
      </c>
      <c r="Q2674" s="11">
        <v>9137.27</v>
      </c>
      <c r="R2674" s="8">
        <v>45182</v>
      </c>
      <c r="S2674" s="5" t="str">
        <f t="shared" si="167"/>
        <v>Wednesday</v>
      </c>
      <c r="T2674" s="5" t="str">
        <f t="shared" si="168"/>
        <v>Q3</v>
      </c>
      <c r="U2674" s="14" t="str">
        <f t="shared" si="169"/>
        <v>Sep</v>
      </c>
    </row>
    <row r="2675" spans="1:21" x14ac:dyDescent="0.25">
      <c r="A2675" s="12" t="s">
        <v>47</v>
      </c>
      <c r="B2675" s="2" t="s">
        <v>48</v>
      </c>
      <c r="C2675" s="2" t="s">
        <v>24</v>
      </c>
      <c r="D2675" s="2" t="s">
        <v>25</v>
      </c>
      <c r="E2675" s="2" t="s">
        <v>26</v>
      </c>
      <c r="F2675" s="2" t="s">
        <v>10510</v>
      </c>
      <c r="G2675" s="2" t="s">
        <v>10511</v>
      </c>
      <c r="H2675" s="2" t="s">
        <v>68</v>
      </c>
      <c r="I2675" s="2" t="s">
        <v>10512</v>
      </c>
      <c r="J2675" s="2" t="s">
        <v>10513</v>
      </c>
      <c r="K2675" s="3">
        <v>14</v>
      </c>
      <c r="L2675" s="4">
        <v>2009</v>
      </c>
      <c r="M2675" s="9">
        <v>32758.48</v>
      </c>
      <c r="N2675" s="9" t="str">
        <f t="shared" si="166"/>
        <v>Normal</v>
      </c>
      <c r="O2675" s="11">
        <v>55633.7</v>
      </c>
      <c r="P2675" s="11">
        <v>27876.25</v>
      </c>
      <c r="Q2675" s="11">
        <v>4882.2299999999996</v>
      </c>
      <c r="R2675" s="5">
        <v>45220</v>
      </c>
      <c r="S2675" s="5" t="str">
        <f t="shared" si="167"/>
        <v>Saturday</v>
      </c>
      <c r="T2675" s="5" t="str">
        <f t="shared" si="168"/>
        <v>Q4</v>
      </c>
      <c r="U2675" s="14" t="str">
        <f t="shared" si="169"/>
        <v>Oct</v>
      </c>
    </row>
    <row r="2676" spans="1:21" x14ac:dyDescent="0.25">
      <c r="A2676" s="13" t="s">
        <v>47</v>
      </c>
      <c r="B2676" s="6" t="s">
        <v>48</v>
      </c>
      <c r="C2676" s="6" t="s">
        <v>24</v>
      </c>
      <c r="D2676" s="6" t="s">
        <v>25</v>
      </c>
      <c r="E2676" s="6" t="s">
        <v>26</v>
      </c>
      <c r="F2676" s="6" t="s">
        <v>10514</v>
      </c>
      <c r="G2676" s="6" t="s">
        <v>10515</v>
      </c>
      <c r="H2676" s="6" t="s">
        <v>152</v>
      </c>
      <c r="I2676" s="6" t="s">
        <v>10516</v>
      </c>
      <c r="J2676" s="6" t="s">
        <v>10517</v>
      </c>
      <c r="K2676" s="7">
        <v>21</v>
      </c>
      <c r="L2676" s="4">
        <v>2004</v>
      </c>
      <c r="M2676" s="9">
        <v>47845.120000000003</v>
      </c>
      <c r="N2676" s="9" t="str">
        <f t="shared" si="166"/>
        <v>High Value</v>
      </c>
      <c r="O2676" s="11">
        <v>162528.9</v>
      </c>
      <c r="P2676" s="11">
        <v>44836.89</v>
      </c>
      <c r="Q2676" s="11">
        <v>3008.23</v>
      </c>
      <c r="R2676" s="8">
        <v>45808</v>
      </c>
      <c r="S2676" s="5" t="str">
        <f t="shared" si="167"/>
        <v>Saturday</v>
      </c>
      <c r="T2676" s="5" t="str">
        <f t="shared" si="168"/>
        <v>Q2</v>
      </c>
      <c r="U2676" s="14" t="str">
        <f t="shared" si="169"/>
        <v>May</v>
      </c>
    </row>
    <row r="2677" spans="1:21" x14ac:dyDescent="0.25">
      <c r="A2677" s="12" t="s">
        <v>71</v>
      </c>
      <c r="B2677" s="2" t="s">
        <v>86</v>
      </c>
      <c r="C2677" s="2" t="s">
        <v>24</v>
      </c>
      <c r="D2677" s="2" t="s">
        <v>25</v>
      </c>
      <c r="E2677" s="2" t="s">
        <v>26</v>
      </c>
      <c r="F2677" s="2" t="s">
        <v>10518</v>
      </c>
      <c r="G2677" s="2" t="s">
        <v>10519</v>
      </c>
      <c r="H2677" s="2" t="s">
        <v>61</v>
      </c>
      <c r="I2677" s="2" t="s">
        <v>10520</v>
      </c>
      <c r="J2677" s="2" t="s">
        <v>10521</v>
      </c>
      <c r="K2677" s="3">
        <v>14</v>
      </c>
      <c r="L2677" s="4">
        <v>2006</v>
      </c>
      <c r="M2677" s="9">
        <v>31930.43</v>
      </c>
      <c r="N2677" s="9" t="str">
        <f t="shared" si="166"/>
        <v>Normal</v>
      </c>
      <c r="O2677" s="11">
        <v>126868</v>
      </c>
      <c r="P2677" s="11">
        <v>26686.03</v>
      </c>
      <c r="Q2677" s="11">
        <v>5244.4</v>
      </c>
      <c r="R2677" s="5">
        <v>44018</v>
      </c>
      <c r="S2677" s="5" t="str">
        <f t="shared" si="167"/>
        <v>Monday</v>
      </c>
      <c r="T2677" s="5" t="str">
        <f t="shared" si="168"/>
        <v>Q3</v>
      </c>
      <c r="U2677" s="14" t="str">
        <f t="shared" si="169"/>
        <v>Jul</v>
      </c>
    </row>
    <row r="2678" spans="1:21" x14ac:dyDescent="0.25">
      <c r="A2678" s="13" t="s">
        <v>47</v>
      </c>
      <c r="B2678" s="6" t="s">
        <v>51</v>
      </c>
      <c r="C2678" s="6" t="s">
        <v>24</v>
      </c>
      <c r="D2678" s="6" t="s">
        <v>25</v>
      </c>
      <c r="E2678" s="6" t="s">
        <v>26</v>
      </c>
      <c r="F2678" s="6" t="s">
        <v>10522</v>
      </c>
      <c r="G2678" s="6" t="s">
        <v>10523</v>
      </c>
      <c r="H2678" s="6" t="s">
        <v>37</v>
      </c>
      <c r="I2678" s="6" t="s">
        <v>10524</v>
      </c>
      <c r="J2678" s="6" t="s">
        <v>10525</v>
      </c>
      <c r="K2678" s="7">
        <v>2</v>
      </c>
      <c r="L2678" s="4">
        <v>2018</v>
      </c>
      <c r="M2678" s="9">
        <v>34404.339999999997</v>
      </c>
      <c r="N2678" s="9" t="str">
        <f t="shared" si="166"/>
        <v>Normal</v>
      </c>
      <c r="O2678" s="11">
        <v>157363.1</v>
      </c>
      <c r="P2678" s="11">
        <v>27137.56</v>
      </c>
      <c r="Q2678" s="11">
        <v>7266.78</v>
      </c>
      <c r="R2678" s="8">
        <v>44068</v>
      </c>
      <c r="S2678" s="5" t="str">
        <f t="shared" si="167"/>
        <v>Tuesday</v>
      </c>
      <c r="T2678" s="5" t="str">
        <f t="shared" si="168"/>
        <v>Q3</v>
      </c>
      <c r="U2678" s="14" t="str">
        <f t="shared" si="169"/>
        <v>Aug</v>
      </c>
    </row>
    <row r="2679" spans="1:21" x14ac:dyDescent="0.25">
      <c r="A2679" s="12" t="s">
        <v>74</v>
      </c>
      <c r="B2679" s="2" t="s">
        <v>153</v>
      </c>
      <c r="C2679" s="2" t="s">
        <v>24</v>
      </c>
      <c r="D2679" s="2" t="s">
        <v>25</v>
      </c>
      <c r="E2679" s="2" t="s">
        <v>26</v>
      </c>
      <c r="F2679" s="2" t="s">
        <v>10526</v>
      </c>
      <c r="G2679" s="2" t="s">
        <v>131</v>
      </c>
      <c r="H2679" s="2" t="s">
        <v>135</v>
      </c>
      <c r="I2679" s="2" t="s">
        <v>10527</v>
      </c>
      <c r="J2679" s="2" t="s">
        <v>10528</v>
      </c>
      <c r="K2679" s="3">
        <v>2</v>
      </c>
      <c r="L2679" s="4">
        <v>2020</v>
      </c>
      <c r="M2679" s="9">
        <v>30745.599999999999</v>
      </c>
      <c r="N2679" s="9" t="str">
        <f t="shared" si="166"/>
        <v>Normal</v>
      </c>
      <c r="O2679" s="11">
        <v>115974.9</v>
      </c>
      <c r="P2679" s="11">
        <v>22103.48</v>
      </c>
      <c r="Q2679" s="11">
        <v>8642.1200000000008</v>
      </c>
      <c r="R2679" s="5">
        <v>44613</v>
      </c>
      <c r="S2679" s="5" t="str">
        <f t="shared" si="167"/>
        <v>Monday</v>
      </c>
      <c r="T2679" s="5" t="str">
        <f t="shared" si="168"/>
        <v>Q1</v>
      </c>
      <c r="U2679" s="14" t="str">
        <f t="shared" si="169"/>
        <v>Feb</v>
      </c>
    </row>
    <row r="2680" spans="1:21" x14ac:dyDescent="0.25">
      <c r="A2680" s="12" t="s">
        <v>56</v>
      </c>
      <c r="B2680" s="2" t="s">
        <v>57</v>
      </c>
      <c r="C2680" s="2" t="s">
        <v>24</v>
      </c>
      <c r="D2680" s="2" t="s">
        <v>25</v>
      </c>
      <c r="E2680" s="2" t="s">
        <v>26</v>
      </c>
      <c r="F2680" s="2" t="s">
        <v>10529</v>
      </c>
      <c r="G2680" s="2" t="s">
        <v>10530</v>
      </c>
      <c r="H2680" s="2" t="s">
        <v>159</v>
      </c>
      <c r="I2680" s="2" t="s">
        <v>10531</v>
      </c>
      <c r="J2680" s="2" t="s">
        <v>10532</v>
      </c>
      <c r="K2680" s="3">
        <v>2</v>
      </c>
      <c r="L2680" s="4">
        <v>2022</v>
      </c>
      <c r="M2680" s="9">
        <v>6899.42</v>
      </c>
      <c r="N2680" s="9" t="str">
        <f t="shared" si="166"/>
        <v>Normal</v>
      </c>
      <c r="O2680" s="11">
        <v>181016.5</v>
      </c>
      <c r="P2680" s="11">
        <v>4905.5600000000004</v>
      </c>
      <c r="Q2680" s="11">
        <v>1993.86</v>
      </c>
      <c r="R2680" s="5">
        <v>45461</v>
      </c>
      <c r="S2680" s="5" t="str">
        <f t="shared" si="167"/>
        <v>Tuesday</v>
      </c>
      <c r="T2680" s="5" t="str">
        <f t="shared" si="168"/>
        <v>Q2</v>
      </c>
      <c r="U2680" s="14" t="str">
        <f t="shared" si="169"/>
        <v>Jun</v>
      </c>
    </row>
    <row r="2681" spans="1:21" x14ac:dyDescent="0.25">
      <c r="A2681" s="13" t="s">
        <v>40</v>
      </c>
      <c r="B2681" s="6" t="s">
        <v>59</v>
      </c>
      <c r="C2681" s="6" t="s">
        <v>24</v>
      </c>
      <c r="D2681" s="6" t="s">
        <v>25</v>
      </c>
      <c r="E2681" s="6" t="s">
        <v>26</v>
      </c>
      <c r="F2681" s="6" t="s">
        <v>10533</v>
      </c>
      <c r="G2681" s="6" t="s">
        <v>10534</v>
      </c>
      <c r="H2681" s="6" t="s">
        <v>53</v>
      </c>
      <c r="I2681" s="6" t="s">
        <v>10535</v>
      </c>
      <c r="J2681" s="6" t="s">
        <v>10536</v>
      </c>
      <c r="K2681" s="7">
        <v>21</v>
      </c>
      <c r="L2681" s="4">
        <v>2000</v>
      </c>
      <c r="M2681" s="9">
        <v>14017.74</v>
      </c>
      <c r="N2681" s="9" t="str">
        <f t="shared" si="166"/>
        <v>Normal</v>
      </c>
      <c r="O2681" s="11">
        <v>172970.8</v>
      </c>
      <c r="P2681" s="11">
        <v>12819.07</v>
      </c>
      <c r="Q2681" s="11">
        <v>1198.67</v>
      </c>
      <c r="R2681" s="8">
        <v>44412</v>
      </c>
      <c r="S2681" s="5" t="str">
        <f t="shared" si="167"/>
        <v>Wednesday</v>
      </c>
      <c r="T2681" s="5" t="str">
        <f t="shared" si="168"/>
        <v>Q3</v>
      </c>
      <c r="U2681" s="14" t="str">
        <f t="shared" si="169"/>
        <v>Aug</v>
      </c>
    </row>
    <row r="2682" spans="1:21" x14ac:dyDescent="0.25">
      <c r="A2682" s="12" t="s">
        <v>40</v>
      </c>
      <c r="B2682" s="2" t="s">
        <v>125</v>
      </c>
      <c r="C2682" s="2" t="s">
        <v>24</v>
      </c>
      <c r="D2682" s="2" t="s">
        <v>25</v>
      </c>
      <c r="E2682" s="2" t="s">
        <v>26</v>
      </c>
      <c r="F2682" s="2" t="s">
        <v>10537</v>
      </c>
      <c r="G2682" s="2" t="s">
        <v>10538</v>
      </c>
      <c r="H2682" s="2" t="s">
        <v>58</v>
      </c>
      <c r="I2682" s="2" t="s">
        <v>10539</v>
      </c>
      <c r="J2682" s="2" t="s">
        <v>10540</v>
      </c>
      <c r="K2682" s="3">
        <v>2</v>
      </c>
      <c r="L2682" s="4">
        <v>2022</v>
      </c>
      <c r="M2682" s="9">
        <v>24676.73</v>
      </c>
      <c r="N2682" s="9" t="str">
        <f t="shared" si="166"/>
        <v>Normal</v>
      </c>
      <c r="O2682" s="11">
        <v>157140.6</v>
      </c>
      <c r="P2682" s="11">
        <v>18330.46</v>
      </c>
      <c r="Q2682" s="11">
        <v>6346.27</v>
      </c>
      <c r="R2682" s="5">
        <v>45335</v>
      </c>
      <c r="S2682" s="5" t="str">
        <f t="shared" si="167"/>
        <v>Tuesday</v>
      </c>
      <c r="T2682" s="5" t="str">
        <f t="shared" si="168"/>
        <v>Q1</v>
      </c>
      <c r="U2682" s="14" t="str">
        <f t="shared" si="169"/>
        <v>Feb</v>
      </c>
    </row>
    <row r="2683" spans="1:21" x14ac:dyDescent="0.25">
      <c r="A2683" s="13" t="s">
        <v>62</v>
      </c>
      <c r="B2683" s="6" t="s">
        <v>138</v>
      </c>
      <c r="C2683" s="6" t="s">
        <v>24</v>
      </c>
      <c r="D2683" s="6" t="s">
        <v>25</v>
      </c>
      <c r="E2683" s="6" t="s">
        <v>26</v>
      </c>
      <c r="F2683" s="6" t="s">
        <v>10541</v>
      </c>
      <c r="G2683" s="6" t="s">
        <v>10542</v>
      </c>
      <c r="H2683" s="6" t="s">
        <v>93</v>
      </c>
      <c r="I2683" s="6" t="s">
        <v>10543</v>
      </c>
      <c r="J2683" s="6" t="s">
        <v>10544</v>
      </c>
      <c r="K2683" s="7">
        <v>22</v>
      </c>
      <c r="L2683" s="4">
        <v>2003</v>
      </c>
      <c r="M2683" s="9">
        <v>17162.25</v>
      </c>
      <c r="N2683" s="9" t="str">
        <f t="shared" si="166"/>
        <v>Normal</v>
      </c>
      <c r="O2683" s="11">
        <v>64723.7</v>
      </c>
      <c r="P2683" s="11">
        <v>12036.77</v>
      </c>
      <c r="Q2683" s="11">
        <v>5125.4799999999996</v>
      </c>
      <c r="R2683" s="8">
        <v>45737</v>
      </c>
      <c r="S2683" s="5" t="str">
        <f t="shared" si="167"/>
        <v>Friday</v>
      </c>
      <c r="T2683" s="5" t="str">
        <f t="shared" si="168"/>
        <v>Q1</v>
      </c>
      <c r="U2683" s="14" t="str">
        <f t="shared" si="169"/>
        <v>Mar</v>
      </c>
    </row>
    <row r="2684" spans="1:21" x14ac:dyDescent="0.25">
      <c r="A2684" s="12" t="s">
        <v>34</v>
      </c>
      <c r="B2684" s="2" t="s">
        <v>35</v>
      </c>
      <c r="C2684" s="2" t="s">
        <v>24</v>
      </c>
      <c r="D2684" s="2" t="s">
        <v>25</v>
      </c>
      <c r="E2684" s="2" t="s">
        <v>26</v>
      </c>
      <c r="F2684" s="2" t="s">
        <v>10545</v>
      </c>
      <c r="G2684" s="2" t="s">
        <v>10546</v>
      </c>
      <c r="H2684" s="2" t="s">
        <v>104</v>
      </c>
      <c r="I2684" s="2" t="s">
        <v>10547</v>
      </c>
      <c r="J2684" s="2" t="s">
        <v>10548</v>
      </c>
      <c r="K2684" s="3">
        <v>4</v>
      </c>
      <c r="L2684" s="4">
        <v>2017</v>
      </c>
      <c r="M2684" s="9">
        <v>42932.93</v>
      </c>
      <c r="N2684" s="9" t="str">
        <f t="shared" si="166"/>
        <v>High Value</v>
      </c>
      <c r="O2684" s="11">
        <v>104668.1</v>
      </c>
      <c r="P2684" s="11">
        <v>31797.61</v>
      </c>
      <c r="Q2684" s="11">
        <v>11135.32</v>
      </c>
      <c r="R2684" s="5">
        <v>44512</v>
      </c>
      <c r="S2684" s="5" t="str">
        <f t="shared" si="167"/>
        <v>Friday</v>
      </c>
      <c r="T2684" s="5" t="str">
        <f t="shared" si="168"/>
        <v>Q4</v>
      </c>
      <c r="U2684" s="14" t="str">
        <f t="shared" si="169"/>
        <v>Nov</v>
      </c>
    </row>
    <row r="2685" spans="1:21" x14ac:dyDescent="0.25">
      <c r="A2685" s="13" t="s">
        <v>34</v>
      </c>
      <c r="B2685" s="6" t="s">
        <v>43</v>
      </c>
      <c r="C2685" s="6" t="s">
        <v>24</v>
      </c>
      <c r="D2685" s="6" t="s">
        <v>25</v>
      </c>
      <c r="E2685" s="6" t="s">
        <v>26</v>
      </c>
      <c r="F2685" s="6" t="s">
        <v>10549</v>
      </c>
      <c r="G2685" s="6" t="s">
        <v>10550</v>
      </c>
      <c r="H2685" s="6" t="s">
        <v>88</v>
      </c>
      <c r="I2685" s="6" t="s">
        <v>10551</v>
      </c>
      <c r="J2685" s="6" t="s">
        <v>10552</v>
      </c>
      <c r="K2685" s="7">
        <v>20</v>
      </c>
      <c r="L2685" s="4">
        <v>2004</v>
      </c>
      <c r="M2685" s="9">
        <v>51980.03</v>
      </c>
      <c r="N2685" s="9" t="str">
        <f t="shared" si="166"/>
        <v>High Value</v>
      </c>
      <c r="O2685" s="11">
        <v>155221.5</v>
      </c>
      <c r="P2685" s="11">
        <v>40618.300000000003</v>
      </c>
      <c r="Q2685" s="11">
        <v>11361.73</v>
      </c>
      <c r="R2685" s="8">
        <v>45399</v>
      </c>
      <c r="S2685" s="5" t="str">
        <f t="shared" si="167"/>
        <v>Wednesday</v>
      </c>
      <c r="T2685" s="5" t="str">
        <f t="shared" si="168"/>
        <v>Q2</v>
      </c>
      <c r="U2685" s="14" t="str">
        <f t="shared" si="169"/>
        <v>Apr</v>
      </c>
    </row>
    <row r="2686" spans="1:21" x14ac:dyDescent="0.25">
      <c r="A2686" s="12" t="s">
        <v>17</v>
      </c>
      <c r="B2686" s="2" t="s">
        <v>80</v>
      </c>
      <c r="C2686" s="2" t="s">
        <v>24</v>
      </c>
      <c r="D2686" s="2" t="s">
        <v>25</v>
      </c>
      <c r="E2686" s="2" t="s">
        <v>26</v>
      </c>
      <c r="F2686" s="2" t="s">
        <v>10553</v>
      </c>
      <c r="G2686" s="2" t="s">
        <v>10554</v>
      </c>
      <c r="H2686" s="2" t="s">
        <v>73</v>
      </c>
      <c r="I2686" s="2" t="s">
        <v>10555</v>
      </c>
      <c r="J2686" s="2" t="s">
        <v>10556</v>
      </c>
      <c r="K2686" s="3">
        <v>11</v>
      </c>
      <c r="L2686" s="4">
        <v>2012</v>
      </c>
      <c r="M2686" s="9">
        <v>27447.89</v>
      </c>
      <c r="N2686" s="9" t="str">
        <f t="shared" si="166"/>
        <v>Normal</v>
      </c>
      <c r="O2686" s="11">
        <v>22294.3</v>
      </c>
      <c r="P2686" s="11">
        <v>23504.52</v>
      </c>
      <c r="Q2686" s="11">
        <v>3943.37</v>
      </c>
      <c r="R2686" s="5">
        <v>45001</v>
      </c>
      <c r="S2686" s="5" t="str">
        <f t="shared" si="167"/>
        <v>Thursday</v>
      </c>
      <c r="T2686" s="5" t="str">
        <f t="shared" si="168"/>
        <v>Q1</v>
      </c>
      <c r="U2686" s="14" t="str">
        <f t="shared" si="169"/>
        <v>Mar</v>
      </c>
    </row>
    <row r="2687" spans="1:21" x14ac:dyDescent="0.25">
      <c r="A2687" s="13" t="s">
        <v>47</v>
      </c>
      <c r="B2687" s="6" t="s">
        <v>51</v>
      </c>
      <c r="C2687" s="6" t="s">
        <v>24</v>
      </c>
      <c r="D2687" s="6" t="s">
        <v>25</v>
      </c>
      <c r="E2687" s="6" t="s">
        <v>26</v>
      </c>
      <c r="F2687" s="6" t="s">
        <v>858</v>
      </c>
      <c r="G2687" s="6" t="s">
        <v>10557</v>
      </c>
      <c r="H2687" s="6" t="s">
        <v>98</v>
      </c>
      <c r="I2687" s="6" t="s">
        <v>10558</v>
      </c>
      <c r="J2687" s="6" t="s">
        <v>10559</v>
      </c>
      <c r="K2687" s="7">
        <v>1</v>
      </c>
      <c r="L2687" s="4">
        <v>2021</v>
      </c>
      <c r="M2687" s="9">
        <v>35378.31</v>
      </c>
      <c r="N2687" s="9" t="str">
        <f t="shared" si="166"/>
        <v>Normal</v>
      </c>
      <c r="O2687" s="11">
        <v>12283.4</v>
      </c>
      <c r="P2687" s="11">
        <v>25893.119999999999</v>
      </c>
      <c r="Q2687" s="11">
        <v>9485.19</v>
      </c>
      <c r="R2687" s="8">
        <v>44615</v>
      </c>
      <c r="S2687" s="5" t="str">
        <f t="shared" si="167"/>
        <v>Wednesday</v>
      </c>
      <c r="T2687" s="5" t="str">
        <f t="shared" si="168"/>
        <v>Q1</v>
      </c>
      <c r="U2687" s="14" t="str">
        <f t="shared" si="169"/>
        <v>Feb</v>
      </c>
    </row>
    <row r="2688" spans="1:21" x14ac:dyDescent="0.25">
      <c r="A2688" s="12" t="s">
        <v>54</v>
      </c>
      <c r="B2688" s="2" t="s">
        <v>55</v>
      </c>
      <c r="C2688" s="2" t="s">
        <v>24</v>
      </c>
      <c r="D2688" s="2" t="s">
        <v>25</v>
      </c>
      <c r="E2688" s="2" t="s">
        <v>26</v>
      </c>
      <c r="F2688" s="2" t="s">
        <v>10560</v>
      </c>
      <c r="G2688" s="2" t="s">
        <v>10561</v>
      </c>
      <c r="H2688" s="2" t="s">
        <v>128</v>
      </c>
      <c r="I2688" s="2" t="s">
        <v>10562</v>
      </c>
      <c r="J2688" s="2" t="s">
        <v>10563</v>
      </c>
      <c r="K2688" s="3">
        <v>15</v>
      </c>
      <c r="L2688" s="4">
        <v>2009</v>
      </c>
      <c r="M2688" s="9">
        <v>47433.38</v>
      </c>
      <c r="N2688" s="9" t="str">
        <f t="shared" si="166"/>
        <v>High Value</v>
      </c>
      <c r="O2688" s="11">
        <v>132180.4</v>
      </c>
      <c r="P2688" s="11">
        <v>34286.14</v>
      </c>
      <c r="Q2688" s="11">
        <v>13147.24</v>
      </c>
      <c r="R2688" s="5">
        <v>45652</v>
      </c>
      <c r="S2688" s="5" t="str">
        <f t="shared" si="167"/>
        <v>Thursday</v>
      </c>
      <c r="T2688" s="5" t="str">
        <f t="shared" si="168"/>
        <v>Q4</v>
      </c>
      <c r="U2688" s="14" t="str">
        <f t="shared" si="169"/>
        <v>Dec</v>
      </c>
    </row>
    <row r="2689" spans="1:21" x14ac:dyDescent="0.25">
      <c r="A2689" s="13" t="s">
        <v>17</v>
      </c>
      <c r="B2689" s="6" t="s">
        <v>18</v>
      </c>
      <c r="C2689" s="6" t="s">
        <v>24</v>
      </c>
      <c r="D2689" s="6" t="s">
        <v>25</v>
      </c>
      <c r="E2689" s="6" t="s">
        <v>26</v>
      </c>
      <c r="F2689" s="6" t="s">
        <v>10564</v>
      </c>
      <c r="G2689" s="6" t="s">
        <v>10565</v>
      </c>
      <c r="H2689" s="6" t="s">
        <v>82</v>
      </c>
      <c r="I2689" s="6" t="s">
        <v>10566</v>
      </c>
      <c r="J2689" s="6" t="s">
        <v>10567</v>
      </c>
      <c r="K2689" s="7">
        <v>7</v>
      </c>
      <c r="L2689" s="4">
        <v>2016</v>
      </c>
      <c r="M2689" s="9">
        <v>17690.080000000002</v>
      </c>
      <c r="N2689" s="9" t="str">
        <f t="shared" si="166"/>
        <v>Normal</v>
      </c>
      <c r="O2689" s="11">
        <v>193696.2</v>
      </c>
      <c r="P2689" s="11">
        <v>15544.71</v>
      </c>
      <c r="Q2689" s="11">
        <v>2145.37</v>
      </c>
      <c r="R2689" s="8">
        <v>45121</v>
      </c>
      <c r="S2689" s="5" t="str">
        <f t="shared" si="167"/>
        <v>Friday</v>
      </c>
      <c r="T2689" s="5" t="str">
        <f t="shared" si="168"/>
        <v>Q3</v>
      </c>
      <c r="U2689" s="14" t="str">
        <f t="shared" si="169"/>
        <v>Jul</v>
      </c>
    </row>
    <row r="2690" spans="1:21" x14ac:dyDescent="0.25">
      <c r="A2690" s="12" t="s">
        <v>30</v>
      </c>
      <c r="B2690" s="2" t="s">
        <v>65</v>
      </c>
      <c r="C2690" s="2" t="s">
        <v>24</v>
      </c>
      <c r="D2690" s="2" t="s">
        <v>25</v>
      </c>
      <c r="E2690" s="2" t="s">
        <v>26</v>
      </c>
      <c r="F2690" s="2" t="s">
        <v>10568</v>
      </c>
      <c r="G2690" s="2" t="s">
        <v>10569</v>
      </c>
      <c r="H2690" s="2" t="s">
        <v>128</v>
      </c>
      <c r="I2690" s="2" t="s">
        <v>10570</v>
      </c>
      <c r="J2690" s="2" t="s">
        <v>10571</v>
      </c>
      <c r="K2690" s="3">
        <v>14</v>
      </c>
      <c r="L2690" s="4">
        <v>2008</v>
      </c>
      <c r="M2690" s="9">
        <v>10764.23</v>
      </c>
      <c r="N2690" s="9" t="str">
        <f t="shared" si="166"/>
        <v>Normal</v>
      </c>
      <c r="O2690" s="11">
        <v>100018.6</v>
      </c>
      <c r="P2690" s="11">
        <v>7537.46</v>
      </c>
      <c r="Q2690" s="11">
        <v>3226.77</v>
      </c>
      <c r="R2690" s="5">
        <v>44597</v>
      </c>
      <c r="S2690" s="5" t="str">
        <f t="shared" si="167"/>
        <v>Saturday</v>
      </c>
      <c r="T2690" s="5" t="str">
        <f t="shared" si="168"/>
        <v>Q1</v>
      </c>
      <c r="U2690" s="14" t="str">
        <f t="shared" si="169"/>
        <v>Feb</v>
      </c>
    </row>
    <row r="2691" spans="1:21" x14ac:dyDescent="0.25">
      <c r="A2691" s="13" t="s">
        <v>17</v>
      </c>
      <c r="B2691" s="6" t="s">
        <v>80</v>
      </c>
      <c r="C2691" s="6" t="s">
        <v>24</v>
      </c>
      <c r="D2691" s="6" t="s">
        <v>25</v>
      </c>
      <c r="E2691" s="6" t="s">
        <v>26</v>
      </c>
      <c r="F2691" s="6" t="s">
        <v>10572</v>
      </c>
      <c r="G2691" s="6" t="s">
        <v>10573</v>
      </c>
      <c r="H2691" s="6" t="s">
        <v>22</v>
      </c>
      <c r="I2691" s="6" t="s">
        <v>10574</v>
      </c>
      <c r="J2691" s="6" t="s">
        <v>10575</v>
      </c>
      <c r="K2691" s="7">
        <v>10</v>
      </c>
      <c r="L2691" s="4">
        <v>2012</v>
      </c>
      <c r="M2691" s="9">
        <v>12965.09</v>
      </c>
      <c r="N2691" s="9" t="str">
        <f t="shared" ref="N2691:N2754" si="170">IF(M2691&gt;40000,"High Value","Normal")</f>
        <v>Normal</v>
      </c>
      <c r="O2691" s="11">
        <v>15264.6</v>
      </c>
      <c r="P2691" s="11">
        <v>9567.8700000000008</v>
      </c>
      <c r="Q2691" s="11">
        <v>3397.22</v>
      </c>
      <c r="R2691" s="8">
        <v>44836</v>
      </c>
      <c r="S2691" s="5" t="str">
        <f t="shared" ref="S2691:S2754" si="171">TEXT(R2691,"dddd")</f>
        <v>Sunday</v>
      </c>
      <c r="T2691" s="5" t="str">
        <f t="shared" ref="T2691:T2754" si="172">"Q" &amp; ROUNDUP(MONTH(R2691)/3,0)</f>
        <v>Q4</v>
      </c>
      <c r="U2691" s="14" t="str">
        <f t="shared" si="169"/>
        <v>Oct</v>
      </c>
    </row>
    <row r="2692" spans="1:21" x14ac:dyDescent="0.25">
      <c r="A2692" s="12" t="s">
        <v>71</v>
      </c>
      <c r="B2692" s="2" t="s">
        <v>83</v>
      </c>
      <c r="C2692" s="2" t="s">
        <v>24</v>
      </c>
      <c r="D2692" s="2" t="s">
        <v>25</v>
      </c>
      <c r="E2692" s="2" t="s">
        <v>26</v>
      </c>
      <c r="F2692" s="2" t="s">
        <v>10576</v>
      </c>
      <c r="G2692" s="2" t="s">
        <v>10577</v>
      </c>
      <c r="H2692" s="2" t="s">
        <v>136</v>
      </c>
      <c r="I2692" s="2" t="s">
        <v>10578</v>
      </c>
      <c r="J2692" s="2" t="s">
        <v>10579</v>
      </c>
      <c r="K2692" s="3">
        <v>5</v>
      </c>
      <c r="L2692" s="4">
        <v>2019</v>
      </c>
      <c r="M2692" s="9">
        <v>16329.91</v>
      </c>
      <c r="N2692" s="9" t="str">
        <f t="shared" si="170"/>
        <v>Normal</v>
      </c>
      <c r="O2692" s="11">
        <v>75900.2</v>
      </c>
      <c r="P2692" s="11">
        <v>12274.3</v>
      </c>
      <c r="Q2692" s="11">
        <v>4055.61</v>
      </c>
      <c r="R2692" s="5">
        <v>45401</v>
      </c>
      <c r="S2692" s="5" t="str">
        <f t="shared" si="171"/>
        <v>Friday</v>
      </c>
      <c r="T2692" s="5" t="str">
        <f t="shared" si="172"/>
        <v>Q2</v>
      </c>
      <c r="U2692" s="14" t="str">
        <f t="shared" si="169"/>
        <v>Apr</v>
      </c>
    </row>
    <row r="2693" spans="1:21" x14ac:dyDescent="0.25">
      <c r="A2693" s="13" t="s">
        <v>40</v>
      </c>
      <c r="B2693" s="6" t="s">
        <v>59</v>
      </c>
      <c r="C2693" s="6" t="s">
        <v>24</v>
      </c>
      <c r="D2693" s="6" t="s">
        <v>25</v>
      </c>
      <c r="E2693" s="6" t="s">
        <v>26</v>
      </c>
      <c r="F2693" s="6" t="s">
        <v>10580</v>
      </c>
      <c r="G2693" s="6" t="s">
        <v>10581</v>
      </c>
      <c r="H2693" s="6" t="s">
        <v>68</v>
      </c>
      <c r="I2693" s="6" t="s">
        <v>10582</v>
      </c>
      <c r="J2693" s="6" t="s">
        <v>10583</v>
      </c>
      <c r="K2693" s="7">
        <v>20</v>
      </c>
      <c r="L2693" s="4">
        <v>2004</v>
      </c>
      <c r="M2693" s="9">
        <v>43441.8</v>
      </c>
      <c r="N2693" s="9" t="str">
        <f t="shared" si="170"/>
        <v>High Value</v>
      </c>
      <c r="O2693" s="11">
        <v>152702.9</v>
      </c>
      <c r="P2693" s="11">
        <v>37434.199999999997</v>
      </c>
      <c r="Q2693" s="11">
        <v>6007.6</v>
      </c>
      <c r="R2693" s="8">
        <v>45484</v>
      </c>
      <c r="S2693" s="5" t="str">
        <f t="shared" si="171"/>
        <v>Thursday</v>
      </c>
      <c r="T2693" s="5" t="str">
        <f t="shared" si="172"/>
        <v>Q3</v>
      </c>
      <c r="U2693" s="14" t="str">
        <f t="shared" si="169"/>
        <v>Jul</v>
      </c>
    </row>
    <row r="2694" spans="1:21" x14ac:dyDescent="0.25">
      <c r="A2694" s="12" t="s">
        <v>74</v>
      </c>
      <c r="B2694" s="2" t="s">
        <v>113</v>
      </c>
      <c r="C2694" s="2" t="s">
        <v>24</v>
      </c>
      <c r="D2694" s="2" t="s">
        <v>25</v>
      </c>
      <c r="E2694" s="2" t="s">
        <v>26</v>
      </c>
      <c r="F2694" s="2" t="s">
        <v>10584</v>
      </c>
      <c r="G2694" s="2" t="s">
        <v>3937</v>
      </c>
      <c r="H2694" s="2" t="s">
        <v>37</v>
      </c>
      <c r="I2694" s="2" t="s">
        <v>10585</v>
      </c>
      <c r="J2694" s="2" t="s">
        <v>10586</v>
      </c>
      <c r="K2694" s="3">
        <v>23</v>
      </c>
      <c r="L2694" s="4">
        <v>2000</v>
      </c>
      <c r="M2694" s="9">
        <v>19143.07</v>
      </c>
      <c r="N2694" s="9" t="str">
        <f t="shared" si="170"/>
        <v>Normal</v>
      </c>
      <c r="O2694" s="11">
        <v>14052</v>
      </c>
      <c r="P2694" s="11">
        <v>15958.91</v>
      </c>
      <c r="Q2694" s="11">
        <v>3184.16</v>
      </c>
      <c r="R2694" s="5">
        <v>45057</v>
      </c>
      <c r="S2694" s="5" t="str">
        <f t="shared" si="171"/>
        <v>Thursday</v>
      </c>
      <c r="T2694" s="5" t="str">
        <f t="shared" si="172"/>
        <v>Q2</v>
      </c>
      <c r="U2694" s="14" t="str">
        <f t="shared" si="169"/>
        <v>May</v>
      </c>
    </row>
    <row r="2695" spans="1:21" x14ac:dyDescent="0.25">
      <c r="A2695" s="13" t="s">
        <v>47</v>
      </c>
      <c r="B2695" s="6" t="s">
        <v>110</v>
      </c>
      <c r="C2695" s="6" t="s">
        <v>24</v>
      </c>
      <c r="D2695" s="6" t="s">
        <v>25</v>
      </c>
      <c r="E2695" s="6" t="s">
        <v>26</v>
      </c>
      <c r="F2695" s="6" t="s">
        <v>10587</v>
      </c>
      <c r="G2695" s="6" t="s">
        <v>10588</v>
      </c>
      <c r="H2695" s="6" t="s">
        <v>115</v>
      </c>
      <c r="I2695" s="6" t="s">
        <v>10589</v>
      </c>
      <c r="J2695" s="6" t="s">
        <v>10590</v>
      </c>
      <c r="K2695" s="7">
        <v>5</v>
      </c>
      <c r="L2695" s="4">
        <v>2017</v>
      </c>
      <c r="M2695" s="9">
        <v>42767.01</v>
      </c>
      <c r="N2695" s="9" t="str">
        <f t="shared" si="170"/>
        <v>High Value</v>
      </c>
      <c r="O2695" s="11">
        <v>104435.9</v>
      </c>
      <c r="P2695" s="11">
        <v>38804.49</v>
      </c>
      <c r="Q2695" s="11">
        <v>3962.52</v>
      </c>
      <c r="R2695" s="8">
        <v>44900</v>
      </c>
      <c r="S2695" s="5" t="str">
        <f t="shared" si="171"/>
        <v>Monday</v>
      </c>
      <c r="T2695" s="5" t="str">
        <f t="shared" si="172"/>
        <v>Q4</v>
      </c>
      <c r="U2695" s="14" t="str">
        <f t="shared" si="169"/>
        <v>Dec</v>
      </c>
    </row>
    <row r="2696" spans="1:21" x14ac:dyDescent="0.25">
      <c r="A2696" s="12" t="s">
        <v>17</v>
      </c>
      <c r="B2696" s="2" t="s">
        <v>18</v>
      </c>
      <c r="C2696" s="2" t="s">
        <v>24</v>
      </c>
      <c r="D2696" s="2" t="s">
        <v>25</v>
      </c>
      <c r="E2696" s="2" t="s">
        <v>26</v>
      </c>
      <c r="F2696" s="2" t="s">
        <v>10591</v>
      </c>
      <c r="G2696" s="2" t="s">
        <v>8600</v>
      </c>
      <c r="H2696" s="2" t="s">
        <v>42</v>
      </c>
      <c r="I2696" s="2" t="s">
        <v>10592</v>
      </c>
      <c r="J2696" s="2" t="s">
        <v>10593</v>
      </c>
      <c r="K2696" s="3">
        <v>9</v>
      </c>
      <c r="L2696" s="4">
        <v>2016</v>
      </c>
      <c r="M2696" s="9">
        <v>64468.59</v>
      </c>
      <c r="N2696" s="9" t="str">
        <f t="shared" si="170"/>
        <v>High Value</v>
      </c>
      <c r="O2696" s="11">
        <v>88054.2</v>
      </c>
      <c r="P2696" s="11">
        <v>50379.38</v>
      </c>
      <c r="Q2696" s="11">
        <v>14089.21</v>
      </c>
      <c r="R2696" s="5">
        <v>45806</v>
      </c>
      <c r="S2696" s="5" t="str">
        <f t="shared" si="171"/>
        <v>Thursday</v>
      </c>
      <c r="T2696" s="5" t="str">
        <f t="shared" si="172"/>
        <v>Q2</v>
      </c>
      <c r="U2696" s="14" t="str">
        <f t="shared" si="169"/>
        <v>May</v>
      </c>
    </row>
    <row r="2697" spans="1:21" x14ac:dyDescent="0.25">
      <c r="A2697" s="13" t="s">
        <v>56</v>
      </c>
      <c r="B2697" s="6" t="s">
        <v>78</v>
      </c>
      <c r="C2697" s="6" t="s">
        <v>24</v>
      </c>
      <c r="D2697" s="6" t="s">
        <v>25</v>
      </c>
      <c r="E2697" s="6" t="s">
        <v>26</v>
      </c>
      <c r="F2697" s="6" t="s">
        <v>10594</v>
      </c>
      <c r="G2697" s="6" t="s">
        <v>2349</v>
      </c>
      <c r="H2697" s="6" t="s">
        <v>77</v>
      </c>
      <c r="I2697" s="6" t="s">
        <v>10595</v>
      </c>
      <c r="J2697" s="6" t="s">
        <v>10596</v>
      </c>
      <c r="K2697" s="7">
        <v>20</v>
      </c>
      <c r="L2697" s="4">
        <v>2003</v>
      </c>
      <c r="M2697" s="9">
        <v>65840.81</v>
      </c>
      <c r="N2697" s="9" t="str">
        <f t="shared" si="170"/>
        <v>High Value</v>
      </c>
      <c r="O2697" s="11">
        <v>135067.70000000001</v>
      </c>
      <c r="P2697" s="11">
        <v>51949.93</v>
      </c>
      <c r="Q2697" s="11">
        <v>13890.88</v>
      </c>
      <c r="R2697" s="8">
        <v>44991</v>
      </c>
      <c r="S2697" s="5" t="str">
        <f t="shared" si="171"/>
        <v>Monday</v>
      </c>
      <c r="T2697" s="5" t="str">
        <f t="shared" si="172"/>
        <v>Q1</v>
      </c>
      <c r="U2697" s="14" t="str">
        <f t="shared" si="169"/>
        <v>Mar</v>
      </c>
    </row>
    <row r="2698" spans="1:21" x14ac:dyDescent="0.25">
      <c r="A2698" s="12" t="s">
        <v>30</v>
      </c>
      <c r="B2698" s="2" t="s">
        <v>94</v>
      </c>
      <c r="C2698" s="2" t="s">
        <v>24</v>
      </c>
      <c r="D2698" s="2" t="s">
        <v>25</v>
      </c>
      <c r="E2698" s="2" t="s">
        <v>26</v>
      </c>
      <c r="F2698" s="2" t="s">
        <v>10597</v>
      </c>
      <c r="G2698" s="2" t="s">
        <v>10598</v>
      </c>
      <c r="H2698" s="2" t="s">
        <v>142</v>
      </c>
      <c r="I2698" s="2" t="s">
        <v>10599</v>
      </c>
      <c r="J2698" s="2" t="s">
        <v>10600</v>
      </c>
      <c r="K2698" s="3">
        <v>14</v>
      </c>
      <c r="L2698" s="4">
        <v>2008</v>
      </c>
      <c r="M2698" s="9">
        <v>14152.8</v>
      </c>
      <c r="N2698" s="9" t="str">
        <f t="shared" si="170"/>
        <v>Normal</v>
      </c>
      <c r="O2698" s="11">
        <v>136651.5</v>
      </c>
      <c r="P2698" s="11">
        <v>13068</v>
      </c>
      <c r="Q2698" s="11">
        <v>1084.8</v>
      </c>
      <c r="R2698" s="5">
        <v>44798</v>
      </c>
      <c r="S2698" s="5" t="str">
        <f t="shared" si="171"/>
        <v>Thursday</v>
      </c>
      <c r="T2698" s="5" t="str">
        <f t="shared" si="172"/>
        <v>Q3</v>
      </c>
      <c r="U2698" s="14" t="str">
        <f t="shared" si="169"/>
        <v>Aug</v>
      </c>
    </row>
    <row r="2699" spans="1:21" x14ac:dyDescent="0.25">
      <c r="A2699" s="13" t="s">
        <v>71</v>
      </c>
      <c r="B2699" s="6" t="s">
        <v>83</v>
      </c>
      <c r="C2699" s="6" t="s">
        <v>24</v>
      </c>
      <c r="D2699" s="6" t="s">
        <v>25</v>
      </c>
      <c r="E2699" s="6" t="s">
        <v>26</v>
      </c>
      <c r="F2699" s="6" t="s">
        <v>10601</v>
      </c>
      <c r="G2699" s="6" t="s">
        <v>10602</v>
      </c>
      <c r="H2699" s="6" t="s">
        <v>124</v>
      </c>
      <c r="I2699" s="6" t="s">
        <v>10603</v>
      </c>
      <c r="J2699" s="6" t="s">
        <v>10604</v>
      </c>
      <c r="K2699" s="7">
        <v>17</v>
      </c>
      <c r="L2699" s="4">
        <v>2007</v>
      </c>
      <c r="M2699" s="9">
        <v>47987.78</v>
      </c>
      <c r="N2699" s="9" t="str">
        <f t="shared" si="170"/>
        <v>High Value</v>
      </c>
      <c r="O2699" s="11">
        <v>132708.29999999999</v>
      </c>
      <c r="P2699" s="11">
        <v>38184.870000000003</v>
      </c>
      <c r="Q2699" s="11">
        <v>9802.91</v>
      </c>
      <c r="R2699" s="8">
        <v>45593</v>
      </c>
      <c r="S2699" s="5" t="str">
        <f t="shared" si="171"/>
        <v>Monday</v>
      </c>
      <c r="T2699" s="5" t="str">
        <f t="shared" si="172"/>
        <v>Q4</v>
      </c>
      <c r="U2699" s="14" t="str">
        <f t="shared" si="169"/>
        <v>Oct</v>
      </c>
    </row>
    <row r="2700" spans="1:21" x14ac:dyDescent="0.25">
      <c r="A2700" s="12" t="s">
        <v>40</v>
      </c>
      <c r="B2700" s="2" t="s">
        <v>59</v>
      </c>
      <c r="C2700" s="2" t="s">
        <v>24</v>
      </c>
      <c r="D2700" s="2" t="s">
        <v>25</v>
      </c>
      <c r="E2700" s="2" t="s">
        <v>26</v>
      </c>
      <c r="F2700" s="2" t="s">
        <v>10605</v>
      </c>
      <c r="G2700" s="2" t="s">
        <v>10606</v>
      </c>
      <c r="H2700" s="2" t="s">
        <v>58</v>
      </c>
      <c r="I2700" s="2" t="s">
        <v>10607</v>
      </c>
      <c r="J2700" s="2" t="s">
        <v>10608</v>
      </c>
      <c r="K2700" s="3">
        <v>24</v>
      </c>
      <c r="L2700" s="4">
        <v>2000</v>
      </c>
      <c r="M2700" s="9">
        <v>42236.22</v>
      </c>
      <c r="N2700" s="9" t="str">
        <f t="shared" si="170"/>
        <v>High Value</v>
      </c>
      <c r="O2700" s="11">
        <v>103999.3</v>
      </c>
      <c r="P2700" s="11">
        <v>33280.93</v>
      </c>
      <c r="Q2700" s="11">
        <v>8955.2900000000009</v>
      </c>
      <c r="R2700" s="5">
        <v>45482</v>
      </c>
      <c r="S2700" s="5" t="str">
        <f t="shared" si="171"/>
        <v>Tuesday</v>
      </c>
      <c r="T2700" s="5" t="str">
        <f t="shared" si="172"/>
        <v>Q3</v>
      </c>
      <c r="U2700" s="14" t="str">
        <f t="shared" si="169"/>
        <v>Jul</v>
      </c>
    </row>
    <row r="2701" spans="1:21" x14ac:dyDescent="0.25">
      <c r="A2701" s="13" t="s">
        <v>17</v>
      </c>
      <c r="B2701" s="6" t="s">
        <v>80</v>
      </c>
      <c r="C2701" s="6" t="s">
        <v>24</v>
      </c>
      <c r="D2701" s="6" t="s">
        <v>25</v>
      </c>
      <c r="E2701" s="6" t="s">
        <v>26</v>
      </c>
      <c r="F2701" s="6" t="s">
        <v>10609</v>
      </c>
      <c r="G2701" s="6" t="s">
        <v>9194</v>
      </c>
      <c r="H2701" s="6" t="s">
        <v>87</v>
      </c>
      <c r="I2701" s="6" t="s">
        <v>10610</v>
      </c>
      <c r="J2701" s="6" t="s">
        <v>10611</v>
      </c>
      <c r="K2701" s="7">
        <v>4</v>
      </c>
      <c r="L2701" s="4">
        <v>2020</v>
      </c>
      <c r="M2701" s="9">
        <v>42053.7</v>
      </c>
      <c r="N2701" s="9" t="str">
        <f t="shared" si="170"/>
        <v>High Value</v>
      </c>
      <c r="O2701" s="11">
        <v>42221.1</v>
      </c>
      <c r="P2701" s="11">
        <v>32075.13</v>
      </c>
      <c r="Q2701" s="11">
        <v>9978.57</v>
      </c>
      <c r="R2701" s="8">
        <v>45612</v>
      </c>
      <c r="S2701" s="5" t="str">
        <f t="shared" si="171"/>
        <v>Saturday</v>
      </c>
      <c r="T2701" s="5" t="str">
        <f t="shared" si="172"/>
        <v>Q4</v>
      </c>
      <c r="U2701" s="14" t="str">
        <f t="shared" si="169"/>
        <v>Nov</v>
      </c>
    </row>
    <row r="2702" spans="1:21" x14ac:dyDescent="0.25">
      <c r="A2702" s="12" t="s">
        <v>62</v>
      </c>
      <c r="B2702" s="2" t="s">
        <v>91</v>
      </c>
      <c r="C2702" s="2" t="s">
        <v>24</v>
      </c>
      <c r="D2702" s="2" t="s">
        <v>25</v>
      </c>
      <c r="E2702" s="2" t="s">
        <v>26</v>
      </c>
      <c r="F2702" s="2" t="s">
        <v>10612</v>
      </c>
      <c r="G2702" s="2" t="s">
        <v>10613</v>
      </c>
      <c r="H2702" s="2" t="s">
        <v>46</v>
      </c>
      <c r="I2702" s="2" t="s">
        <v>10614</v>
      </c>
      <c r="J2702" s="2" t="s">
        <v>10615</v>
      </c>
      <c r="K2702" s="3">
        <v>-1</v>
      </c>
      <c r="L2702" s="4">
        <v>2023</v>
      </c>
      <c r="M2702" s="9">
        <v>23589.78</v>
      </c>
      <c r="N2702" s="9" t="str">
        <f t="shared" si="170"/>
        <v>Normal</v>
      </c>
      <c r="O2702" s="11">
        <v>89918.6</v>
      </c>
      <c r="P2702" s="11">
        <v>17121.560000000001</v>
      </c>
      <c r="Q2702" s="11">
        <v>6468.22</v>
      </c>
      <c r="R2702" s="5">
        <v>44596</v>
      </c>
      <c r="S2702" s="5" t="str">
        <f t="shared" si="171"/>
        <v>Friday</v>
      </c>
      <c r="T2702" s="5" t="str">
        <f t="shared" si="172"/>
        <v>Q1</v>
      </c>
      <c r="U2702" s="14" t="str">
        <f t="shared" si="169"/>
        <v>Feb</v>
      </c>
    </row>
    <row r="2703" spans="1:21" x14ac:dyDescent="0.25">
      <c r="A2703" s="13" t="s">
        <v>56</v>
      </c>
      <c r="B2703" s="6" t="s">
        <v>69</v>
      </c>
      <c r="C2703" s="6" t="s">
        <v>24</v>
      </c>
      <c r="D2703" s="6" t="s">
        <v>25</v>
      </c>
      <c r="E2703" s="6" t="s">
        <v>26</v>
      </c>
      <c r="F2703" s="6" t="s">
        <v>10616</v>
      </c>
      <c r="G2703" s="6" t="s">
        <v>10617</v>
      </c>
      <c r="H2703" s="6" t="s">
        <v>119</v>
      </c>
      <c r="I2703" s="6" t="s">
        <v>10618</v>
      </c>
      <c r="J2703" s="6" t="s">
        <v>10619</v>
      </c>
      <c r="K2703" s="7">
        <v>19</v>
      </c>
      <c r="L2703" s="4">
        <v>2005</v>
      </c>
      <c r="M2703" s="9">
        <v>33680.33</v>
      </c>
      <c r="N2703" s="9" t="str">
        <f t="shared" si="170"/>
        <v>Normal</v>
      </c>
      <c r="O2703" s="11">
        <v>189858.2</v>
      </c>
      <c r="P2703" s="11">
        <v>26657.13</v>
      </c>
      <c r="Q2703" s="11">
        <v>7023.2</v>
      </c>
      <c r="R2703" s="8">
        <v>45567</v>
      </c>
      <c r="S2703" s="5" t="str">
        <f t="shared" si="171"/>
        <v>Wednesday</v>
      </c>
      <c r="T2703" s="5" t="str">
        <f t="shared" si="172"/>
        <v>Q4</v>
      </c>
      <c r="U2703" s="14" t="str">
        <f t="shared" si="169"/>
        <v>Oct</v>
      </c>
    </row>
    <row r="2704" spans="1:21" x14ac:dyDescent="0.25">
      <c r="A2704" s="12" t="s">
        <v>17</v>
      </c>
      <c r="B2704" s="2" t="s">
        <v>38</v>
      </c>
      <c r="C2704" s="2" t="s">
        <v>24</v>
      </c>
      <c r="D2704" s="2" t="s">
        <v>25</v>
      </c>
      <c r="E2704" s="2" t="s">
        <v>26</v>
      </c>
      <c r="F2704" s="2" t="s">
        <v>10620</v>
      </c>
      <c r="G2704" s="2" t="s">
        <v>10621</v>
      </c>
      <c r="H2704" s="2" t="s">
        <v>42</v>
      </c>
      <c r="I2704" s="2" t="s">
        <v>10622</v>
      </c>
      <c r="J2704" s="2" t="s">
        <v>10623</v>
      </c>
      <c r="K2704" s="3">
        <v>1</v>
      </c>
      <c r="L2704" s="4">
        <v>2020</v>
      </c>
      <c r="M2704" s="9">
        <v>6807.65</v>
      </c>
      <c r="N2704" s="9" t="str">
        <f t="shared" si="170"/>
        <v>Normal</v>
      </c>
      <c r="O2704" s="11">
        <v>58472.5</v>
      </c>
      <c r="P2704" s="11">
        <v>6150.05</v>
      </c>
      <c r="Q2704" s="11">
        <v>657.6</v>
      </c>
      <c r="R2704" s="5">
        <v>44389</v>
      </c>
      <c r="S2704" s="5" t="str">
        <f t="shared" si="171"/>
        <v>Monday</v>
      </c>
      <c r="T2704" s="5" t="str">
        <f t="shared" si="172"/>
        <v>Q3</v>
      </c>
      <c r="U2704" s="14" t="str">
        <f t="shared" si="169"/>
        <v>Jul</v>
      </c>
    </row>
    <row r="2705" spans="1:21" x14ac:dyDescent="0.25">
      <c r="A2705" s="13" t="s">
        <v>62</v>
      </c>
      <c r="B2705" s="6" t="s">
        <v>63</v>
      </c>
      <c r="C2705" s="6" t="s">
        <v>24</v>
      </c>
      <c r="D2705" s="6" t="s">
        <v>25</v>
      </c>
      <c r="E2705" s="6" t="s">
        <v>26</v>
      </c>
      <c r="F2705" s="6" t="s">
        <v>10624</v>
      </c>
      <c r="G2705" s="6" t="s">
        <v>8109</v>
      </c>
      <c r="H2705" s="6" t="s">
        <v>115</v>
      </c>
      <c r="I2705" s="6" t="s">
        <v>10625</v>
      </c>
      <c r="J2705" s="6" t="s">
        <v>10626</v>
      </c>
      <c r="K2705" s="7">
        <v>0</v>
      </c>
      <c r="L2705" s="4">
        <v>2023</v>
      </c>
      <c r="M2705" s="9">
        <v>22261.74</v>
      </c>
      <c r="N2705" s="9" t="str">
        <f t="shared" si="170"/>
        <v>Normal</v>
      </c>
      <c r="O2705" s="11">
        <v>98591.6</v>
      </c>
      <c r="P2705" s="11">
        <v>16442.61</v>
      </c>
      <c r="Q2705" s="11">
        <v>5819.13</v>
      </c>
      <c r="R2705" s="8">
        <v>45164</v>
      </c>
      <c r="S2705" s="5" t="str">
        <f t="shared" si="171"/>
        <v>Saturday</v>
      </c>
      <c r="T2705" s="5" t="str">
        <f t="shared" si="172"/>
        <v>Q3</v>
      </c>
      <c r="U2705" s="14" t="str">
        <f t="shared" si="169"/>
        <v>Aug</v>
      </c>
    </row>
    <row r="2706" spans="1:21" x14ac:dyDescent="0.25">
      <c r="A2706" s="12" t="s">
        <v>30</v>
      </c>
      <c r="B2706" s="2" t="s">
        <v>94</v>
      </c>
      <c r="C2706" s="2" t="s">
        <v>24</v>
      </c>
      <c r="D2706" s="2" t="s">
        <v>25</v>
      </c>
      <c r="E2706" s="2" t="s">
        <v>26</v>
      </c>
      <c r="F2706" s="2" t="s">
        <v>10627</v>
      </c>
      <c r="G2706" s="2" t="s">
        <v>10628</v>
      </c>
      <c r="H2706" s="2" t="s">
        <v>102</v>
      </c>
      <c r="I2706" s="2" t="s">
        <v>10629</v>
      </c>
      <c r="J2706" s="2" t="s">
        <v>10630</v>
      </c>
      <c r="K2706" s="3">
        <v>14</v>
      </c>
      <c r="L2706" s="4">
        <v>2006</v>
      </c>
      <c r="M2706" s="9">
        <v>41082.720000000001</v>
      </c>
      <c r="N2706" s="9" t="str">
        <f t="shared" si="170"/>
        <v>High Value</v>
      </c>
      <c r="O2706" s="11">
        <v>142273.9</v>
      </c>
      <c r="P2706" s="11">
        <v>29057.5</v>
      </c>
      <c r="Q2706" s="11">
        <v>12025.22</v>
      </c>
      <c r="R2706" s="5">
        <v>44175</v>
      </c>
      <c r="S2706" s="5" t="str">
        <f t="shared" si="171"/>
        <v>Thursday</v>
      </c>
      <c r="T2706" s="5" t="str">
        <f t="shared" si="172"/>
        <v>Q4</v>
      </c>
      <c r="U2706" s="14" t="str">
        <f t="shared" si="169"/>
        <v>Dec</v>
      </c>
    </row>
    <row r="2707" spans="1:21" x14ac:dyDescent="0.25">
      <c r="A2707" s="13" t="s">
        <v>47</v>
      </c>
      <c r="B2707" s="6" t="s">
        <v>51</v>
      </c>
      <c r="C2707" s="6" t="s">
        <v>24</v>
      </c>
      <c r="D2707" s="6" t="s">
        <v>25</v>
      </c>
      <c r="E2707" s="6" t="s">
        <v>26</v>
      </c>
      <c r="F2707" s="6" t="s">
        <v>10631</v>
      </c>
      <c r="G2707" s="6" t="s">
        <v>10632</v>
      </c>
      <c r="H2707" s="6" t="s">
        <v>104</v>
      </c>
      <c r="I2707" s="6" t="s">
        <v>10633</v>
      </c>
      <c r="J2707" s="6" t="s">
        <v>10634</v>
      </c>
      <c r="K2707" s="7">
        <v>15</v>
      </c>
      <c r="L2707" s="4">
        <v>2009</v>
      </c>
      <c r="M2707" s="9">
        <v>69455.73</v>
      </c>
      <c r="N2707" s="9" t="str">
        <f t="shared" si="170"/>
        <v>High Value</v>
      </c>
      <c r="O2707" s="11">
        <v>98220</v>
      </c>
      <c r="P2707" s="11">
        <v>56285.26</v>
      </c>
      <c r="Q2707" s="11">
        <v>13170.47</v>
      </c>
      <c r="R2707" s="8">
        <v>45423</v>
      </c>
      <c r="S2707" s="5" t="str">
        <f t="shared" si="171"/>
        <v>Saturday</v>
      </c>
      <c r="T2707" s="5" t="str">
        <f t="shared" si="172"/>
        <v>Q2</v>
      </c>
      <c r="U2707" s="14" t="str">
        <f t="shared" si="169"/>
        <v>May</v>
      </c>
    </row>
    <row r="2708" spans="1:21" x14ac:dyDescent="0.25">
      <c r="A2708" s="12" t="s">
        <v>40</v>
      </c>
      <c r="B2708" s="2" t="s">
        <v>59</v>
      </c>
      <c r="C2708" s="2" t="s">
        <v>24</v>
      </c>
      <c r="D2708" s="2" t="s">
        <v>25</v>
      </c>
      <c r="E2708" s="2" t="s">
        <v>26</v>
      </c>
      <c r="F2708" s="2" t="s">
        <v>10635</v>
      </c>
      <c r="G2708" s="2" t="s">
        <v>8108</v>
      </c>
      <c r="H2708" s="2" t="s">
        <v>119</v>
      </c>
      <c r="I2708" s="2" t="s">
        <v>10636</v>
      </c>
      <c r="J2708" s="2" t="s">
        <v>10637</v>
      </c>
      <c r="K2708" s="3">
        <v>5</v>
      </c>
      <c r="L2708" s="4">
        <v>2016</v>
      </c>
      <c r="M2708" s="9">
        <v>57988.12</v>
      </c>
      <c r="N2708" s="9" t="str">
        <f t="shared" si="170"/>
        <v>High Value</v>
      </c>
      <c r="O2708" s="11">
        <v>59867.4</v>
      </c>
      <c r="P2708" s="11">
        <v>54125.83</v>
      </c>
      <c r="Q2708" s="11">
        <v>3862.29</v>
      </c>
      <c r="R2708" s="5">
        <v>44375</v>
      </c>
      <c r="S2708" s="5" t="str">
        <f t="shared" si="171"/>
        <v>Monday</v>
      </c>
      <c r="T2708" s="5" t="str">
        <f t="shared" si="172"/>
        <v>Q2</v>
      </c>
      <c r="U2708" s="14" t="str">
        <f t="shared" si="169"/>
        <v>Jun</v>
      </c>
    </row>
    <row r="2709" spans="1:21" x14ac:dyDescent="0.25">
      <c r="A2709" s="13" t="s">
        <v>56</v>
      </c>
      <c r="B2709" s="6" t="s">
        <v>69</v>
      </c>
      <c r="C2709" s="6" t="s">
        <v>24</v>
      </c>
      <c r="D2709" s="6" t="s">
        <v>25</v>
      </c>
      <c r="E2709" s="6" t="s">
        <v>26</v>
      </c>
      <c r="F2709" s="6" t="s">
        <v>10638</v>
      </c>
      <c r="G2709" s="6" t="s">
        <v>8097</v>
      </c>
      <c r="H2709" s="6" t="s">
        <v>109</v>
      </c>
      <c r="I2709" s="6" t="s">
        <v>10639</v>
      </c>
      <c r="J2709" s="6" t="s">
        <v>10640</v>
      </c>
      <c r="K2709" s="7">
        <v>18</v>
      </c>
      <c r="L2709" s="4">
        <v>2004</v>
      </c>
      <c r="M2709" s="9">
        <v>55664.94</v>
      </c>
      <c r="N2709" s="9" t="str">
        <f t="shared" si="170"/>
        <v>High Value</v>
      </c>
      <c r="O2709" s="11">
        <v>16638.099999999999</v>
      </c>
      <c r="P2709" s="11">
        <v>46431.11</v>
      </c>
      <c r="Q2709" s="11">
        <v>9233.83</v>
      </c>
      <c r="R2709" s="8">
        <v>44704</v>
      </c>
      <c r="S2709" s="5" t="str">
        <f t="shared" si="171"/>
        <v>Monday</v>
      </c>
      <c r="T2709" s="5" t="str">
        <f t="shared" si="172"/>
        <v>Q2</v>
      </c>
      <c r="U2709" s="14" t="str">
        <f t="shared" si="169"/>
        <v>May</v>
      </c>
    </row>
    <row r="2710" spans="1:21" x14ac:dyDescent="0.25">
      <c r="A2710" s="12" t="s">
        <v>54</v>
      </c>
      <c r="B2710" s="2" t="s">
        <v>55</v>
      </c>
      <c r="C2710" s="2" t="s">
        <v>24</v>
      </c>
      <c r="D2710" s="2" t="s">
        <v>25</v>
      </c>
      <c r="E2710" s="2" t="s">
        <v>26</v>
      </c>
      <c r="F2710" s="2" t="s">
        <v>10641</v>
      </c>
      <c r="G2710" s="2" t="s">
        <v>10642</v>
      </c>
      <c r="H2710" s="2" t="s">
        <v>58</v>
      </c>
      <c r="I2710" s="2" t="s">
        <v>10643</v>
      </c>
      <c r="J2710" s="2" t="s">
        <v>10644</v>
      </c>
      <c r="K2710" s="3">
        <v>5</v>
      </c>
      <c r="L2710" s="4">
        <v>2015</v>
      </c>
      <c r="M2710" s="9">
        <v>29140.57</v>
      </c>
      <c r="N2710" s="9" t="str">
        <f t="shared" si="170"/>
        <v>Normal</v>
      </c>
      <c r="O2710" s="11">
        <v>115003.8</v>
      </c>
      <c r="P2710" s="11">
        <v>24245.45</v>
      </c>
      <c r="Q2710" s="11">
        <v>4895.12</v>
      </c>
      <c r="R2710" s="5">
        <v>44142</v>
      </c>
      <c r="S2710" s="5" t="str">
        <f t="shared" si="171"/>
        <v>Saturday</v>
      </c>
      <c r="T2710" s="5" t="str">
        <f t="shared" si="172"/>
        <v>Q4</v>
      </c>
      <c r="U2710" s="14" t="str">
        <f t="shared" si="169"/>
        <v>Nov</v>
      </c>
    </row>
    <row r="2711" spans="1:21" x14ac:dyDescent="0.25">
      <c r="A2711" s="13" t="s">
        <v>54</v>
      </c>
      <c r="B2711" s="6" t="s">
        <v>123</v>
      </c>
      <c r="C2711" s="6" t="s">
        <v>24</v>
      </c>
      <c r="D2711" s="6" t="s">
        <v>25</v>
      </c>
      <c r="E2711" s="6" t="s">
        <v>26</v>
      </c>
      <c r="F2711" s="6" t="s">
        <v>10645</v>
      </c>
      <c r="G2711" s="6" t="s">
        <v>10646</v>
      </c>
      <c r="H2711" s="6" t="s">
        <v>68</v>
      </c>
      <c r="I2711" s="6" t="s">
        <v>10647</v>
      </c>
      <c r="J2711" s="6" t="s">
        <v>10648</v>
      </c>
      <c r="K2711" s="7">
        <v>18</v>
      </c>
      <c r="L2711" s="4">
        <v>2005</v>
      </c>
      <c r="M2711" s="9">
        <v>57633.04</v>
      </c>
      <c r="N2711" s="9" t="str">
        <f t="shared" si="170"/>
        <v>High Value</v>
      </c>
      <c r="O2711" s="11">
        <v>173250.7</v>
      </c>
      <c r="P2711" s="11">
        <v>42841.46</v>
      </c>
      <c r="Q2711" s="11">
        <v>14791.58</v>
      </c>
      <c r="R2711" s="8">
        <v>45119</v>
      </c>
      <c r="S2711" s="5" t="str">
        <f t="shared" si="171"/>
        <v>Wednesday</v>
      </c>
      <c r="T2711" s="5" t="str">
        <f t="shared" si="172"/>
        <v>Q3</v>
      </c>
      <c r="U2711" s="14" t="str">
        <f t="shared" si="169"/>
        <v>Jul</v>
      </c>
    </row>
    <row r="2712" spans="1:21" x14ac:dyDescent="0.25">
      <c r="A2712" s="12" t="s">
        <v>40</v>
      </c>
      <c r="B2712" s="2" t="s">
        <v>125</v>
      </c>
      <c r="C2712" s="2" t="s">
        <v>24</v>
      </c>
      <c r="D2712" s="2" t="s">
        <v>25</v>
      </c>
      <c r="E2712" s="2" t="s">
        <v>26</v>
      </c>
      <c r="F2712" s="2" t="s">
        <v>10649</v>
      </c>
      <c r="G2712" s="2" t="s">
        <v>10650</v>
      </c>
      <c r="H2712" s="2" t="s">
        <v>50</v>
      </c>
      <c r="I2712" s="2" t="s">
        <v>10651</v>
      </c>
      <c r="J2712" s="2" t="s">
        <v>10652</v>
      </c>
      <c r="K2712" s="3">
        <v>22</v>
      </c>
      <c r="L2712" s="4">
        <v>2000</v>
      </c>
      <c r="M2712" s="9">
        <v>68958.75</v>
      </c>
      <c r="N2712" s="9" t="str">
        <f t="shared" si="170"/>
        <v>High Value</v>
      </c>
      <c r="O2712" s="11">
        <v>114562.1</v>
      </c>
      <c r="P2712" s="11">
        <v>58803.31</v>
      </c>
      <c r="Q2712" s="11">
        <v>10155.44</v>
      </c>
      <c r="R2712" s="5">
        <v>44830</v>
      </c>
      <c r="S2712" s="5" t="str">
        <f t="shared" si="171"/>
        <v>Monday</v>
      </c>
      <c r="T2712" s="5" t="str">
        <f t="shared" si="172"/>
        <v>Q3</v>
      </c>
      <c r="U2712" s="14" t="str">
        <f t="shared" si="169"/>
        <v>Sep</v>
      </c>
    </row>
    <row r="2713" spans="1:21" x14ac:dyDescent="0.25">
      <c r="A2713" s="13" t="s">
        <v>40</v>
      </c>
      <c r="B2713" s="6" t="s">
        <v>59</v>
      </c>
      <c r="C2713" s="6" t="s">
        <v>24</v>
      </c>
      <c r="D2713" s="6" t="s">
        <v>25</v>
      </c>
      <c r="E2713" s="6" t="s">
        <v>26</v>
      </c>
      <c r="F2713" s="6" t="s">
        <v>10653</v>
      </c>
      <c r="G2713" s="6" t="s">
        <v>10654</v>
      </c>
      <c r="H2713" s="6" t="s">
        <v>79</v>
      </c>
      <c r="I2713" s="6" t="s">
        <v>10655</v>
      </c>
      <c r="J2713" s="6" t="s">
        <v>10656</v>
      </c>
      <c r="K2713" s="7">
        <v>9</v>
      </c>
      <c r="L2713" s="4">
        <v>2014</v>
      </c>
      <c r="M2713" s="9">
        <v>8978.01</v>
      </c>
      <c r="N2713" s="9" t="str">
        <f t="shared" si="170"/>
        <v>Normal</v>
      </c>
      <c r="O2713" s="11">
        <v>117098.3</v>
      </c>
      <c r="P2713" s="11">
        <v>7455.59</v>
      </c>
      <c r="Q2713" s="11">
        <v>1522.42</v>
      </c>
      <c r="R2713" s="8">
        <v>44936</v>
      </c>
      <c r="S2713" s="5" t="str">
        <f t="shared" si="171"/>
        <v>Tuesday</v>
      </c>
      <c r="T2713" s="5" t="str">
        <f t="shared" si="172"/>
        <v>Q1</v>
      </c>
      <c r="U2713" s="14" t="str">
        <f t="shared" si="169"/>
        <v>Jan</v>
      </c>
    </row>
    <row r="2714" spans="1:21" x14ac:dyDescent="0.25">
      <c r="A2714" s="12" t="s">
        <v>34</v>
      </c>
      <c r="B2714" s="2" t="s">
        <v>35</v>
      </c>
      <c r="C2714" s="2" t="s">
        <v>24</v>
      </c>
      <c r="D2714" s="2" t="s">
        <v>25</v>
      </c>
      <c r="E2714" s="2" t="s">
        <v>26</v>
      </c>
      <c r="F2714" s="2" t="s">
        <v>10657</v>
      </c>
      <c r="G2714" s="2" t="s">
        <v>10658</v>
      </c>
      <c r="H2714" s="2" t="s">
        <v>61</v>
      </c>
      <c r="I2714" s="2" t="s">
        <v>10659</v>
      </c>
      <c r="J2714" s="2" t="s">
        <v>10660</v>
      </c>
      <c r="K2714" s="3">
        <v>4</v>
      </c>
      <c r="L2714" s="4">
        <v>2021</v>
      </c>
      <c r="M2714" s="9">
        <v>61884.12</v>
      </c>
      <c r="N2714" s="9" t="str">
        <f t="shared" si="170"/>
        <v>High Value</v>
      </c>
      <c r="O2714" s="11">
        <v>110486.7</v>
      </c>
      <c r="P2714" s="11">
        <v>49808.69</v>
      </c>
      <c r="Q2714" s="11">
        <v>12075.43</v>
      </c>
      <c r="R2714" s="5">
        <v>45734</v>
      </c>
      <c r="S2714" s="5" t="str">
        <f t="shared" si="171"/>
        <v>Tuesday</v>
      </c>
      <c r="T2714" s="5" t="str">
        <f t="shared" si="172"/>
        <v>Q1</v>
      </c>
      <c r="U2714" s="14" t="str">
        <f t="shared" si="169"/>
        <v>Mar</v>
      </c>
    </row>
    <row r="2715" spans="1:21" x14ac:dyDescent="0.25">
      <c r="A2715" s="13" t="s">
        <v>74</v>
      </c>
      <c r="B2715" s="6" t="s">
        <v>153</v>
      </c>
      <c r="C2715" s="6" t="s">
        <v>24</v>
      </c>
      <c r="D2715" s="6" t="s">
        <v>25</v>
      </c>
      <c r="E2715" s="6" t="s">
        <v>26</v>
      </c>
      <c r="F2715" s="6" t="s">
        <v>10661</v>
      </c>
      <c r="G2715" s="6" t="s">
        <v>10662</v>
      </c>
      <c r="H2715" s="6" t="s">
        <v>119</v>
      </c>
      <c r="I2715" s="6" t="s">
        <v>10663</v>
      </c>
      <c r="J2715" s="6" t="s">
        <v>10664</v>
      </c>
      <c r="K2715" s="7">
        <v>2</v>
      </c>
      <c r="L2715" s="4">
        <v>2021</v>
      </c>
      <c r="M2715" s="9">
        <v>62273.78</v>
      </c>
      <c r="N2715" s="9" t="str">
        <f t="shared" si="170"/>
        <v>High Value</v>
      </c>
      <c r="O2715" s="11">
        <v>115307.7</v>
      </c>
      <c r="P2715" s="11">
        <v>57877.26</v>
      </c>
      <c r="Q2715" s="11">
        <v>4396.5200000000004</v>
      </c>
      <c r="R2715" s="8">
        <v>44946</v>
      </c>
      <c r="S2715" s="5" t="str">
        <f t="shared" si="171"/>
        <v>Friday</v>
      </c>
      <c r="T2715" s="5" t="str">
        <f t="shared" si="172"/>
        <v>Q1</v>
      </c>
      <c r="U2715" s="14" t="str">
        <f t="shared" si="169"/>
        <v>Jan</v>
      </c>
    </row>
    <row r="2716" spans="1:21" x14ac:dyDescent="0.25">
      <c r="A2716" s="12" t="s">
        <v>62</v>
      </c>
      <c r="B2716" s="2" t="s">
        <v>91</v>
      </c>
      <c r="C2716" s="2" t="s">
        <v>24</v>
      </c>
      <c r="D2716" s="2" t="s">
        <v>25</v>
      </c>
      <c r="E2716" s="2" t="s">
        <v>26</v>
      </c>
      <c r="F2716" s="2" t="s">
        <v>10665</v>
      </c>
      <c r="G2716" s="2" t="s">
        <v>10666</v>
      </c>
      <c r="H2716" s="2" t="s">
        <v>136</v>
      </c>
      <c r="I2716" s="2" t="s">
        <v>10667</v>
      </c>
      <c r="J2716" s="2" t="s">
        <v>10668</v>
      </c>
      <c r="K2716" s="3">
        <v>17</v>
      </c>
      <c r="L2716" s="4">
        <v>2004</v>
      </c>
      <c r="M2716" s="9">
        <v>25593.58</v>
      </c>
      <c r="N2716" s="9" t="str">
        <f t="shared" si="170"/>
        <v>Normal</v>
      </c>
      <c r="O2716" s="11">
        <v>6604.8</v>
      </c>
      <c r="P2716" s="11">
        <v>21240.66</v>
      </c>
      <c r="Q2716" s="11">
        <v>4352.92</v>
      </c>
      <c r="R2716" s="5">
        <v>44273</v>
      </c>
      <c r="S2716" s="5" t="str">
        <f t="shared" si="171"/>
        <v>Thursday</v>
      </c>
      <c r="T2716" s="5" t="str">
        <f t="shared" si="172"/>
        <v>Q1</v>
      </c>
      <c r="U2716" s="14" t="str">
        <f t="shared" si="169"/>
        <v>Mar</v>
      </c>
    </row>
    <row r="2717" spans="1:21" x14ac:dyDescent="0.25">
      <c r="A2717" s="13" t="s">
        <v>30</v>
      </c>
      <c r="B2717" s="6" t="s">
        <v>94</v>
      </c>
      <c r="C2717" s="6" t="s">
        <v>24</v>
      </c>
      <c r="D2717" s="6" t="s">
        <v>25</v>
      </c>
      <c r="E2717" s="6" t="s">
        <v>26</v>
      </c>
      <c r="F2717" s="6" t="s">
        <v>10669</v>
      </c>
      <c r="G2717" s="6" t="s">
        <v>5891</v>
      </c>
      <c r="H2717" s="6" t="s">
        <v>58</v>
      </c>
      <c r="I2717" s="6" t="s">
        <v>10670</v>
      </c>
      <c r="J2717" s="6" t="s">
        <v>10671</v>
      </c>
      <c r="K2717" s="7">
        <v>6</v>
      </c>
      <c r="L2717" s="4">
        <v>2015</v>
      </c>
      <c r="M2717" s="9">
        <v>34769</v>
      </c>
      <c r="N2717" s="9" t="str">
        <f t="shared" si="170"/>
        <v>Normal</v>
      </c>
      <c r="O2717" s="11">
        <v>62507.9</v>
      </c>
      <c r="P2717" s="11">
        <v>28183.19</v>
      </c>
      <c r="Q2717" s="11">
        <v>6585.81</v>
      </c>
      <c r="R2717" s="8">
        <v>44328</v>
      </c>
      <c r="S2717" s="5" t="str">
        <f t="shared" si="171"/>
        <v>Wednesday</v>
      </c>
      <c r="T2717" s="5" t="str">
        <f t="shared" si="172"/>
        <v>Q2</v>
      </c>
      <c r="U2717" s="14" t="str">
        <f t="shared" si="169"/>
        <v>May</v>
      </c>
    </row>
    <row r="2718" spans="1:21" x14ac:dyDescent="0.25">
      <c r="A2718" s="12" t="s">
        <v>74</v>
      </c>
      <c r="B2718" s="2" t="s">
        <v>153</v>
      </c>
      <c r="C2718" s="2" t="s">
        <v>24</v>
      </c>
      <c r="D2718" s="2" t="s">
        <v>25</v>
      </c>
      <c r="E2718" s="2" t="s">
        <v>26</v>
      </c>
      <c r="F2718" s="2" t="s">
        <v>10672</v>
      </c>
      <c r="G2718" s="2" t="s">
        <v>10673</v>
      </c>
      <c r="H2718" s="2" t="s">
        <v>116</v>
      </c>
      <c r="I2718" s="2" t="s">
        <v>10674</v>
      </c>
      <c r="J2718" s="2" t="s">
        <v>10675</v>
      </c>
      <c r="K2718" s="3">
        <v>12</v>
      </c>
      <c r="L2718" s="4">
        <v>2013</v>
      </c>
      <c r="M2718" s="9">
        <v>57212.69</v>
      </c>
      <c r="N2718" s="9" t="str">
        <f t="shared" si="170"/>
        <v>High Value</v>
      </c>
      <c r="O2718" s="11">
        <v>25408.7</v>
      </c>
      <c r="P2718" s="11">
        <v>52926.2</v>
      </c>
      <c r="Q2718" s="11">
        <v>4286.49</v>
      </c>
      <c r="R2718" s="5">
        <v>45664</v>
      </c>
      <c r="S2718" s="5" t="str">
        <f t="shared" si="171"/>
        <v>Tuesday</v>
      </c>
      <c r="T2718" s="5" t="str">
        <f t="shared" si="172"/>
        <v>Q1</v>
      </c>
      <c r="U2718" s="14" t="str">
        <f t="shared" si="169"/>
        <v>Jan</v>
      </c>
    </row>
    <row r="2719" spans="1:21" x14ac:dyDescent="0.25">
      <c r="A2719" s="13" t="s">
        <v>34</v>
      </c>
      <c r="B2719" s="6" t="s">
        <v>43</v>
      </c>
      <c r="C2719" s="6" t="s">
        <v>24</v>
      </c>
      <c r="D2719" s="6" t="s">
        <v>25</v>
      </c>
      <c r="E2719" s="6" t="s">
        <v>26</v>
      </c>
      <c r="F2719" s="6" t="s">
        <v>10676</v>
      </c>
      <c r="G2719" s="6" t="s">
        <v>10677</v>
      </c>
      <c r="H2719" s="6" t="s">
        <v>135</v>
      </c>
      <c r="I2719" s="6" t="s">
        <v>10678</v>
      </c>
      <c r="J2719" s="6" t="s">
        <v>10679</v>
      </c>
      <c r="K2719" s="7">
        <v>3</v>
      </c>
      <c r="L2719" s="4">
        <v>2017</v>
      </c>
      <c r="M2719" s="9">
        <v>67989.62</v>
      </c>
      <c r="N2719" s="9" t="str">
        <f t="shared" si="170"/>
        <v>High Value</v>
      </c>
      <c r="O2719" s="11">
        <v>149374</v>
      </c>
      <c r="P2719" s="11">
        <v>56151.16</v>
      </c>
      <c r="Q2719" s="11">
        <v>11838.46</v>
      </c>
      <c r="R2719" s="8">
        <v>44128</v>
      </c>
      <c r="S2719" s="5" t="str">
        <f t="shared" si="171"/>
        <v>Saturday</v>
      </c>
      <c r="T2719" s="5" t="str">
        <f t="shared" si="172"/>
        <v>Q4</v>
      </c>
      <c r="U2719" s="14" t="str">
        <f t="shared" si="169"/>
        <v>Oct</v>
      </c>
    </row>
    <row r="2720" spans="1:21" x14ac:dyDescent="0.25">
      <c r="A2720" s="13" t="s">
        <v>54</v>
      </c>
      <c r="B2720" s="6" t="s">
        <v>99</v>
      </c>
      <c r="C2720" s="6" t="s">
        <v>24</v>
      </c>
      <c r="D2720" s="6" t="s">
        <v>25</v>
      </c>
      <c r="E2720" s="6" t="s">
        <v>26</v>
      </c>
      <c r="F2720" s="6" t="s">
        <v>10680</v>
      </c>
      <c r="G2720" s="6" t="s">
        <v>10681</v>
      </c>
      <c r="H2720" s="6" t="s">
        <v>89</v>
      </c>
      <c r="I2720" s="6" t="s">
        <v>10682</v>
      </c>
      <c r="J2720" s="6" t="s">
        <v>10683</v>
      </c>
      <c r="K2720" s="7">
        <v>10</v>
      </c>
      <c r="L2720" s="4">
        <v>2014</v>
      </c>
      <c r="M2720" s="9">
        <v>44913.85</v>
      </c>
      <c r="N2720" s="9" t="str">
        <f t="shared" si="170"/>
        <v>High Value</v>
      </c>
      <c r="O2720" s="11">
        <v>155415</v>
      </c>
      <c r="P2720" s="11">
        <v>40140.949999999997</v>
      </c>
      <c r="Q2720" s="11">
        <v>4772.8999999999996</v>
      </c>
      <c r="R2720" s="8">
        <v>45343</v>
      </c>
      <c r="S2720" s="5" t="str">
        <f t="shared" si="171"/>
        <v>Wednesday</v>
      </c>
      <c r="T2720" s="5" t="str">
        <f t="shared" si="172"/>
        <v>Q1</v>
      </c>
      <c r="U2720" s="14" t="str">
        <f t="shared" ref="U2720:U2782" si="173">TEXT(R2720,"MMM")</f>
        <v>Feb</v>
      </c>
    </row>
    <row r="2721" spans="1:21" x14ac:dyDescent="0.25">
      <c r="A2721" s="12" t="s">
        <v>30</v>
      </c>
      <c r="B2721" s="2" t="s">
        <v>31</v>
      </c>
      <c r="C2721" s="2" t="s">
        <v>24</v>
      </c>
      <c r="D2721" s="2" t="s">
        <v>25</v>
      </c>
      <c r="E2721" s="2" t="s">
        <v>26</v>
      </c>
      <c r="F2721" s="2" t="s">
        <v>10684</v>
      </c>
      <c r="G2721" s="2" t="s">
        <v>10685</v>
      </c>
      <c r="H2721" s="2" t="s">
        <v>111</v>
      </c>
      <c r="I2721" s="2" t="s">
        <v>10686</v>
      </c>
      <c r="J2721" s="2" t="s">
        <v>10687</v>
      </c>
      <c r="K2721" s="3">
        <v>1</v>
      </c>
      <c r="L2721" s="4">
        <v>2024</v>
      </c>
      <c r="M2721" s="9">
        <v>35459.760000000002</v>
      </c>
      <c r="N2721" s="9" t="str">
        <f t="shared" si="170"/>
        <v>Normal</v>
      </c>
      <c r="O2721" s="11">
        <v>56068.800000000003</v>
      </c>
      <c r="P2721" s="11">
        <v>32398.47</v>
      </c>
      <c r="Q2721" s="11">
        <v>3061.29</v>
      </c>
      <c r="R2721" s="5">
        <v>45704</v>
      </c>
      <c r="S2721" s="5" t="str">
        <f t="shared" si="171"/>
        <v>Sunday</v>
      </c>
      <c r="T2721" s="5" t="str">
        <f t="shared" si="172"/>
        <v>Q1</v>
      </c>
      <c r="U2721" s="14" t="str">
        <f t="shared" si="173"/>
        <v>Feb</v>
      </c>
    </row>
    <row r="2722" spans="1:21" x14ac:dyDescent="0.25">
      <c r="A2722" s="13" t="s">
        <v>62</v>
      </c>
      <c r="B2722" s="6" t="s">
        <v>63</v>
      </c>
      <c r="C2722" s="6" t="s">
        <v>24</v>
      </c>
      <c r="D2722" s="6" t="s">
        <v>25</v>
      </c>
      <c r="E2722" s="6" t="s">
        <v>26</v>
      </c>
      <c r="F2722" s="6" t="s">
        <v>10688</v>
      </c>
      <c r="G2722" s="6" t="s">
        <v>10689</v>
      </c>
      <c r="H2722" s="6" t="s">
        <v>115</v>
      </c>
      <c r="I2722" s="6" t="s">
        <v>10690</v>
      </c>
      <c r="J2722" s="6" t="s">
        <v>10691</v>
      </c>
      <c r="K2722" s="7">
        <v>0</v>
      </c>
      <c r="L2722" s="4">
        <v>2020</v>
      </c>
      <c r="M2722" s="9">
        <v>38928.400000000001</v>
      </c>
      <c r="N2722" s="9" t="str">
        <f t="shared" si="170"/>
        <v>Normal</v>
      </c>
      <c r="O2722" s="11">
        <v>186556.2</v>
      </c>
      <c r="P2722" s="11">
        <v>28028.63</v>
      </c>
      <c r="Q2722" s="11">
        <v>10899.77</v>
      </c>
      <c r="R2722" s="8">
        <v>44027</v>
      </c>
      <c r="S2722" s="5" t="str">
        <f t="shared" si="171"/>
        <v>Wednesday</v>
      </c>
      <c r="T2722" s="5" t="str">
        <f t="shared" si="172"/>
        <v>Q3</v>
      </c>
      <c r="U2722" s="14" t="str">
        <f t="shared" si="173"/>
        <v>Jul</v>
      </c>
    </row>
    <row r="2723" spans="1:21" x14ac:dyDescent="0.25">
      <c r="A2723" s="12" t="s">
        <v>34</v>
      </c>
      <c r="B2723" s="2" t="s">
        <v>97</v>
      </c>
      <c r="C2723" s="2" t="s">
        <v>24</v>
      </c>
      <c r="D2723" s="2" t="s">
        <v>25</v>
      </c>
      <c r="E2723" s="2" t="s">
        <v>26</v>
      </c>
      <c r="F2723" s="2" t="s">
        <v>10692</v>
      </c>
      <c r="G2723" s="2" t="s">
        <v>10693</v>
      </c>
      <c r="H2723" s="2" t="s">
        <v>116</v>
      </c>
      <c r="I2723" s="2" t="s">
        <v>10694</v>
      </c>
      <c r="J2723" s="2" t="s">
        <v>10695</v>
      </c>
      <c r="K2723" s="3">
        <v>14</v>
      </c>
      <c r="L2723" s="4">
        <v>2009</v>
      </c>
      <c r="M2723" s="9">
        <v>14405.86</v>
      </c>
      <c r="N2723" s="9" t="str">
        <f t="shared" si="170"/>
        <v>Normal</v>
      </c>
      <c r="O2723" s="11">
        <v>9608.7999999999993</v>
      </c>
      <c r="P2723" s="11">
        <v>11961.09</v>
      </c>
      <c r="Q2723" s="11">
        <v>2444.77</v>
      </c>
      <c r="R2723" s="5">
        <v>44988</v>
      </c>
      <c r="S2723" s="5" t="str">
        <f t="shared" si="171"/>
        <v>Friday</v>
      </c>
      <c r="T2723" s="5" t="str">
        <f t="shared" si="172"/>
        <v>Q1</v>
      </c>
      <c r="U2723" s="14" t="str">
        <f t="shared" si="173"/>
        <v>Mar</v>
      </c>
    </row>
    <row r="2724" spans="1:21" x14ac:dyDescent="0.25">
      <c r="A2724" s="13" t="s">
        <v>62</v>
      </c>
      <c r="B2724" s="6" t="s">
        <v>138</v>
      </c>
      <c r="C2724" s="6" t="s">
        <v>24</v>
      </c>
      <c r="D2724" s="6" t="s">
        <v>25</v>
      </c>
      <c r="E2724" s="6" t="s">
        <v>26</v>
      </c>
      <c r="F2724" s="6" t="s">
        <v>10696</v>
      </c>
      <c r="G2724" s="6" t="s">
        <v>214</v>
      </c>
      <c r="H2724" s="6" t="s">
        <v>135</v>
      </c>
      <c r="I2724" s="6" t="s">
        <v>10697</v>
      </c>
      <c r="J2724" s="6" t="s">
        <v>10698</v>
      </c>
      <c r="K2724" s="7">
        <v>3</v>
      </c>
      <c r="L2724" s="4">
        <v>2020</v>
      </c>
      <c r="M2724" s="9">
        <v>50346.98</v>
      </c>
      <c r="N2724" s="9" t="str">
        <f t="shared" si="170"/>
        <v>High Value</v>
      </c>
      <c r="O2724" s="11">
        <v>49183.5</v>
      </c>
      <c r="P2724" s="11">
        <v>47089.72</v>
      </c>
      <c r="Q2724" s="11">
        <v>3257.26</v>
      </c>
      <c r="R2724" s="8">
        <v>44983</v>
      </c>
      <c r="S2724" s="5" t="str">
        <f t="shared" si="171"/>
        <v>Sunday</v>
      </c>
      <c r="T2724" s="5" t="str">
        <f t="shared" si="172"/>
        <v>Q1</v>
      </c>
      <c r="U2724" s="14" t="str">
        <f t="shared" si="173"/>
        <v>Feb</v>
      </c>
    </row>
    <row r="2725" spans="1:21" x14ac:dyDescent="0.25">
      <c r="A2725" s="12" t="s">
        <v>56</v>
      </c>
      <c r="B2725" s="2" t="s">
        <v>78</v>
      </c>
      <c r="C2725" s="2" t="s">
        <v>24</v>
      </c>
      <c r="D2725" s="2" t="s">
        <v>25</v>
      </c>
      <c r="E2725" s="2" t="s">
        <v>26</v>
      </c>
      <c r="F2725" s="2" t="s">
        <v>10699</v>
      </c>
      <c r="G2725" s="2" t="s">
        <v>10700</v>
      </c>
      <c r="H2725" s="2" t="s">
        <v>53</v>
      </c>
      <c r="I2725" s="2" t="s">
        <v>10701</v>
      </c>
      <c r="J2725" s="2" t="s">
        <v>10702</v>
      </c>
      <c r="K2725" s="3">
        <v>20</v>
      </c>
      <c r="L2725" s="4">
        <v>2002</v>
      </c>
      <c r="M2725" s="9">
        <v>24750.27</v>
      </c>
      <c r="N2725" s="9" t="str">
        <f t="shared" si="170"/>
        <v>Normal</v>
      </c>
      <c r="O2725" s="11">
        <v>181060.9</v>
      </c>
      <c r="P2725" s="11">
        <v>18900.93</v>
      </c>
      <c r="Q2725" s="11">
        <v>5849.34</v>
      </c>
      <c r="R2725" s="5">
        <v>44669</v>
      </c>
      <c r="S2725" s="5" t="str">
        <f t="shared" si="171"/>
        <v>Monday</v>
      </c>
      <c r="T2725" s="5" t="str">
        <f t="shared" si="172"/>
        <v>Q2</v>
      </c>
      <c r="U2725" s="14" t="str">
        <f t="shared" si="173"/>
        <v>Apr</v>
      </c>
    </row>
    <row r="2726" spans="1:21" x14ac:dyDescent="0.25">
      <c r="A2726" s="12" t="s">
        <v>34</v>
      </c>
      <c r="B2726" s="2" t="s">
        <v>97</v>
      </c>
      <c r="C2726" s="2" t="s">
        <v>24</v>
      </c>
      <c r="D2726" s="2" t="s">
        <v>25</v>
      </c>
      <c r="E2726" s="2" t="s">
        <v>26</v>
      </c>
      <c r="F2726" s="2" t="s">
        <v>10703</v>
      </c>
      <c r="G2726" s="2" t="s">
        <v>10704</v>
      </c>
      <c r="H2726" s="2" t="s">
        <v>64</v>
      </c>
      <c r="I2726" s="2" t="s">
        <v>10705</v>
      </c>
      <c r="J2726" s="2" t="s">
        <v>10706</v>
      </c>
      <c r="K2726" s="3">
        <v>23</v>
      </c>
      <c r="L2726" s="4">
        <v>2000</v>
      </c>
      <c r="M2726" s="9">
        <v>23037.15</v>
      </c>
      <c r="N2726" s="9" t="str">
        <f t="shared" si="170"/>
        <v>Normal</v>
      </c>
      <c r="O2726" s="11">
        <v>199032.6</v>
      </c>
      <c r="P2726" s="11">
        <v>17766.900000000001</v>
      </c>
      <c r="Q2726" s="11">
        <v>5270.25</v>
      </c>
      <c r="R2726" s="5">
        <v>45018</v>
      </c>
      <c r="S2726" s="5" t="str">
        <f t="shared" si="171"/>
        <v>Sunday</v>
      </c>
      <c r="T2726" s="5" t="str">
        <f t="shared" si="172"/>
        <v>Q2</v>
      </c>
      <c r="U2726" s="14" t="str">
        <f t="shared" si="173"/>
        <v>Apr</v>
      </c>
    </row>
    <row r="2727" spans="1:21" x14ac:dyDescent="0.25">
      <c r="A2727" s="13" t="s">
        <v>54</v>
      </c>
      <c r="B2727" s="6" t="s">
        <v>99</v>
      </c>
      <c r="C2727" s="6" t="s">
        <v>24</v>
      </c>
      <c r="D2727" s="6" t="s">
        <v>25</v>
      </c>
      <c r="E2727" s="6" t="s">
        <v>26</v>
      </c>
      <c r="F2727" s="6" t="s">
        <v>10707</v>
      </c>
      <c r="G2727" s="6" t="s">
        <v>10708</v>
      </c>
      <c r="H2727" s="6" t="s">
        <v>79</v>
      </c>
      <c r="I2727" s="6" t="s">
        <v>10709</v>
      </c>
      <c r="J2727" s="6" t="s">
        <v>10710</v>
      </c>
      <c r="K2727" s="7">
        <v>19</v>
      </c>
      <c r="L2727" s="4">
        <v>2005</v>
      </c>
      <c r="M2727" s="9">
        <v>20008.21</v>
      </c>
      <c r="N2727" s="9" t="str">
        <f t="shared" si="170"/>
        <v>Normal</v>
      </c>
      <c r="O2727" s="11">
        <v>149242.20000000001</v>
      </c>
      <c r="P2727" s="11">
        <v>17277.48</v>
      </c>
      <c r="Q2727" s="11">
        <v>2730.73</v>
      </c>
      <c r="R2727" s="8">
        <v>45657</v>
      </c>
      <c r="S2727" s="5" t="str">
        <f t="shared" si="171"/>
        <v>Tuesday</v>
      </c>
      <c r="T2727" s="5" t="str">
        <f t="shared" si="172"/>
        <v>Q4</v>
      </c>
      <c r="U2727" s="14" t="str">
        <f t="shared" si="173"/>
        <v>Dec</v>
      </c>
    </row>
    <row r="2728" spans="1:21" x14ac:dyDescent="0.25">
      <c r="A2728" s="12" t="s">
        <v>74</v>
      </c>
      <c r="B2728" s="2" t="s">
        <v>75</v>
      </c>
      <c r="C2728" s="2" t="s">
        <v>24</v>
      </c>
      <c r="D2728" s="2" t="s">
        <v>25</v>
      </c>
      <c r="E2728" s="2" t="s">
        <v>26</v>
      </c>
      <c r="F2728" s="2" t="s">
        <v>10711</v>
      </c>
      <c r="G2728" s="2" t="s">
        <v>10712</v>
      </c>
      <c r="H2728" s="2" t="s">
        <v>39</v>
      </c>
      <c r="I2728" s="2" t="s">
        <v>10713</v>
      </c>
      <c r="J2728" s="2" t="s">
        <v>10714</v>
      </c>
      <c r="K2728" s="3">
        <v>14</v>
      </c>
      <c r="L2728" s="4">
        <v>2008</v>
      </c>
      <c r="M2728" s="9">
        <v>59489.55</v>
      </c>
      <c r="N2728" s="9" t="str">
        <f t="shared" si="170"/>
        <v>High Value</v>
      </c>
      <c r="O2728" s="11">
        <v>77124.3</v>
      </c>
      <c r="P2728" s="11">
        <v>46901.19</v>
      </c>
      <c r="Q2728" s="11">
        <v>12588.36</v>
      </c>
      <c r="R2728" s="5">
        <v>44729</v>
      </c>
      <c r="S2728" s="5" t="str">
        <f t="shared" si="171"/>
        <v>Friday</v>
      </c>
      <c r="T2728" s="5" t="str">
        <f t="shared" si="172"/>
        <v>Q2</v>
      </c>
      <c r="U2728" s="14" t="str">
        <f t="shared" si="173"/>
        <v>Jun</v>
      </c>
    </row>
    <row r="2729" spans="1:21" x14ac:dyDescent="0.25">
      <c r="A2729" s="13" t="s">
        <v>54</v>
      </c>
      <c r="B2729" s="6" t="s">
        <v>99</v>
      </c>
      <c r="C2729" s="6" t="s">
        <v>24</v>
      </c>
      <c r="D2729" s="6" t="s">
        <v>25</v>
      </c>
      <c r="E2729" s="6" t="s">
        <v>26</v>
      </c>
      <c r="F2729" s="6" t="s">
        <v>10715</v>
      </c>
      <c r="G2729" s="6" t="s">
        <v>10716</v>
      </c>
      <c r="H2729" s="6" t="s">
        <v>66</v>
      </c>
      <c r="I2729" s="6" t="s">
        <v>10717</v>
      </c>
      <c r="J2729" s="6" t="s">
        <v>10718</v>
      </c>
      <c r="K2729" s="7">
        <v>12</v>
      </c>
      <c r="L2729" s="4">
        <v>2010</v>
      </c>
      <c r="M2729" s="9">
        <v>43033.96</v>
      </c>
      <c r="N2729" s="9" t="str">
        <f t="shared" si="170"/>
        <v>High Value</v>
      </c>
      <c r="O2729" s="11">
        <v>95543.8</v>
      </c>
      <c r="P2729" s="11">
        <v>39988.89</v>
      </c>
      <c r="Q2729" s="11">
        <v>3045.07</v>
      </c>
      <c r="R2729" s="8">
        <v>44814</v>
      </c>
      <c r="S2729" s="5" t="str">
        <f t="shared" si="171"/>
        <v>Saturday</v>
      </c>
      <c r="T2729" s="5" t="str">
        <f t="shared" si="172"/>
        <v>Q3</v>
      </c>
      <c r="U2729" s="14" t="str">
        <f t="shared" si="173"/>
        <v>Sep</v>
      </c>
    </row>
    <row r="2730" spans="1:21" x14ac:dyDescent="0.25">
      <c r="A2730" s="12" t="s">
        <v>30</v>
      </c>
      <c r="B2730" s="2" t="s">
        <v>31</v>
      </c>
      <c r="C2730" s="2" t="s">
        <v>24</v>
      </c>
      <c r="D2730" s="2" t="s">
        <v>25</v>
      </c>
      <c r="E2730" s="2" t="s">
        <v>26</v>
      </c>
      <c r="F2730" s="2" t="s">
        <v>10719</v>
      </c>
      <c r="G2730" s="2" t="s">
        <v>10720</v>
      </c>
      <c r="H2730" s="2" t="s">
        <v>73</v>
      </c>
      <c r="I2730" s="2" t="s">
        <v>10721</v>
      </c>
      <c r="J2730" s="2" t="s">
        <v>10722</v>
      </c>
      <c r="K2730" s="3">
        <v>0</v>
      </c>
      <c r="L2730" s="4">
        <v>2021</v>
      </c>
      <c r="M2730" s="9">
        <v>19061.86</v>
      </c>
      <c r="N2730" s="9" t="str">
        <f t="shared" si="170"/>
        <v>Normal</v>
      </c>
      <c r="O2730" s="11">
        <v>104745.3</v>
      </c>
      <c r="P2730" s="11">
        <v>17733.07</v>
      </c>
      <c r="Q2730" s="11">
        <v>1328.79</v>
      </c>
      <c r="R2730" s="5">
        <v>44505</v>
      </c>
      <c r="S2730" s="5" t="str">
        <f t="shared" si="171"/>
        <v>Friday</v>
      </c>
      <c r="T2730" s="5" t="str">
        <f t="shared" si="172"/>
        <v>Q4</v>
      </c>
      <c r="U2730" s="14" t="str">
        <f t="shared" si="173"/>
        <v>Nov</v>
      </c>
    </row>
    <row r="2731" spans="1:21" x14ac:dyDescent="0.25">
      <c r="A2731" s="13" t="s">
        <v>74</v>
      </c>
      <c r="B2731" s="6" t="s">
        <v>113</v>
      </c>
      <c r="C2731" s="6" t="s">
        <v>24</v>
      </c>
      <c r="D2731" s="6" t="s">
        <v>25</v>
      </c>
      <c r="E2731" s="6" t="s">
        <v>26</v>
      </c>
      <c r="F2731" s="6" t="s">
        <v>10723</v>
      </c>
      <c r="G2731" s="6" t="s">
        <v>10724</v>
      </c>
      <c r="H2731" s="6" t="s">
        <v>136</v>
      </c>
      <c r="I2731" s="6" t="s">
        <v>10725</v>
      </c>
      <c r="J2731" s="6" t="s">
        <v>10726</v>
      </c>
      <c r="K2731" s="7">
        <v>10</v>
      </c>
      <c r="L2731" s="4">
        <v>2011</v>
      </c>
      <c r="M2731" s="9">
        <v>33595.660000000003</v>
      </c>
      <c r="N2731" s="9" t="str">
        <f t="shared" si="170"/>
        <v>Normal</v>
      </c>
      <c r="O2731" s="11">
        <v>102200.5</v>
      </c>
      <c r="P2731" s="11">
        <v>29298.79</v>
      </c>
      <c r="Q2731" s="11">
        <v>4296.87</v>
      </c>
      <c r="R2731" s="8">
        <v>44349</v>
      </c>
      <c r="S2731" s="5" t="str">
        <f t="shared" si="171"/>
        <v>Wednesday</v>
      </c>
      <c r="T2731" s="5" t="str">
        <f t="shared" si="172"/>
        <v>Q2</v>
      </c>
      <c r="U2731" s="14" t="str">
        <f t="shared" si="173"/>
        <v>Jun</v>
      </c>
    </row>
    <row r="2732" spans="1:21" x14ac:dyDescent="0.25">
      <c r="A2732" s="12" t="s">
        <v>71</v>
      </c>
      <c r="B2732" s="2" t="s">
        <v>83</v>
      </c>
      <c r="C2732" s="2" t="s">
        <v>24</v>
      </c>
      <c r="D2732" s="2" t="s">
        <v>25</v>
      </c>
      <c r="E2732" s="2" t="s">
        <v>26</v>
      </c>
      <c r="F2732" s="2" t="s">
        <v>10727</v>
      </c>
      <c r="G2732" s="2" t="s">
        <v>10728</v>
      </c>
      <c r="H2732" s="2" t="s">
        <v>89</v>
      </c>
      <c r="I2732" s="2" t="s">
        <v>10729</v>
      </c>
      <c r="J2732" s="2" t="s">
        <v>10730</v>
      </c>
      <c r="K2732" s="3">
        <v>19</v>
      </c>
      <c r="L2732" s="4">
        <v>2002</v>
      </c>
      <c r="M2732" s="9">
        <v>15306.47</v>
      </c>
      <c r="N2732" s="9" t="str">
        <f t="shared" si="170"/>
        <v>Normal</v>
      </c>
      <c r="O2732" s="11">
        <v>25285.4</v>
      </c>
      <c r="P2732" s="11">
        <v>11261.06</v>
      </c>
      <c r="Q2732" s="11">
        <v>4045.41</v>
      </c>
      <c r="R2732" s="5">
        <v>44267</v>
      </c>
      <c r="S2732" s="5" t="str">
        <f t="shared" si="171"/>
        <v>Friday</v>
      </c>
      <c r="T2732" s="5" t="str">
        <f t="shared" si="172"/>
        <v>Q1</v>
      </c>
      <c r="U2732" s="14" t="str">
        <f t="shared" si="173"/>
        <v>Mar</v>
      </c>
    </row>
    <row r="2733" spans="1:21" x14ac:dyDescent="0.25">
      <c r="A2733" s="13" t="s">
        <v>71</v>
      </c>
      <c r="B2733" s="6" t="s">
        <v>83</v>
      </c>
      <c r="C2733" s="6" t="s">
        <v>24</v>
      </c>
      <c r="D2733" s="6" t="s">
        <v>25</v>
      </c>
      <c r="E2733" s="6" t="s">
        <v>26</v>
      </c>
      <c r="F2733" s="6" t="s">
        <v>10731</v>
      </c>
      <c r="G2733" s="6" t="s">
        <v>5007</v>
      </c>
      <c r="H2733" s="6" t="s">
        <v>77</v>
      </c>
      <c r="I2733" s="6" t="s">
        <v>10732</v>
      </c>
      <c r="J2733" s="6" t="s">
        <v>10733</v>
      </c>
      <c r="K2733" s="7">
        <v>5</v>
      </c>
      <c r="L2733" s="4">
        <v>2019</v>
      </c>
      <c r="M2733" s="9">
        <v>44351.5</v>
      </c>
      <c r="N2733" s="9" t="str">
        <f t="shared" si="170"/>
        <v>High Value</v>
      </c>
      <c r="O2733" s="11">
        <v>199413.9</v>
      </c>
      <c r="P2733" s="11">
        <v>34182.65</v>
      </c>
      <c r="Q2733" s="11">
        <v>10168.85</v>
      </c>
      <c r="R2733" s="8">
        <v>45508</v>
      </c>
      <c r="S2733" s="5" t="str">
        <f t="shared" si="171"/>
        <v>Sunday</v>
      </c>
      <c r="T2733" s="5" t="str">
        <f t="shared" si="172"/>
        <v>Q3</v>
      </c>
      <c r="U2733" s="14" t="str">
        <f t="shared" si="173"/>
        <v>Aug</v>
      </c>
    </row>
    <row r="2734" spans="1:21" x14ac:dyDescent="0.25">
      <c r="A2734" s="12" t="s">
        <v>40</v>
      </c>
      <c r="B2734" s="2" t="s">
        <v>41</v>
      </c>
      <c r="C2734" s="2" t="s">
        <v>24</v>
      </c>
      <c r="D2734" s="2" t="s">
        <v>25</v>
      </c>
      <c r="E2734" s="2" t="s">
        <v>26</v>
      </c>
      <c r="F2734" s="2" t="s">
        <v>10734</v>
      </c>
      <c r="G2734" s="2" t="s">
        <v>10735</v>
      </c>
      <c r="H2734" s="2" t="s">
        <v>22</v>
      </c>
      <c r="I2734" s="2" t="s">
        <v>10736</v>
      </c>
      <c r="J2734" s="2" t="s">
        <v>10737</v>
      </c>
      <c r="K2734" s="3">
        <v>1</v>
      </c>
      <c r="L2734" s="4">
        <v>2020</v>
      </c>
      <c r="M2734" s="9">
        <v>63250.76</v>
      </c>
      <c r="N2734" s="9" t="str">
        <f t="shared" si="170"/>
        <v>High Value</v>
      </c>
      <c r="O2734" s="11">
        <v>161256.4</v>
      </c>
      <c r="P2734" s="11">
        <v>56302.77</v>
      </c>
      <c r="Q2734" s="11">
        <v>6947.99</v>
      </c>
      <c r="R2734" s="5">
        <v>44369</v>
      </c>
      <c r="S2734" s="5" t="str">
        <f t="shared" si="171"/>
        <v>Tuesday</v>
      </c>
      <c r="T2734" s="5" t="str">
        <f t="shared" si="172"/>
        <v>Q2</v>
      </c>
      <c r="U2734" s="14" t="str">
        <f t="shared" si="173"/>
        <v>Jun</v>
      </c>
    </row>
    <row r="2735" spans="1:21" x14ac:dyDescent="0.25">
      <c r="A2735" s="13" t="s">
        <v>30</v>
      </c>
      <c r="B2735" s="6" t="s">
        <v>65</v>
      </c>
      <c r="C2735" s="6" t="s">
        <v>24</v>
      </c>
      <c r="D2735" s="6" t="s">
        <v>25</v>
      </c>
      <c r="E2735" s="6" t="s">
        <v>26</v>
      </c>
      <c r="F2735" s="6" t="s">
        <v>10738</v>
      </c>
      <c r="G2735" s="6" t="s">
        <v>10739</v>
      </c>
      <c r="H2735" s="6" t="s">
        <v>53</v>
      </c>
      <c r="I2735" s="6" t="s">
        <v>10740</v>
      </c>
      <c r="J2735" s="6" t="s">
        <v>10741</v>
      </c>
      <c r="K2735" s="7">
        <v>7</v>
      </c>
      <c r="L2735" s="4">
        <v>2013</v>
      </c>
      <c r="M2735" s="9">
        <v>63908.3</v>
      </c>
      <c r="N2735" s="9" t="str">
        <f t="shared" si="170"/>
        <v>High Value</v>
      </c>
      <c r="O2735" s="11">
        <v>103661</v>
      </c>
      <c r="P2735" s="11">
        <v>52537.57</v>
      </c>
      <c r="Q2735" s="11">
        <v>11370.73</v>
      </c>
      <c r="R2735" s="8">
        <v>44167</v>
      </c>
      <c r="S2735" s="5" t="str">
        <f t="shared" si="171"/>
        <v>Wednesday</v>
      </c>
      <c r="T2735" s="5" t="str">
        <f t="shared" si="172"/>
        <v>Q4</v>
      </c>
      <c r="U2735" s="14" t="str">
        <f t="shared" si="173"/>
        <v>Dec</v>
      </c>
    </row>
    <row r="2736" spans="1:21" x14ac:dyDescent="0.25">
      <c r="A2736" s="12" t="s">
        <v>74</v>
      </c>
      <c r="B2736" s="2" t="s">
        <v>75</v>
      </c>
      <c r="C2736" s="2" t="s">
        <v>24</v>
      </c>
      <c r="D2736" s="2" t="s">
        <v>25</v>
      </c>
      <c r="E2736" s="2" t="s">
        <v>26</v>
      </c>
      <c r="F2736" s="2" t="s">
        <v>10742</v>
      </c>
      <c r="G2736" s="2" t="s">
        <v>10743</v>
      </c>
      <c r="H2736" s="2" t="s">
        <v>132</v>
      </c>
      <c r="I2736" s="2" t="s">
        <v>10744</v>
      </c>
      <c r="J2736" s="2" t="s">
        <v>10745</v>
      </c>
      <c r="K2736" s="3">
        <v>15</v>
      </c>
      <c r="L2736" s="4">
        <v>2009</v>
      </c>
      <c r="M2736" s="9">
        <v>11593.1</v>
      </c>
      <c r="N2736" s="9" t="str">
        <f t="shared" si="170"/>
        <v>Normal</v>
      </c>
      <c r="O2736" s="11">
        <v>194498.8</v>
      </c>
      <c r="P2736" s="11">
        <v>9565.99</v>
      </c>
      <c r="Q2736" s="11">
        <v>2027.11</v>
      </c>
      <c r="R2736" s="5">
        <v>45425</v>
      </c>
      <c r="S2736" s="5" t="str">
        <f t="shared" si="171"/>
        <v>Monday</v>
      </c>
      <c r="T2736" s="5" t="str">
        <f t="shared" si="172"/>
        <v>Q2</v>
      </c>
      <c r="U2736" s="14" t="str">
        <f t="shared" si="173"/>
        <v>May</v>
      </c>
    </row>
    <row r="2737" spans="1:21" x14ac:dyDescent="0.25">
      <c r="A2737" s="13" t="s">
        <v>17</v>
      </c>
      <c r="B2737" s="6" t="s">
        <v>38</v>
      </c>
      <c r="C2737" s="6" t="s">
        <v>24</v>
      </c>
      <c r="D2737" s="6" t="s">
        <v>25</v>
      </c>
      <c r="E2737" s="6" t="s">
        <v>26</v>
      </c>
      <c r="F2737" s="6" t="s">
        <v>10746</v>
      </c>
      <c r="G2737" s="6" t="s">
        <v>8101</v>
      </c>
      <c r="H2737" s="6" t="s">
        <v>96</v>
      </c>
      <c r="I2737" s="6" t="s">
        <v>10747</v>
      </c>
      <c r="J2737" s="6" t="s">
        <v>10748</v>
      </c>
      <c r="K2737" s="7">
        <v>8</v>
      </c>
      <c r="L2737" s="4">
        <v>2014</v>
      </c>
      <c r="M2737" s="9">
        <v>62904.18</v>
      </c>
      <c r="N2737" s="9" t="str">
        <f t="shared" si="170"/>
        <v>High Value</v>
      </c>
      <c r="O2737" s="11">
        <v>199716.7</v>
      </c>
      <c r="P2737" s="11">
        <v>54074.69</v>
      </c>
      <c r="Q2737" s="11">
        <v>8829.49</v>
      </c>
      <c r="R2737" s="8">
        <v>44625</v>
      </c>
      <c r="S2737" s="5" t="str">
        <f t="shared" si="171"/>
        <v>Saturday</v>
      </c>
      <c r="T2737" s="5" t="str">
        <f t="shared" si="172"/>
        <v>Q1</v>
      </c>
      <c r="U2737" s="14" t="str">
        <f t="shared" si="173"/>
        <v>Mar</v>
      </c>
    </row>
    <row r="2738" spans="1:21" x14ac:dyDescent="0.25">
      <c r="A2738" s="12" t="s">
        <v>47</v>
      </c>
      <c r="B2738" s="2" t="s">
        <v>110</v>
      </c>
      <c r="C2738" s="2" t="s">
        <v>24</v>
      </c>
      <c r="D2738" s="2" t="s">
        <v>25</v>
      </c>
      <c r="E2738" s="2" t="s">
        <v>26</v>
      </c>
      <c r="F2738" s="2" t="s">
        <v>10749</v>
      </c>
      <c r="G2738" s="2" t="s">
        <v>10750</v>
      </c>
      <c r="H2738" s="2" t="s">
        <v>64</v>
      </c>
      <c r="I2738" s="2" t="s">
        <v>10751</v>
      </c>
      <c r="J2738" s="2" t="s">
        <v>10752</v>
      </c>
      <c r="K2738" s="3">
        <v>3</v>
      </c>
      <c r="L2738" s="4">
        <v>2017</v>
      </c>
      <c r="M2738" s="9">
        <v>57497.84</v>
      </c>
      <c r="N2738" s="9" t="str">
        <f t="shared" si="170"/>
        <v>High Value</v>
      </c>
      <c r="O2738" s="11">
        <v>169435.8</v>
      </c>
      <c r="P2738" s="11">
        <v>47198.86</v>
      </c>
      <c r="Q2738" s="11">
        <v>10298.98</v>
      </c>
      <c r="R2738" s="5">
        <v>44026</v>
      </c>
      <c r="S2738" s="5" t="str">
        <f t="shared" si="171"/>
        <v>Tuesday</v>
      </c>
      <c r="T2738" s="5" t="str">
        <f t="shared" si="172"/>
        <v>Q3</v>
      </c>
      <c r="U2738" s="14" t="str">
        <f t="shared" si="173"/>
        <v>Jul</v>
      </c>
    </row>
    <row r="2739" spans="1:21" x14ac:dyDescent="0.25">
      <c r="A2739" s="13" t="s">
        <v>74</v>
      </c>
      <c r="B2739" s="6" t="s">
        <v>113</v>
      </c>
      <c r="C2739" s="6" t="s">
        <v>24</v>
      </c>
      <c r="D2739" s="6" t="s">
        <v>25</v>
      </c>
      <c r="E2739" s="6" t="s">
        <v>26</v>
      </c>
      <c r="F2739" s="6" t="s">
        <v>10753</v>
      </c>
      <c r="G2739" s="6" t="s">
        <v>9516</v>
      </c>
      <c r="H2739" s="6" t="s">
        <v>37</v>
      </c>
      <c r="I2739" s="6" t="s">
        <v>10754</v>
      </c>
      <c r="J2739" s="6" t="s">
        <v>10755</v>
      </c>
      <c r="K2739" s="7">
        <v>22</v>
      </c>
      <c r="L2739" s="4">
        <v>2000</v>
      </c>
      <c r="M2739" s="9">
        <v>45879.21</v>
      </c>
      <c r="N2739" s="9" t="str">
        <f t="shared" si="170"/>
        <v>High Value</v>
      </c>
      <c r="O2739" s="11">
        <v>9997</v>
      </c>
      <c r="P2739" s="11">
        <v>40598.76</v>
      </c>
      <c r="Q2739" s="11">
        <v>5280.45</v>
      </c>
      <c r="R2739" s="8">
        <v>44896</v>
      </c>
      <c r="S2739" s="5" t="str">
        <f t="shared" si="171"/>
        <v>Thursday</v>
      </c>
      <c r="T2739" s="5" t="str">
        <f t="shared" si="172"/>
        <v>Q4</v>
      </c>
      <c r="U2739" s="14" t="str">
        <f t="shared" si="173"/>
        <v>Dec</v>
      </c>
    </row>
    <row r="2740" spans="1:21" x14ac:dyDescent="0.25">
      <c r="A2740" s="12" t="s">
        <v>74</v>
      </c>
      <c r="B2740" s="2" t="s">
        <v>75</v>
      </c>
      <c r="C2740" s="2" t="s">
        <v>24</v>
      </c>
      <c r="D2740" s="2" t="s">
        <v>25</v>
      </c>
      <c r="E2740" s="2" t="s">
        <v>26</v>
      </c>
      <c r="F2740" s="2" t="s">
        <v>10756</v>
      </c>
      <c r="G2740" s="2" t="s">
        <v>8151</v>
      </c>
      <c r="H2740" s="2" t="s">
        <v>122</v>
      </c>
      <c r="I2740" s="2" t="s">
        <v>10757</v>
      </c>
      <c r="J2740" s="2" t="s">
        <v>10758</v>
      </c>
      <c r="K2740" s="3">
        <v>4</v>
      </c>
      <c r="L2740" s="4">
        <v>2018</v>
      </c>
      <c r="M2740" s="9">
        <v>40734.6</v>
      </c>
      <c r="N2740" s="9" t="str">
        <f t="shared" si="170"/>
        <v>High Value</v>
      </c>
      <c r="O2740" s="11">
        <v>43859.6</v>
      </c>
      <c r="P2740" s="11">
        <v>33773.51</v>
      </c>
      <c r="Q2740" s="11">
        <v>6961.09</v>
      </c>
      <c r="R2740" s="5">
        <v>44862</v>
      </c>
      <c r="S2740" s="5" t="str">
        <f t="shared" si="171"/>
        <v>Friday</v>
      </c>
      <c r="T2740" s="5" t="str">
        <f t="shared" si="172"/>
        <v>Q4</v>
      </c>
      <c r="U2740" s="14" t="str">
        <f t="shared" si="173"/>
        <v>Oct</v>
      </c>
    </row>
    <row r="2741" spans="1:21" x14ac:dyDescent="0.25">
      <c r="A2741" s="13" t="s">
        <v>56</v>
      </c>
      <c r="B2741" s="6" t="s">
        <v>57</v>
      </c>
      <c r="C2741" s="6" t="s">
        <v>24</v>
      </c>
      <c r="D2741" s="6" t="s">
        <v>25</v>
      </c>
      <c r="E2741" s="6" t="s">
        <v>26</v>
      </c>
      <c r="F2741" s="6" t="s">
        <v>10759</v>
      </c>
      <c r="G2741" s="6" t="s">
        <v>216</v>
      </c>
      <c r="H2741" s="6" t="s">
        <v>42</v>
      </c>
      <c r="I2741" s="6" t="s">
        <v>10760</v>
      </c>
      <c r="J2741" s="6" t="s">
        <v>10761</v>
      </c>
      <c r="K2741" s="7">
        <v>13</v>
      </c>
      <c r="L2741" s="4">
        <v>2010</v>
      </c>
      <c r="M2741" s="9">
        <v>64177.71</v>
      </c>
      <c r="N2741" s="9" t="str">
        <f t="shared" si="170"/>
        <v>High Value</v>
      </c>
      <c r="O2741" s="11">
        <v>117062.9</v>
      </c>
      <c r="P2741" s="11">
        <v>57566.3</v>
      </c>
      <c r="Q2741" s="11">
        <v>6611.41</v>
      </c>
      <c r="R2741" s="8">
        <v>45076</v>
      </c>
      <c r="S2741" s="5" t="str">
        <f t="shared" si="171"/>
        <v>Tuesday</v>
      </c>
      <c r="T2741" s="5" t="str">
        <f t="shared" si="172"/>
        <v>Q2</v>
      </c>
      <c r="U2741" s="14" t="str">
        <f t="shared" si="173"/>
        <v>May</v>
      </c>
    </row>
    <row r="2742" spans="1:21" x14ac:dyDescent="0.25">
      <c r="A2742" s="12" t="s">
        <v>30</v>
      </c>
      <c r="B2742" s="2" t="s">
        <v>94</v>
      </c>
      <c r="C2742" s="2" t="s">
        <v>24</v>
      </c>
      <c r="D2742" s="2" t="s">
        <v>25</v>
      </c>
      <c r="E2742" s="2" t="s">
        <v>26</v>
      </c>
      <c r="F2742" s="2" t="s">
        <v>6410</v>
      </c>
      <c r="G2742" s="2" t="s">
        <v>8493</v>
      </c>
      <c r="H2742" s="2" t="s">
        <v>132</v>
      </c>
      <c r="I2742" s="2" t="s">
        <v>10762</v>
      </c>
      <c r="J2742" s="2" t="s">
        <v>10763</v>
      </c>
      <c r="K2742" s="3">
        <v>3</v>
      </c>
      <c r="L2742" s="4">
        <v>2020</v>
      </c>
      <c r="M2742" s="9">
        <v>31796.03</v>
      </c>
      <c r="N2742" s="9" t="str">
        <f t="shared" si="170"/>
        <v>Normal</v>
      </c>
      <c r="O2742" s="11">
        <v>194354.7</v>
      </c>
      <c r="P2742" s="11">
        <v>25433.63</v>
      </c>
      <c r="Q2742" s="11">
        <v>6362.4</v>
      </c>
      <c r="R2742" s="5">
        <v>44962</v>
      </c>
      <c r="S2742" s="5" t="str">
        <f t="shared" si="171"/>
        <v>Sunday</v>
      </c>
      <c r="T2742" s="5" t="str">
        <f t="shared" si="172"/>
        <v>Q1</v>
      </c>
      <c r="U2742" s="14" t="str">
        <f t="shared" si="173"/>
        <v>Feb</v>
      </c>
    </row>
    <row r="2743" spans="1:21" x14ac:dyDescent="0.25">
      <c r="A2743" s="13" t="s">
        <v>17</v>
      </c>
      <c r="B2743" s="6" t="s">
        <v>38</v>
      </c>
      <c r="C2743" s="6" t="s">
        <v>24</v>
      </c>
      <c r="D2743" s="6" t="s">
        <v>25</v>
      </c>
      <c r="E2743" s="6" t="s">
        <v>26</v>
      </c>
      <c r="F2743" s="6" t="s">
        <v>10764</v>
      </c>
      <c r="G2743" s="6" t="s">
        <v>10765</v>
      </c>
      <c r="H2743" s="6" t="s">
        <v>115</v>
      </c>
      <c r="I2743" s="6" t="s">
        <v>10766</v>
      </c>
      <c r="J2743" s="6" t="s">
        <v>10767</v>
      </c>
      <c r="K2743" s="7">
        <v>20</v>
      </c>
      <c r="L2743" s="4">
        <v>2004</v>
      </c>
      <c r="M2743" s="9">
        <v>22201.25</v>
      </c>
      <c r="N2743" s="9" t="str">
        <f t="shared" si="170"/>
        <v>Normal</v>
      </c>
      <c r="O2743" s="11">
        <v>75624.800000000003</v>
      </c>
      <c r="P2743" s="11">
        <v>20724.599999999999</v>
      </c>
      <c r="Q2743" s="11">
        <v>1476.65</v>
      </c>
      <c r="R2743" s="8">
        <v>45300</v>
      </c>
      <c r="S2743" s="5" t="str">
        <f t="shared" si="171"/>
        <v>Tuesday</v>
      </c>
      <c r="T2743" s="5" t="str">
        <f t="shared" si="172"/>
        <v>Q1</v>
      </c>
      <c r="U2743" s="14" t="str">
        <f t="shared" si="173"/>
        <v>Jan</v>
      </c>
    </row>
    <row r="2744" spans="1:21" x14ac:dyDescent="0.25">
      <c r="A2744" s="12" t="s">
        <v>47</v>
      </c>
      <c r="B2744" s="2" t="s">
        <v>51</v>
      </c>
      <c r="C2744" s="2" t="s">
        <v>24</v>
      </c>
      <c r="D2744" s="2" t="s">
        <v>25</v>
      </c>
      <c r="E2744" s="2" t="s">
        <v>26</v>
      </c>
      <c r="F2744" s="2" t="s">
        <v>10768</v>
      </c>
      <c r="G2744" s="2" t="s">
        <v>8469</v>
      </c>
      <c r="H2744" s="2" t="s">
        <v>46</v>
      </c>
      <c r="I2744" s="2" t="s">
        <v>10769</v>
      </c>
      <c r="J2744" s="2" t="s">
        <v>10770</v>
      </c>
      <c r="K2744" s="3">
        <v>24</v>
      </c>
      <c r="L2744" s="4">
        <v>2000</v>
      </c>
      <c r="M2744" s="9">
        <v>29505.89</v>
      </c>
      <c r="N2744" s="9" t="str">
        <f t="shared" si="170"/>
        <v>Normal</v>
      </c>
      <c r="O2744" s="11">
        <v>106599</v>
      </c>
      <c r="P2744" s="11">
        <v>22003.54</v>
      </c>
      <c r="Q2744" s="11">
        <v>7502.35</v>
      </c>
      <c r="R2744" s="5">
        <v>45451</v>
      </c>
      <c r="S2744" s="5" t="str">
        <f t="shared" si="171"/>
        <v>Saturday</v>
      </c>
      <c r="T2744" s="5" t="str">
        <f t="shared" si="172"/>
        <v>Q2</v>
      </c>
      <c r="U2744" s="14" t="str">
        <f t="shared" si="173"/>
        <v>Jun</v>
      </c>
    </row>
    <row r="2745" spans="1:21" x14ac:dyDescent="0.25">
      <c r="A2745" s="13" t="s">
        <v>47</v>
      </c>
      <c r="B2745" s="6" t="s">
        <v>51</v>
      </c>
      <c r="C2745" s="6" t="s">
        <v>24</v>
      </c>
      <c r="D2745" s="6" t="s">
        <v>25</v>
      </c>
      <c r="E2745" s="6" t="s">
        <v>26</v>
      </c>
      <c r="F2745" s="6" t="s">
        <v>10771</v>
      </c>
      <c r="G2745" s="6" t="s">
        <v>10772</v>
      </c>
      <c r="H2745" s="6" t="s">
        <v>111</v>
      </c>
      <c r="I2745" s="6" t="s">
        <v>10773</v>
      </c>
      <c r="J2745" s="6" t="s">
        <v>10774</v>
      </c>
      <c r="K2745" s="7">
        <v>1</v>
      </c>
      <c r="L2745" s="4">
        <v>2019</v>
      </c>
      <c r="M2745" s="9">
        <v>55047.86</v>
      </c>
      <c r="N2745" s="9" t="str">
        <f t="shared" si="170"/>
        <v>High Value</v>
      </c>
      <c r="O2745" s="11">
        <v>100880.7</v>
      </c>
      <c r="P2745" s="11">
        <v>46394.53</v>
      </c>
      <c r="Q2745" s="11">
        <v>8653.33</v>
      </c>
      <c r="R2745" s="8">
        <v>44166</v>
      </c>
      <c r="S2745" s="5" t="str">
        <f t="shared" si="171"/>
        <v>Tuesday</v>
      </c>
      <c r="T2745" s="5" t="str">
        <f t="shared" si="172"/>
        <v>Q4</v>
      </c>
      <c r="U2745" s="14" t="str">
        <f t="shared" si="173"/>
        <v>Dec</v>
      </c>
    </row>
    <row r="2746" spans="1:21" x14ac:dyDescent="0.25">
      <c r="A2746" s="12" t="s">
        <v>30</v>
      </c>
      <c r="B2746" s="2" t="s">
        <v>31</v>
      </c>
      <c r="C2746" s="2" t="s">
        <v>24</v>
      </c>
      <c r="D2746" s="2" t="s">
        <v>25</v>
      </c>
      <c r="E2746" s="2" t="s">
        <v>26</v>
      </c>
      <c r="F2746" s="2" t="s">
        <v>10775</v>
      </c>
      <c r="G2746" s="2" t="s">
        <v>10776</v>
      </c>
      <c r="H2746" s="2" t="s">
        <v>136</v>
      </c>
      <c r="I2746" s="2" t="s">
        <v>10777</v>
      </c>
      <c r="J2746" s="2" t="s">
        <v>10778</v>
      </c>
      <c r="K2746" s="3">
        <v>9</v>
      </c>
      <c r="L2746" s="4">
        <v>2012</v>
      </c>
      <c r="M2746" s="9">
        <v>14982.63</v>
      </c>
      <c r="N2746" s="9" t="str">
        <f t="shared" si="170"/>
        <v>Normal</v>
      </c>
      <c r="O2746" s="11">
        <v>47685</v>
      </c>
      <c r="P2746" s="11">
        <v>13502.07</v>
      </c>
      <c r="Q2746" s="11">
        <v>1480.56</v>
      </c>
      <c r="R2746" s="5">
        <v>44357</v>
      </c>
      <c r="S2746" s="5" t="str">
        <f t="shared" si="171"/>
        <v>Thursday</v>
      </c>
      <c r="T2746" s="5" t="str">
        <f t="shared" si="172"/>
        <v>Q2</v>
      </c>
      <c r="U2746" s="14" t="str">
        <f t="shared" si="173"/>
        <v>Jun</v>
      </c>
    </row>
    <row r="2747" spans="1:21" x14ac:dyDescent="0.25">
      <c r="A2747" s="13" t="s">
        <v>34</v>
      </c>
      <c r="B2747" s="6" t="s">
        <v>35</v>
      </c>
      <c r="C2747" s="6" t="s">
        <v>24</v>
      </c>
      <c r="D2747" s="6" t="s">
        <v>25</v>
      </c>
      <c r="E2747" s="6" t="s">
        <v>26</v>
      </c>
      <c r="F2747" s="6" t="s">
        <v>10779</v>
      </c>
      <c r="G2747" s="6" t="s">
        <v>10780</v>
      </c>
      <c r="H2747" s="6" t="s">
        <v>61</v>
      </c>
      <c r="I2747" s="6" t="s">
        <v>10781</v>
      </c>
      <c r="J2747" s="6" t="s">
        <v>10782</v>
      </c>
      <c r="K2747" s="7">
        <v>16</v>
      </c>
      <c r="L2747" s="4">
        <v>2006</v>
      </c>
      <c r="M2747" s="9">
        <v>48934.44</v>
      </c>
      <c r="N2747" s="9" t="str">
        <f t="shared" si="170"/>
        <v>High Value</v>
      </c>
      <c r="O2747" s="11">
        <v>105019.7</v>
      </c>
      <c r="P2747" s="11">
        <v>35370.449999999997</v>
      </c>
      <c r="Q2747" s="11">
        <v>13563.99</v>
      </c>
      <c r="R2747" s="8">
        <v>44833</v>
      </c>
      <c r="S2747" s="5" t="str">
        <f t="shared" si="171"/>
        <v>Thursday</v>
      </c>
      <c r="T2747" s="5" t="str">
        <f t="shared" si="172"/>
        <v>Q3</v>
      </c>
      <c r="U2747" s="14" t="str">
        <f t="shared" si="173"/>
        <v>Sep</v>
      </c>
    </row>
    <row r="2748" spans="1:21" x14ac:dyDescent="0.25">
      <c r="A2748" s="12" t="s">
        <v>17</v>
      </c>
      <c r="B2748" s="2" t="s">
        <v>18</v>
      </c>
      <c r="C2748" s="2" t="s">
        <v>24</v>
      </c>
      <c r="D2748" s="2" t="s">
        <v>25</v>
      </c>
      <c r="E2748" s="2" t="s">
        <v>26</v>
      </c>
      <c r="F2748" s="2" t="s">
        <v>27</v>
      </c>
      <c r="G2748" s="2" t="s">
        <v>28</v>
      </c>
      <c r="H2748" s="2" t="s">
        <v>29</v>
      </c>
      <c r="I2748" s="2" t="s">
        <v>10783</v>
      </c>
      <c r="J2748" s="2" t="s">
        <v>10784</v>
      </c>
      <c r="K2748" s="3">
        <v>15</v>
      </c>
      <c r="L2748" s="4">
        <v>2009</v>
      </c>
      <c r="M2748" s="9">
        <v>48348.04</v>
      </c>
      <c r="N2748" s="9" t="str">
        <f t="shared" si="170"/>
        <v>High Value</v>
      </c>
      <c r="O2748" s="11">
        <v>83468.100000000006</v>
      </c>
      <c r="P2748" s="11">
        <v>35415.26</v>
      </c>
      <c r="Q2748" s="11">
        <v>12932.78</v>
      </c>
      <c r="R2748" s="5">
        <v>45385</v>
      </c>
      <c r="S2748" s="5" t="str">
        <f t="shared" si="171"/>
        <v>Wednesday</v>
      </c>
      <c r="T2748" s="5" t="str">
        <f t="shared" si="172"/>
        <v>Q2</v>
      </c>
      <c r="U2748" s="14" t="str">
        <f t="shared" si="173"/>
        <v>Apr</v>
      </c>
    </row>
    <row r="2749" spans="1:21" x14ac:dyDescent="0.25">
      <c r="A2749" s="13" t="s">
        <v>62</v>
      </c>
      <c r="B2749" s="6" t="s">
        <v>91</v>
      </c>
      <c r="C2749" s="6" t="s">
        <v>36</v>
      </c>
      <c r="D2749" s="6" t="s">
        <v>25</v>
      </c>
      <c r="E2749" s="6" t="s">
        <v>26</v>
      </c>
      <c r="F2749" s="6" t="s">
        <v>10785</v>
      </c>
      <c r="G2749" s="6" t="s">
        <v>10786</v>
      </c>
      <c r="H2749" s="6" t="s">
        <v>152</v>
      </c>
      <c r="I2749" s="6" t="s">
        <v>10787</v>
      </c>
      <c r="J2749" s="6" t="s">
        <v>10788</v>
      </c>
      <c r="K2749" s="7">
        <v>6</v>
      </c>
      <c r="L2749" s="4">
        <v>2019</v>
      </c>
      <c r="M2749" s="9">
        <v>57975.42</v>
      </c>
      <c r="N2749" s="9" t="str">
        <f t="shared" si="170"/>
        <v>High Value</v>
      </c>
      <c r="O2749" s="11">
        <v>88214.399999999994</v>
      </c>
      <c r="P2749" s="11">
        <v>40903.71</v>
      </c>
      <c r="Q2749" s="11">
        <v>17071.71</v>
      </c>
      <c r="R2749" s="8">
        <v>45816</v>
      </c>
      <c r="S2749" s="5" t="str">
        <f t="shared" si="171"/>
        <v>Sunday</v>
      </c>
      <c r="T2749" s="5" t="str">
        <f t="shared" si="172"/>
        <v>Q2</v>
      </c>
      <c r="U2749" s="14" t="str">
        <f t="shared" si="173"/>
        <v>Jun</v>
      </c>
    </row>
    <row r="2750" spans="1:21" x14ac:dyDescent="0.25">
      <c r="A2750" s="12" t="s">
        <v>34</v>
      </c>
      <c r="B2750" s="2" t="s">
        <v>35</v>
      </c>
      <c r="C2750" s="2" t="s">
        <v>36</v>
      </c>
      <c r="D2750" s="2" t="s">
        <v>25</v>
      </c>
      <c r="E2750" s="2" t="s">
        <v>26</v>
      </c>
      <c r="F2750" s="2" t="s">
        <v>10789</v>
      </c>
      <c r="G2750" s="2" t="s">
        <v>10790</v>
      </c>
      <c r="H2750" s="2" t="s">
        <v>96</v>
      </c>
      <c r="I2750" s="2" t="s">
        <v>10791</v>
      </c>
      <c r="J2750" s="2" t="s">
        <v>10792</v>
      </c>
      <c r="K2750" s="3">
        <v>14</v>
      </c>
      <c r="L2750" s="4">
        <v>2010</v>
      </c>
      <c r="M2750" s="9">
        <v>40874.629999999997</v>
      </c>
      <c r="N2750" s="9" t="str">
        <f t="shared" si="170"/>
        <v>High Value</v>
      </c>
      <c r="O2750" s="11">
        <v>78556</v>
      </c>
      <c r="P2750" s="11">
        <v>31529.759999999998</v>
      </c>
      <c r="Q2750" s="11">
        <v>9344.8700000000008</v>
      </c>
      <c r="R2750" s="5">
        <v>45536</v>
      </c>
      <c r="S2750" s="5" t="str">
        <f t="shared" si="171"/>
        <v>Sunday</v>
      </c>
      <c r="T2750" s="5" t="str">
        <f t="shared" si="172"/>
        <v>Q3</v>
      </c>
      <c r="U2750" s="14" t="str">
        <f t="shared" si="173"/>
        <v>Sep</v>
      </c>
    </row>
    <row r="2751" spans="1:21" x14ac:dyDescent="0.25">
      <c r="A2751" s="13" t="s">
        <v>30</v>
      </c>
      <c r="B2751" s="6" t="s">
        <v>65</v>
      </c>
      <c r="C2751" s="6" t="s">
        <v>36</v>
      </c>
      <c r="D2751" s="6" t="s">
        <v>25</v>
      </c>
      <c r="E2751" s="6" t="s">
        <v>26</v>
      </c>
      <c r="F2751" s="6" t="s">
        <v>10793</v>
      </c>
      <c r="G2751" s="6" t="s">
        <v>10794</v>
      </c>
      <c r="H2751" s="6" t="s">
        <v>157</v>
      </c>
      <c r="I2751" s="6" t="s">
        <v>10795</v>
      </c>
      <c r="J2751" s="6" t="s">
        <v>10796</v>
      </c>
      <c r="K2751" s="7">
        <v>4</v>
      </c>
      <c r="L2751" s="4">
        <v>2019</v>
      </c>
      <c r="M2751" s="9">
        <v>61604.57</v>
      </c>
      <c r="N2751" s="9" t="str">
        <f t="shared" si="170"/>
        <v>High Value</v>
      </c>
      <c r="O2751" s="11">
        <v>138211.20000000001</v>
      </c>
      <c r="P2751" s="11">
        <v>50582.66</v>
      </c>
      <c r="Q2751" s="11">
        <v>11021.91</v>
      </c>
      <c r="R2751" s="8">
        <v>45203</v>
      </c>
      <c r="S2751" s="5" t="str">
        <f t="shared" si="171"/>
        <v>Wednesday</v>
      </c>
      <c r="T2751" s="5" t="str">
        <f t="shared" si="172"/>
        <v>Q4</v>
      </c>
      <c r="U2751" s="14" t="str">
        <f t="shared" si="173"/>
        <v>Oct</v>
      </c>
    </row>
    <row r="2752" spans="1:21" x14ac:dyDescent="0.25">
      <c r="A2752" s="12" t="s">
        <v>34</v>
      </c>
      <c r="B2752" s="2" t="s">
        <v>97</v>
      </c>
      <c r="C2752" s="2" t="s">
        <v>36</v>
      </c>
      <c r="D2752" s="2" t="s">
        <v>25</v>
      </c>
      <c r="E2752" s="2" t="s">
        <v>26</v>
      </c>
      <c r="F2752" s="2" t="s">
        <v>6639</v>
      </c>
      <c r="G2752" s="2" t="s">
        <v>513</v>
      </c>
      <c r="H2752" s="2" t="s">
        <v>81</v>
      </c>
      <c r="I2752" s="2" t="s">
        <v>10797</v>
      </c>
      <c r="J2752" s="2" t="s">
        <v>10798</v>
      </c>
      <c r="K2752" s="3">
        <v>10</v>
      </c>
      <c r="L2752" s="4">
        <v>2014</v>
      </c>
      <c r="M2752" s="9">
        <v>14681.14</v>
      </c>
      <c r="N2752" s="9" t="str">
        <f t="shared" si="170"/>
        <v>Normal</v>
      </c>
      <c r="O2752" s="11">
        <v>32257.3</v>
      </c>
      <c r="P2752" s="11">
        <v>10957.17</v>
      </c>
      <c r="Q2752" s="11">
        <v>3723.97</v>
      </c>
      <c r="R2752" s="5">
        <v>45342</v>
      </c>
      <c r="S2752" s="5" t="str">
        <f t="shared" si="171"/>
        <v>Tuesday</v>
      </c>
      <c r="T2752" s="5" t="str">
        <f t="shared" si="172"/>
        <v>Q1</v>
      </c>
      <c r="U2752" s="14" t="str">
        <f t="shared" si="173"/>
        <v>Feb</v>
      </c>
    </row>
    <row r="2753" spans="1:21" x14ac:dyDescent="0.25">
      <c r="A2753" s="13" t="s">
        <v>47</v>
      </c>
      <c r="B2753" s="6" t="s">
        <v>48</v>
      </c>
      <c r="C2753" s="6" t="s">
        <v>36</v>
      </c>
      <c r="D2753" s="6" t="s">
        <v>25</v>
      </c>
      <c r="E2753" s="6" t="s">
        <v>26</v>
      </c>
      <c r="F2753" s="6" t="s">
        <v>10799</v>
      </c>
      <c r="G2753" s="6" t="s">
        <v>10800</v>
      </c>
      <c r="H2753" s="6" t="s">
        <v>79</v>
      </c>
      <c r="I2753" s="6" t="s">
        <v>10801</v>
      </c>
      <c r="J2753" s="6" t="s">
        <v>10802</v>
      </c>
      <c r="K2753" s="7">
        <v>13</v>
      </c>
      <c r="L2753" s="4">
        <v>2007</v>
      </c>
      <c r="M2753" s="9">
        <v>51891.01</v>
      </c>
      <c r="N2753" s="9" t="str">
        <f t="shared" si="170"/>
        <v>High Value</v>
      </c>
      <c r="O2753" s="11">
        <v>98687.5</v>
      </c>
      <c r="P2753" s="11">
        <v>47499.91</v>
      </c>
      <c r="Q2753" s="11">
        <v>4391.1000000000004</v>
      </c>
      <c r="R2753" s="8">
        <v>44033</v>
      </c>
      <c r="S2753" s="5" t="str">
        <f t="shared" si="171"/>
        <v>Tuesday</v>
      </c>
      <c r="T2753" s="5" t="str">
        <f t="shared" si="172"/>
        <v>Q3</v>
      </c>
      <c r="U2753" s="14" t="str">
        <f t="shared" si="173"/>
        <v>Jul</v>
      </c>
    </row>
    <row r="2754" spans="1:21" x14ac:dyDescent="0.25">
      <c r="A2754" s="12" t="s">
        <v>56</v>
      </c>
      <c r="B2754" s="2" t="s">
        <v>78</v>
      </c>
      <c r="C2754" s="2" t="s">
        <v>36</v>
      </c>
      <c r="D2754" s="2" t="s">
        <v>25</v>
      </c>
      <c r="E2754" s="2" t="s">
        <v>26</v>
      </c>
      <c r="F2754" s="2" t="s">
        <v>10803</v>
      </c>
      <c r="G2754" s="2" t="s">
        <v>10804</v>
      </c>
      <c r="H2754" s="2" t="s">
        <v>64</v>
      </c>
      <c r="I2754" s="2" t="s">
        <v>10805</v>
      </c>
      <c r="J2754" s="2" t="s">
        <v>10806</v>
      </c>
      <c r="K2754" s="3">
        <v>20</v>
      </c>
      <c r="L2754" s="4">
        <v>2003</v>
      </c>
      <c r="M2754" s="9">
        <v>56967.65</v>
      </c>
      <c r="N2754" s="9" t="str">
        <f t="shared" si="170"/>
        <v>High Value</v>
      </c>
      <c r="O2754" s="11">
        <v>41457.199999999997</v>
      </c>
      <c r="P2754" s="11">
        <v>51650.46</v>
      </c>
      <c r="Q2754" s="11">
        <v>5317.19</v>
      </c>
      <c r="R2754" s="5">
        <v>45174</v>
      </c>
      <c r="S2754" s="5" t="str">
        <f t="shared" si="171"/>
        <v>Tuesday</v>
      </c>
      <c r="T2754" s="5" t="str">
        <f t="shared" si="172"/>
        <v>Q3</v>
      </c>
      <c r="U2754" s="14" t="str">
        <f t="shared" si="173"/>
        <v>Sep</v>
      </c>
    </row>
    <row r="2755" spans="1:21" x14ac:dyDescent="0.25">
      <c r="A2755" s="13" t="s">
        <v>74</v>
      </c>
      <c r="B2755" s="6" t="s">
        <v>75</v>
      </c>
      <c r="C2755" s="6" t="s">
        <v>36</v>
      </c>
      <c r="D2755" s="6" t="s">
        <v>25</v>
      </c>
      <c r="E2755" s="6" t="s">
        <v>26</v>
      </c>
      <c r="F2755" s="6" t="s">
        <v>10807</v>
      </c>
      <c r="G2755" s="6" t="s">
        <v>10808</v>
      </c>
      <c r="H2755" s="6" t="s">
        <v>157</v>
      </c>
      <c r="I2755" s="6" t="s">
        <v>10809</v>
      </c>
      <c r="J2755" s="6" t="s">
        <v>10810</v>
      </c>
      <c r="K2755" s="7">
        <v>3</v>
      </c>
      <c r="L2755" s="4">
        <v>2018</v>
      </c>
      <c r="M2755" s="9">
        <v>30454.09</v>
      </c>
      <c r="N2755" s="9" t="str">
        <f t="shared" ref="N2755:N2818" si="174">IF(M2755&gt;40000,"High Value","Normal")</f>
        <v>Normal</v>
      </c>
      <c r="O2755" s="11">
        <v>11314.6</v>
      </c>
      <c r="P2755" s="11">
        <v>24828.97</v>
      </c>
      <c r="Q2755" s="11">
        <v>5625.12</v>
      </c>
      <c r="R2755" s="8">
        <v>44380</v>
      </c>
      <c r="S2755" s="5" t="str">
        <f t="shared" ref="S2755:S2818" si="175">TEXT(R2755,"dddd")</f>
        <v>Saturday</v>
      </c>
      <c r="T2755" s="5" t="str">
        <f t="shared" ref="T2755:T2818" si="176">"Q" &amp; ROUNDUP(MONTH(R2755)/3,0)</f>
        <v>Q3</v>
      </c>
      <c r="U2755" s="14" t="str">
        <f t="shared" si="173"/>
        <v>Jul</v>
      </c>
    </row>
    <row r="2756" spans="1:21" x14ac:dyDescent="0.25">
      <c r="A2756" s="12" t="s">
        <v>30</v>
      </c>
      <c r="B2756" s="2" t="s">
        <v>65</v>
      </c>
      <c r="C2756" s="2" t="s">
        <v>36</v>
      </c>
      <c r="D2756" s="2" t="s">
        <v>25</v>
      </c>
      <c r="E2756" s="2" t="s">
        <v>26</v>
      </c>
      <c r="F2756" s="2" t="s">
        <v>10811</v>
      </c>
      <c r="G2756" s="2" t="s">
        <v>10812</v>
      </c>
      <c r="H2756" s="2" t="s">
        <v>120</v>
      </c>
      <c r="I2756" s="2" t="s">
        <v>10813</v>
      </c>
      <c r="J2756" s="2" t="s">
        <v>10814</v>
      </c>
      <c r="K2756" s="3">
        <v>17</v>
      </c>
      <c r="L2756" s="4">
        <v>2006</v>
      </c>
      <c r="M2756" s="9">
        <v>27273.54</v>
      </c>
      <c r="N2756" s="9" t="str">
        <f t="shared" si="174"/>
        <v>Normal</v>
      </c>
      <c r="O2756" s="11">
        <v>179104.8</v>
      </c>
      <c r="P2756" s="11">
        <v>20260.38</v>
      </c>
      <c r="Q2756" s="11">
        <v>7013.16</v>
      </c>
      <c r="R2756" s="5">
        <v>45141</v>
      </c>
      <c r="S2756" s="5" t="str">
        <f t="shared" si="175"/>
        <v>Thursday</v>
      </c>
      <c r="T2756" s="5" t="str">
        <f t="shared" si="176"/>
        <v>Q3</v>
      </c>
      <c r="U2756" s="14" t="str">
        <f t="shared" si="173"/>
        <v>Aug</v>
      </c>
    </row>
    <row r="2757" spans="1:21" x14ac:dyDescent="0.25">
      <c r="A2757" s="13" t="s">
        <v>71</v>
      </c>
      <c r="B2757" s="6" t="s">
        <v>86</v>
      </c>
      <c r="C2757" s="6" t="s">
        <v>36</v>
      </c>
      <c r="D2757" s="6" t="s">
        <v>25</v>
      </c>
      <c r="E2757" s="6" t="s">
        <v>26</v>
      </c>
      <c r="F2757" s="6" t="s">
        <v>10815</v>
      </c>
      <c r="G2757" s="6" t="s">
        <v>10816</v>
      </c>
      <c r="H2757" s="6" t="s">
        <v>61</v>
      </c>
      <c r="I2757" s="6" t="s">
        <v>10817</v>
      </c>
      <c r="J2757" s="6" t="s">
        <v>10818</v>
      </c>
      <c r="K2757" s="7">
        <v>9</v>
      </c>
      <c r="L2757" s="4">
        <v>2013</v>
      </c>
      <c r="M2757" s="9">
        <v>57539.81</v>
      </c>
      <c r="N2757" s="9" t="str">
        <f t="shared" si="174"/>
        <v>High Value</v>
      </c>
      <c r="O2757" s="11">
        <v>25761.7</v>
      </c>
      <c r="P2757" s="11">
        <v>50109.32</v>
      </c>
      <c r="Q2757" s="11">
        <v>7430.49</v>
      </c>
      <c r="R2757" s="8">
        <v>44631</v>
      </c>
      <c r="S2757" s="5" t="str">
        <f t="shared" si="175"/>
        <v>Friday</v>
      </c>
      <c r="T2757" s="5" t="str">
        <f t="shared" si="176"/>
        <v>Q1</v>
      </c>
      <c r="U2757" s="14" t="str">
        <f t="shared" si="173"/>
        <v>Mar</v>
      </c>
    </row>
    <row r="2758" spans="1:21" x14ac:dyDescent="0.25">
      <c r="A2758" s="12" t="s">
        <v>56</v>
      </c>
      <c r="B2758" s="2" t="s">
        <v>78</v>
      </c>
      <c r="C2758" s="2" t="s">
        <v>36</v>
      </c>
      <c r="D2758" s="2" t="s">
        <v>25</v>
      </c>
      <c r="E2758" s="2" t="s">
        <v>26</v>
      </c>
      <c r="F2758" s="2" t="s">
        <v>10819</v>
      </c>
      <c r="G2758" s="2" t="s">
        <v>6957</v>
      </c>
      <c r="H2758" s="2" t="s">
        <v>61</v>
      </c>
      <c r="I2758" s="2" t="s">
        <v>10820</v>
      </c>
      <c r="J2758" s="2" t="s">
        <v>10821</v>
      </c>
      <c r="K2758" s="3">
        <v>15</v>
      </c>
      <c r="L2758" s="4">
        <v>2008</v>
      </c>
      <c r="M2758" s="9">
        <v>57265.69</v>
      </c>
      <c r="N2758" s="9" t="str">
        <f t="shared" si="174"/>
        <v>High Value</v>
      </c>
      <c r="O2758" s="11">
        <v>89282.7</v>
      </c>
      <c r="P2758" s="11">
        <v>41497.339999999997</v>
      </c>
      <c r="Q2758" s="11">
        <v>15768.35</v>
      </c>
      <c r="R2758" s="5">
        <v>45133</v>
      </c>
      <c r="S2758" s="5" t="str">
        <f t="shared" si="175"/>
        <v>Wednesday</v>
      </c>
      <c r="T2758" s="5" t="str">
        <f t="shared" si="176"/>
        <v>Q3</v>
      </c>
      <c r="U2758" s="14" t="str">
        <f t="shared" si="173"/>
        <v>Jul</v>
      </c>
    </row>
    <row r="2759" spans="1:21" x14ac:dyDescent="0.25">
      <c r="A2759" s="13" t="s">
        <v>74</v>
      </c>
      <c r="B2759" s="6" t="s">
        <v>153</v>
      </c>
      <c r="C2759" s="6" t="s">
        <v>36</v>
      </c>
      <c r="D2759" s="6" t="s">
        <v>25</v>
      </c>
      <c r="E2759" s="6" t="s">
        <v>26</v>
      </c>
      <c r="F2759" s="6" t="s">
        <v>10822</v>
      </c>
      <c r="G2759" s="6" t="s">
        <v>10823</v>
      </c>
      <c r="H2759" s="6" t="s">
        <v>68</v>
      </c>
      <c r="I2759" s="6" t="s">
        <v>10824</v>
      </c>
      <c r="J2759" s="6" t="s">
        <v>10825</v>
      </c>
      <c r="K2759" s="7">
        <v>11</v>
      </c>
      <c r="L2759" s="4">
        <v>2012</v>
      </c>
      <c r="M2759" s="9">
        <v>28763.41</v>
      </c>
      <c r="N2759" s="9" t="str">
        <f t="shared" si="174"/>
        <v>Normal</v>
      </c>
      <c r="O2759" s="11">
        <v>12970.5</v>
      </c>
      <c r="P2759" s="11">
        <v>21684.02</v>
      </c>
      <c r="Q2759" s="11">
        <v>7079.39</v>
      </c>
      <c r="R2759" s="8">
        <v>45188</v>
      </c>
      <c r="S2759" s="5" t="str">
        <f t="shared" si="175"/>
        <v>Tuesday</v>
      </c>
      <c r="T2759" s="5" t="str">
        <f t="shared" si="176"/>
        <v>Q3</v>
      </c>
      <c r="U2759" s="14" t="str">
        <f t="shared" si="173"/>
        <v>Sep</v>
      </c>
    </row>
    <row r="2760" spans="1:21" x14ac:dyDescent="0.25">
      <c r="A2760" s="12" t="s">
        <v>47</v>
      </c>
      <c r="B2760" s="2" t="s">
        <v>110</v>
      </c>
      <c r="C2760" s="2" t="s">
        <v>36</v>
      </c>
      <c r="D2760" s="2" t="s">
        <v>25</v>
      </c>
      <c r="E2760" s="2" t="s">
        <v>26</v>
      </c>
      <c r="F2760" s="2" t="s">
        <v>10826</v>
      </c>
      <c r="G2760" s="2" t="s">
        <v>10827</v>
      </c>
      <c r="H2760" s="2" t="s">
        <v>58</v>
      </c>
      <c r="I2760" s="2" t="s">
        <v>10828</v>
      </c>
      <c r="J2760" s="2" t="s">
        <v>10829</v>
      </c>
      <c r="K2760" s="3">
        <v>17</v>
      </c>
      <c r="L2760" s="4">
        <v>2008</v>
      </c>
      <c r="M2760" s="9">
        <v>67337.259999999995</v>
      </c>
      <c r="N2760" s="9" t="str">
        <f t="shared" si="174"/>
        <v>High Value</v>
      </c>
      <c r="O2760" s="11">
        <v>68249.100000000006</v>
      </c>
      <c r="P2760" s="11">
        <v>50211.25</v>
      </c>
      <c r="Q2760" s="11">
        <v>17126.009999999998</v>
      </c>
      <c r="R2760" s="5">
        <v>45744</v>
      </c>
      <c r="S2760" s="5" t="str">
        <f t="shared" si="175"/>
        <v>Friday</v>
      </c>
      <c r="T2760" s="5" t="str">
        <f t="shared" si="176"/>
        <v>Q1</v>
      </c>
      <c r="U2760" s="14" t="str">
        <f t="shared" si="173"/>
        <v>Mar</v>
      </c>
    </row>
    <row r="2761" spans="1:21" x14ac:dyDescent="0.25">
      <c r="A2761" s="13" t="s">
        <v>17</v>
      </c>
      <c r="B2761" s="6" t="s">
        <v>38</v>
      </c>
      <c r="C2761" s="6" t="s">
        <v>36</v>
      </c>
      <c r="D2761" s="6" t="s">
        <v>25</v>
      </c>
      <c r="E2761" s="6" t="s">
        <v>26</v>
      </c>
      <c r="F2761" s="6" t="s">
        <v>10830</v>
      </c>
      <c r="G2761" s="6" t="s">
        <v>10831</v>
      </c>
      <c r="H2761" s="6" t="s">
        <v>121</v>
      </c>
      <c r="I2761" s="6" t="s">
        <v>10832</v>
      </c>
      <c r="J2761" s="6" t="s">
        <v>10833</v>
      </c>
      <c r="K2761" s="7">
        <v>19</v>
      </c>
      <c r="L2761" s="4">
        <v>2004</v>
      </c>
      <c r="M2761" s="9">
        <v>59291.4</v>
      </c>
      <c r="N2761" s="9" t="str">
        <f t="shared" si="174"/>
        <v>High Value</v>
      </c>
      <c r="O2761" s="11">
        <v>194504.8</v>
      </c>
      <c r="P2761" s="11">
        <v>44971</v>
      </c>
      <c r="Q2761" s="11">
        <v>14320.4</v>
      </c>
      <c r="R2761" s="8">
        <v>45204</v>
      </c>
      <c r="S2761" s="5" t="str">
        <f t="shared" si="175"/>
        <v>Thursday</v>
      </c>
      <c r="T2761" s="5" t="str">
        <f t="shared" si="176"/>
        <v>Q4</v>
      </c>
      <c r="U2761" s="14" t="str">
        <f t="shared" si="173"/>
        <v>Oct</v>
      </c>
    </row>
    <row r="2762" spans="1:21" x14ac:dyDescent="0.25">
      <c r="A2762" s="12" t="s">
        <v>34</v>
      </c>
      <c r="B2762" s="2" t="s">
        <v>43</v>
      </c>
      <c r="C2762" s="2" t="s">
        <v>36</v>
      </c>
      <c r="D2762" s="2" t="s">
        <v>25</v>
      </c>
      <c r="E2762" s="2" t="s">
        <v>26</v>
      </c>
      <c r="F2762" s="2" t="s">
        <v>10834</v>
      </c>
      <c r="G2762" s="2" t="s">
        <v>5583</v>
      </c>
      <c r="H2762" s="2" t="s">
        <v>136</v>
      </c>
      <c r="I2762" s="2" t="s">
        <v>10835</v>
      </c>
      <c r="J2762" s="2" t="s">
        <v>10836</v>
      </c>
      <c r="K2762" s="3">
        <v>15</v>
      </c>
      <c r="L2762" s="4">
        <v>2008</v>
      </c>
      <c r="M2762" s="9">
        <v>34547.61</v>
      </c>
      <c r="N2762" s="9" t="str">
        <f t="shared" si="174"/>
        <v>Normal</v>
      </c>
      <c r="O2762" s="11">
        <v>35369.5</v>
      </c>
      <c r="P2762" s="11">
        <v>31845.29</v>
      </c>
      <c r="Q2762" s="11">
        <v>2702.32</v>
      </c>
      <c r="R2762" s="5">
        <v>45094</v>
      </c>
      <c r="S2762" s="5" t="str">
        <f t="shared" si="175"/>
        <v>Saturday</v>
      </c>
      <c r="T2762" s="5" t="str">
        <f t="shared" si="176"/>
        <v>Q2</v>
      </c>
      <c r="U2762" s="14" t="str">
        <f t="shared" si="173"/>
        <v>Jun</v>
      </c>
    </row>
    <row r="2763" spans="1:21" x14ac:dyDescent="0.25">
      <c r="A2763" s="13" t="s">
        <v>54</v>
      </c>
      <c r="B2763" s="6" t="s">
        <v>123</v>
      </c>
      <c r="C2763" s="6" t="s">
        <v>36</v>
      </c>
      <c r="D2763" s="6" t="s">
        <v>25</v>
      </c>
      <c r="E2763" s="6" t="s">
        <v>26</v>
      </c>
      <c r="F2763" s="6" t="s">
        <v>10837</v>
      </c>
      <c r="G2763" s="6" t="s">
        <v>10838</v>
      </c>
      <c r="H2763" s="6" t="s">
        <v>98</v>
      </c>
      <c r="I2763" s="6" t="s">
        <v>10566</v>
      </c>
      <c r="J2763" s="6" t="s">
        <v>10839</v>
      </c>
      <c r="K2763" s="7">
        <v>2</v>
      </c>
      <c r="L2763" s="4">
        <v>2023</v>
      </c>
      <c r="M2763" s="9">
        <v>24873.77</v>
      </c>
      <c r="N2763" s="9" t="str">
        <f t="shared" si="174"/>
        <v>Normal</v>
      </c>
      <c r="O2763" s="11">
        <v>154562.79999999999</v>
      </c>
      <c r="P2763" s="11">
        <v>20340.21</v>
      </c>
      <c r="Q2763" s="11">
        <v>4533.5600000000004</v>
      </c>
      <c r="R2763" s="8">
        <v>45809</v>
      </c>
      <c r="S2763" s="5" t="str">
        <f t="shared" si="175"/>
        <v>Sunday</v>
      </c>
      <c r="T2763" s="5" t="str">
        <f t="shared" si="176"/>
        <v>Q2</v>
      </c>
      <c r="U2763" s="14" t="str">
        <f t="shared" si="173"/>
        <v>Jun</v>
      </c>
    </row>
    <row r="2764" spans="1:21" x14ac:dyDescent="0.25">
      <c r="A2764" s="12" t="s">
        <v>71</v>
      </c>
      <c r="B2764" s="2" t="s">
        <v>72</v>
      </c>
      <c r="C2764" s="2" t="s">
        <v>36</v>
      </c>
      <c r="D2764" s="2" t="s">
        <v>25</v>
      </c>
      <c r="E2764" s="2" t="s">
        <v>26</v>
      </c>
      <c r="F2764" s="2" t="s">
        <v>10840</v>
      </c>
      <c r="G2764" s="2" t="s">
        <v>10841</v>
      </c>
      <c r="H2764" s="2" t="s">
        <v>82</v>
      </c>
      <c r="I2764" s="2" t="s">
        <v>10842</v>
      </c>
      <c r="J2764" s="2" t="s">
        <v>10843</v>
      </c>
      <c r="K2764" s="3">
        <v>20</v>
      </c>
      <c r="L2764" s="4">
        <v>2001</v>
      </c>
      <c r="M2764" s="9">
        <v>34031.14</v>
      </c>
      <c r="N2764" s="9" t="str">
        <f t="shared" si="174"/>
        <v>Normal</v>
      </c>
      <c r="O2764" s="11">
        <v>53354.5</v>
      </c>
      <c r="P2764" s="11">
        <v>30966.81</v>
      </c>
      <c r="Q2764" s="11">
        <v>3064.33</v>
      </c>
      <c r="R2764" s="5">
        <v>44398</v>
      </c>
      <c r="S2764" s="5" t="str">
        <f t="shared" si="175"/>
        <v>Wednesday</v>
      </c>
      <c r="T2764" s="5" t="str">
        <f t="shared" si="176"/>
        <v>Q3</v>
      </c>
      <c r="U2764" s="14" t="str">
        <f t="shared" si="173"/>
        <v>Jul</v>
      </c>
    </row>
    <row r="2765" spans="1:21" x14ac:dyDescent="0.25">
      <c r="A2765" s="13" t="s">
        <v>34</v>
      </c>
      <c r="B2765" s="6" t="s">
        <v>43</v>
      </c>
      <c r="C2765" s="6" t="s">
        <v>36</v>
      </c>
      <c r="D2765" s="6" t="s">
        <v>25</v>
      </c>
      <c r="E2765" s="6" t="s">
        <v>26</v>
      </c>
      <c r="F2765" s="6" t="s">
        <v>10844</v>
      </c>
      <c r="G2765" s="6" t="s">
        <v>10845</v>
      </c>
      <c r="H2765" s="6" t="s">
        <v>162</v>
      </c>
      <c r="I2765" s="6" t="s">
        <v>10846</v>
      </c>
      <c r="J2765" s="6" t="s">
        <v>10847</v>
      </c>
      <c r="K2765" s="7">
        <v>9</v>
      </c>
      <c r="L2765" s="4">
        <v>2016</v>
      </c>
      <c r="M2765" s="9">
        <v>24210.59</v>
      </c>
      <c r="N2765" s="9" t="str">
        <f t="shared" si="174"/>
        <v>Normal</v>
      </c>
      <c r="O2765" s="11">
        <v>157788.5</v>
      </c>
      <c r="P2765" s="11">
        <v>20124.45</v>
      </c>
      <c r="Q2765" s="11">
        <v>4086.14</v>
      </c>
      <c r="R2765" s="8">
        <v>45718</v>
      </c>
      <c r="S2765" s="5" t="str">
        <f t="shared" si="175"/>
        <v>Sunday</v>
      </c>
      <c r="T2765" s="5" t="str">
        <f t="shared" si="176"/>
        <v>Q1</v>
      </c>
      <c r="U2765" s="14" t="str">
        <f t="shared" si="173"/>
        <v>Mar</v>
      </c>
    </row>
    <row r="2766" spans="1:21" x14ac:dyDescent="0.25">
      <c r="A2766" s="12" t="s">
        <v>71</v>
      </c>
      <c r="B2766" s="2" t="s">
        <v>72</v>
      </c>
      <c r="C2766" s="2" t="s">
        <v>36</v>
      </c>
      <c r="D2766" s="2" t="s">
        <v>25</v>
      </c>
      <c r="E2766" s="2" t="s">
        <v>26</v>
      </c>
      <c r="F2766" s="2" t="s">
        <v>10848</v>
      </c>
      <c r="G2766" s="2" t="s">
        <v>10849</v>
      </c>
      <c r="H2766" s="2" t="s">
        <v>116</v>
      </c>
      <c r="I2766" s="2" t="s">
        <v>10850</v>
      </c>
      <c r="J2766" s="2" t="s">
        <v>10851</v>
      </c>
      <c r="K2766" s="3">
        <v>-2</v>
      </c>
      <c r="L2766" s="4">
        <v>2024</v>
      </c>
      <c r="M2766" s="9">
        <v>35657.949999999997</v>
      </c>
      <c r="N2766" s="9" t="str">
        <f t="shared" si="174"/>
        <v>Normal</v>
      </c>
      <c r="O2766" s="11">
        <v>142702.5</v>
      </c>
      <c r="P2766" s="11">
        <v>31087.45</v>
      </c>
      <c r="Q2766" s="11">
        <v>4570.5</v>
      </c>
      <c r="R2766" s="5">
        <v>44835</v>
      </c>
      <c r="S2766" s="5" t="str">
        <f t="shared" si="175"/>
        <v>Saturday</v>
      </c>
      <c r="T2766" s="5" t="str">
        <f t="shared" si="176"/>
        <v>Q4</v>
      </c>
      <c r="U2766" s="14" t="str">
        <f t="shared" si="173"/>
        <v>Oct</v>
      </c>
    </row>
    <row r="2767" spans="1:21" x14ac:dyDescent="0.25">
      <c r="A2767" s="13" t="s">
        <v>17</v>
      </c>
      <c r="B2767" s="6" t="s">
        <v>38</v>
      </c>
      <c r="C2767" s="6" t="s">
        <v>36</v>
      </c>
      <c r="D2767" s="6" t="s">
        <v>25</v>
      </c>
      <c r="E2767" s="6" t="s">
        <v>26</v>
      </c>
      <c r="F2767" s="6" t="s">
        <v>10852</v>
      </c>
      <c r="G2767" s="6" t="s">
        <v>3937</v>
      </c>
      <c r="H2767" s="6" t="s">
        <v>162</v>
      </c>
      <c r="I2767" s="6" t="s">
        <v>10853</v>
      </c>
      <c r="J2767" s="6" t="s">
        <v>10854</v>
      </c>
      <c r="K2767" s="7">
        <v>19</v>
      </c>
      <c r="L2767" s="4">
        <v>2004</v>
      </c>
      <c r="M2767" s="9">
        <v>29629.119999999999</v>
      </c>
      <c r="N2767" s="9" t="str">
        <f t="shared" si="174"/>
        <v>Normal</v>
      </c>
      <c r="O2767" s="11">
        <v>188716.9</v>
      </c>
      <c r="P2767" s="11">
        <v>27863.34</v>
      </c>
      <c r="Q2767" s="11">
        <v>1765.78</v>
      </c>
      <c r="R2767" s="8">
        <v>45205</v>
      </c>
      <c r="S2767" s="5" t="str">
        <f t="shared" si="175"/>
        <v>Friday</v>
      </c>
      <c r="T2767" s="5" t="str">
        <f t="shared" si="176"/>
        <v>Q4</v>
      </c>
      <c r="U2767" s="14" t="str">
        <f t="shared" si="173"/>
        <v>Oct</v>
      </c>
    </row>
    <row r="2768" spans="1:21" x14ac:dyDescent="0.25">
      <c r="A2768" s="12" t="s">
        <v>47</v>
      </c>
      <c r="B2768" s="2" t="s">
        <v>48</v>
      </c>
      <c r="C2768" s="2" t="s">
        <v>36</v>
      </c>
      <c r="D2768" s="2" t="s">
        <v>25</v>
      </c>
      <c r="E2768" s="2" t="s">
        <v>26</v>
      </c>
      <c r="F2768" s="2" t="s">
        <v>6315</v>
      </c>
      <c r="G2768" s="2" t="s">
        <v>10855</v>
      </c>
      <c r="H2768" s="2" t="s">
        <v>93</v>
      </c>
      <c r="I2768" s="2" t="s">
        <v>10856</v>
      </c>
      <c r="J2768" s="2" t="s">
        <v>10857</v>
      </c>
      <c r="K2768" s="3">
        <v>18</v>
      </c>
      <c r="L2768" s="4">
        <v>2006</v>
      </c>
      <c r="M2768" s="9">
        <v>34271.870000000003</v>
      </c>
      <c r="N2768" s="9" t="str">
        <f t="shared" si="174"/>
        <v>Normal</v>
      </c>
      <c r="O2768" s="11">
        <v>25894.9</v>
      </c>
      <c r="P2768" s="11">
        <v>24255.32</v>
      </c>
      <c r="Q2768" s="11">
        <v>10016.549999999999</v>
      </c>
      <c r="R2768" s="5">
        <v>45617</v>
      </c>
      <c r="S2768" s="5" t="str">
        <f t="shared" si="175"/>
        <v>Thursday</v>
      </c>
      <c r="T2768" s="5" t="str">
        <f t="shared" si="176"/>
        <v>Q4</v>
      </c>
      <c r="U2768" s="14" t="str">
        <f t="shared" si="173"/>
        <v>Nov</v>
      </c>
    </row>
    <row r="2769" spans="1:21" x14ac:dyDescent="0.25">
      <c r="A2769" s="13" t="s">
        <v>40</v>
      </c>
      <c r="B2769" s="6" t="s">
        <v>59</v>
      </c>
      <c r="C2769" s="6" t="s">
        <v>36</v>
      </c>
      <c r="D2769" s="6" t="s">
        <v>25</v>
      </c>
      <c r="E2769" s="6" t="s">
        <v>26</v>
      </c>
      <c r="F2769" s="6" t="s">
        <v>10858</v>
      </c>
      <c r="G2769" s="6" t="s">
        <v>10859</v>
      </c>
      <c r="H2769" s="6" t="s">
        <v>101</v>
      </c>
      <c r="I2769" s="6" t="s">
        <v>10860</v>
      </c>
      <c r="J2769" s="6" t="s">
        <v>10861</v>
      </c>
      <c r="K2769" s="7">
        <v>5</v>
      </c>
      <c r="L2769" s="4">
        <v>2017</v>
      </c>
      <c r="M2769" s="9">
        <v>68640.81</v>
      </c>
      <c r="N2769" s="9" t="str">
        <f t="shared" si="174"/>
        <v>High Value</v>
      </c>
      <c r="O2769" s="11">
        <v>188807.9</v>
      </c>
      <c r="P2769" s="11">
        <v>49028.71</v>
      </c>
      <c r="Q2769" s="11">
        <v>19612.099999999999</v>
      </c>
      <c r="R2769" s="8">
        <v>44636</v>
      </c>
      <c r="S2769" s="5" t="str">
        <f t="shared" si="175"/>
        <v>Wednesday</v>
      </c>
      <c r="T2769" s="5" t="str">
        <f t="shared" si="176"/>
        <v>Q1</v>
      </c>
      <c r="U2769" s="14" t="str">
        <f t="shared" si="173"/>
        <v>Mar</v>
      </c>
    </row>
    <row r="2770" spans="1:21" x14ac:dyDescent="0.25">
      <c r="A2770" s="12" t="s">
        <v>54</v>
      </c>
      <c r="B2770" s="2" t="s">
        <v>55</v>
      </c>
      <c r="C2770" s="2" t="s">
        <v>36</v>
      </c>
      <c r="D2770" s="2" t="s">
        <v>25</v>
      </c>
      <c r="E2770" s="2" t="s">
        <v>26</v>
      </c>
      <c r="F2770" s="2" t="s">
        <v>10862</v>
      </c>
      <c r="G2770" s="2" t="s">
        <v>10863</v>
      </c>
      <c r="H2770" s="2" t="s">
        <v>135</v>
      </c>
      <c r="I2770" s="2" t="s">
        <v>10864</v>
      </c>
      <c r="J2770" s="2" t="s">
        <v>10865</v>
      </c>
      <c r="K2770" s="3">
        <v>6</v>
      </c>
      <c r="L2770" s="4">
        <v>2017</v>
      </c>
      <c r="M2770" s="9">
        <v>10441.469999999999</v>
      </c>
      <c r="N2770" s="9" t="str">
        <f t="shared" si="174"/>
        <v>Normal</v>
      </c>
      <c r="O2770" s="11">
        <v>31095.1</v>
      </c>
      <c r="P2770" s="11">
        <v>7522.99</v>
      </c>
      <c r="Q2770" s="11">
        <v>2918.48</v>
      </c>
      <c r="R2770" s="5">
        <v>44938</v>
      </c>
      <c r="S2770" s="5" t="str">
        <f t="shared" si="175"/>
        <v>Thursday</v>
      </c>
      <c r="T2770" s="5" t="str">
        <f t="shared" si="176"/>
        <v>Q1</v>
      </c>
      <c r="U2770" s="14" t="str">
        <f t="shared" si="173"/>
        <v>Jan</v>
      </c>
    </row>
    <row r="2771" spans="1:21" x14ac:dyDescent="0.25">
      <c r="A2771" s="13" t="s">
        <v>74</v>
      </c>
      <c r="B2771" s="6" t="s">
        <v>113</v>
      </c>
      <c r="C2771" s="6" t="s">
        <v>36</v>
      </c>
      <c r="D2771" s="6" t="s">
        <v>25</v>
      </c>
      <c r="E2771" s="6" t="s">
        <v>26</v>
      </c>
      <c r="F2771" s="6" t="s">
        <v>10866</v>
      </c>
      <c r="G2771" s="6" t="s">
        <v>10867</v>
      </c>
      <c r="H2771" s="6" t="s">
        <v>87</v>
      </c>
      <c r="I2771" s="6" t="s">
        <v>10868</v>
      </c>
      <c r="J2771" s="6" t="s">
        <v>10869</v>
      </c>
      <c r="K2771" s="7">
        <v>21</v>
      </c>
      <c r="L2771" s="4">
        <v>2000</v>
      </c>
      <c r="M2771" s="9">
        <v>49674.77</v>
      </c>
      <c r="N2771" s="9" t="str">
        <f t="shared" si="174"/>
        <v>High Value</v>
      </c>
      <c r="O2771" s="11">
        <v>155540.6</v>
      </c>
      <c r="P2771" s="11">
        <v>40089.47</v>
      </c>
      <c r="Q2771" s="11">
        <v>9585.2999999999993</v>
      </c>
      <c r="R2771" s="8">
        <v>44283</v>
      </c>
      <c r="S2771" s="5" t="str">
        <f t="shared" si="175"/>
        <v>Sunday</v>
      </c>
      <c r="T2771" s="5" t="str">
        <f t="shared" si="176"/>
        <v>Q1</v>
      </c>
      <c r="U2771" s="14" t="str">
        <f t="shared" si="173"/>
        <v>Mar</v>
      </c>
    </row>
    <row r="2772" spans="1:21" x14ac:dyDescent="0.25">
      <c r="A2772" s="12" t="s">
        <v>74</v>
      </c>
      <c r="B2772" s="2" t="s">
        <v>153</v>
      </c>
      <c r="C2772" s="2" t="s">
        <v>36</v>
      </c>
      <c r="D2772" s="2" t="s">
        <v>25</v>
      </c>
      <c r="E2772" s="2" t="s">
        <v>26</v>
      </c>
      <c r="F2772" s="2" t="s">
        <v>10870</v>
      </c>
      <c r="G2772" s="2" t="s">
        <v>10871</v>
      </c>
      <c r="H2772" s="2" t="s">
        <v>95</v>
      </c>
      <c r="I2772" s="2" t="s">
        <v>10872</v>
      </c>
      <c r="J2772" s="2" t="s">
        <v>10873</v>
      </c>
      <c r="K2772" s="3">
        <v>11</v>
      </c>
      <c r="L2772" s="4">
        <v>2012</v>
      </c>
      <c r="M2772" s="9">
        <v>42758.19</v>
      </c>
      <c r="N2772" s="9" t="str">
        <f t="shared" si="174"/>
        <v>High Value</v>
      </c>
      <c r="O2772" s="11">
        <v>162664.5</v>
      </c>
      <c r="P2772" s="11">
        <v>39720.300000000003</v>
      </c>
      <c r="Q2772" s="11">
        <v>3037.89</v>
      </c>
      <c r="R2772" s="5">
        <v>45266</v>
      </c>
      <c r="S2772" s="5" t="str">
        <f t="shared" si="175"/>
        <v>Wednesday</v>
      </c>
      <c r="T2772" s="5" t="str">
        <f t="shared" si="176"/>
        <v>Q4</v>
      </c>
      <c r="U2772" s="14" t="str">
        <f t="shared" si="173"/>
        <v>Dec</v>
      </c>
    </row>
    <row r="2773" spans="1:21" x14ac:dyDescent="0.25">
      <c r="A2773" s="13" t="s">
        <v>47</v>
      </c>
      <c r="B2773" s="6" t="s">
        <v>48</v>
      </c>
      <c r="C2773" s="6" t="s">
        <v>36</v>
      </c>
      <c r="D2773" s="6" t="s">
        <v>25</v>
      </c>
      <c r="E2773" s="6" t="s">
        <v>26</v>
      </c>
      <c r="F2773" s="6" t="s">
        <v>10874</v>
      </c>
      <c r="G2773" s="6" t="s">
        <v>10875</v>
      </c>
      <c r="H2773" s="6" t="s">
        <v>111</v>
      </c>
      <c r="I2773" s="6" t="s">
        <v>10876</v>
      </c>
      <c r="J2773" s="6" t="s">
        <v>10877</v>
      </c>
      <c r="K2773" s="7">
        <v>19</v>
      </c>
      <c r="L2773" s="4">
        <v>2005</v>
      </c>
      <c r="M2773" s="9">
        <v>36884.97</v>
      </c>
      <c r="N2773" s="9" t="str">
        <f t="shared" si="174"/>
        <v>Normal</v>
      </c>
      <c r="O2773" s="11">
        <v>35014.1</v>
      </c>
      <c r="P2773" s="11">
        <v>33133.11</v>
      </c>
      <c r="Q2773" s="11">
        <v>3751.86</v>
      </c>
      <c r="R2773" s="8">
        <v>45557</v>
      </c>
      <c r="S2773" s="5" t="str">
        <f t="shared" si="175"/>
        <v>Sunday</v>
      </c>
      <c r="T2773" s="5" t="str">
        <f t="shared" si="176"/>
        <v>Q3</v>
      </c>
      <c r="U2773" s="14" t="str">
        <f t="shared" si="173"/>
        <v>Sep</v>
      </c>
    </row>
    <row r="2774" spans="1:21" x14ac:dyDescent="0.25">
      <c r="A2774" s="12" t="s">
        <v>54</v>
      </c>
      <c r="B2774" s="2" t="s">
        <v>99</v>
      </c>
      <c r="C2774" s="2" t="s">
        <v>36</v>
      </c>
      <c r="D2774" s="2" t="s">
        <v>25</v>
      </c>
      <c r="E2774" s="2" t="s">
        <v>26</v>
      </c>
      <c r="F2774" s="2" t="s">
        <v>10878</v>
      </c>
      <c r="G2774" s="2" t="s">
        <v>10879</v>
      </c>
      <c r="H2774" s="2" t="s">
        <v>159</v>
      </c>
      <c r="I2774" s="2" t="s">
        <v>10880</v>
      </c>
      <c r="J2774" s="2" t="s">
        <v>10881</v>
      </c>
      <c r="K2774" s="3">
        <v>0</v>
      </c>
      <c r="L2774" s="4">
        <v>2024</v>
      </c>
      <c r="M2774" s="9">
        <v>46196.37</v>
      </c>
      <c r="N2774" s="9" t="str">
        <f t="shared" si="174"/>
        <v>High Value</v>
      </c>
      <c r="O2774" s="11">
        <v>112531.6</v>
      </c>
      <c r="P2774" s="11">
        <v>38238.71</v>
      </c>
      <c r="Q2774" s="11">
        <v>7957.66</v>
      </c>
      <c r="R2774" s="5">
        <v>45468</v>
      </c>
      <c r="S2774" s="5" t="str">
        <f t="shared" si="175"/>
        <v>Tuesday</v>
      </c>
      <c r="T2774" s="5" t="str">
        <f t="shared" si="176"/>
        <v>Q2</v>
      </c>
      <c r="U2774" s="14" t="str">
        <f t="shared" si="173"/>
        <v>Jun</v>
      </c>
    </row>
    <row r="2775" spans="1:21" x14ac:dyDescent="0.25">
      <c r="A2775" s="13" t="s">
        <v>74</v>
      </c>
      <c r="B2775" s="6" t="s">
        <v>75</v>
      </c>
      <c r="C2775" s="6" t="s">
        <v>36</v>
      </c>
      <c r="D2775" s="6" t="s">
        <v>25</v>
      </c>
      <c r="E2775" s="6" t="s">
        <v>26</v>
      </c>
      <c r="F2775" s="6" t="s">
        <v>10882</v>
      </c>
      <c r="G2775" s="6" t="s">
        <v>10883</v>
      </c>
      <c r="H2775" s="6" t="s">
        <v>109</v>
      </c>
      <c r="I2775" s="6" t="s">
        <v>10884</v>
      </c>
      <c r="J2775" s="6" t="s">
        <v>10885</v>
      </c>
      <c r="K2775" s="7">
        <v>21</v>
      </c>
      <c r="L2775" s="4">
        <v>2002</v>
      </c>
      <c r="M2775" s="9">
        <v>61951.12</v>
      </c>
      <c r="N2775" s="9" t="str">
        <f t="shared" si="174"/>
        <v>High Value</v>
      </c>
      <c r="O2775" s="11">
        <v>12713.3</v>
      </c>
      <c r="P2775" s="11">
        <v>49844.18</v>
      </c>
      <c r="Q2775" s="11">
        <v>12106.94</v>
      </c>
      <c r="R2775" s="8">
        <v>44991</v>
      </c>
      <c r="S2775" s="5" t="str">
        <f t="shared" si="175"/>
        <v>Monday</v>
      </c>
      <c r="T2775" s="5" t="str">
        <f t="shared" si="176"/>
        <v>Q1</v>
      </c>
      <c r="U2775" s="14" t="str">
        <f t="shared" si="173"/>
        <v>Mar</v>
      </c>
    </row>
    <row r="2776" spans="1:21" x14ac:dyDescent="0.25">
      <c r="A2776" s="12" t="s">
        <v>47</v>
      </c>
      <c r="B2776" s="2" t="s">
        <v>48</v>
      </c>
      <c r="C2776" s="2" t="s">
        <v>36</v>
      </c>
      <c r="D2776" s="2" t="s">
        <v>25</v>
      </c>
      <c r="E2776" s="2" t="s">
        <v>26</v>
      </c>
      <c r="F2776" s="2" t="s">
        <v>10886</v>
      </c>
      <c r="G2776" s="2" t="s">
        <v>10887</v>
      </c>
      <c r="H2776" s="2" t="s">
        <v>132</v>
      </c>
      <c r="I2776" s="2" t="s">
        <v>10888</v>
      </c>
      <c r="J2776" s="2" t="s">
        <v>10889</v>
      </c>
      <c r="K2776" s="3">
        <v>1</v>
      </c>
      <c r="L2776" s="4">
        <v>2022</v>
      </c>
      <c r="M2776" s="9">
        <v>39955.42</v>
      </c>
      <c r="N2776" s="9" t="str">
        <f t="shared" si="174"/>
        <v>Normal</v>
      </c>
      <c r="O2776" s="11">
        <v>5131.8</v>
      </c>
      <c r="P2776" s="11">
        <v>32531.88</v>
      </c>
      <c r="Q2776" s="11">
        <v>7423.54</v>
      </c>
      <c r="R2776" s="5">
        <v>45044</v>
      </c>
      <c r="S2776" s="5" t="str">
        <f t="shared" si="175"/>
        <v>Friday</v>
      </c>
      <c r="T2776" s="5" t="str">
        <f t="shared" si="176"/>
        <v>Q2</v>
      </c>
      <c r="U2776" s="14" t="str">
        <f t="shared" si="173"/>
        <v>Apr</v>
      </c>
    </row>
    <row r="2777" spans="1:21" x14ac:dyDescent="0.25">
      <c r="A2777" s="13" t="s">
        <v>34</v>
      </c>
      <c r="B2777" s="6" t="s">
        <v>35</v>
      </c>
      <c r="C2777" s="6" t="s">
        <v>36</v>
      </c>
      <c r="D2777" s="6" t="s">
        <v>25</v>
      </c>
      <c r="E2777" s="6" t="s">
        <v>26</v>
      </c>
      <c r="F2777" s="6" t="s">
        <v>10890</v>
      </c>
      <c r="G2777" s="6" t="s">
        <v>10891</v>
      </c>
      <c r="H2777" s="6" t="s">
        <v>121</v>
      </c>
      <c r="I2777" s="6" t="s">
        <v>10892</v>
      </c>
      <c r="J2777" s="6" t="s">
        <v>10893</v>
      </c>
      <c r="K2777" s="7">
        <v>19</v>
      </c>
      <c r="L2777" s="4">
        <v>2005</v>
      </c>
      <c r="M2777" s="9">
        <v>5917.51</v>
      </c>
      <c r="N2777" s="9" t="str">
        <f t="shared" si="174"/>
        <v>Normal</v>
      </c>
      <c r="O2777" s="11">
        <v>186917.3</v>
      </c>
      <c r="P2777" s="11">
        <v>5451.22</v>
      </c>
      <c r="Q2777" s="11">
        <v>466.29</v>
      </c>
      <c r="R2777" s="8">
        <v>45650</v>
      </c>
      <c r="S2777" s="5" t="str">
        <f t="shared" si="175"/>
        <v>Tuesday</v>
      </c>
      <c r="T2777" s="5" t="str">
        <f t="shared" si="176"/>
        <v>Q4</v>
      </c>
      <c r="U2777" s="14" t="str">
        <f t="shared" si="173"/>
        <v>Dec</v>
      </c>
    </row>
    <row r="2778" spans="1:21" x14ac:dyDescent="0.25">
      <c r="A2778" s="12" t="s">
        <v>17</v>
      </c>
      <c r="B2778" s="2" t="s">
        <v>80</v>
      </c>
      <c r="C2778" s="2" t="s">
        <v>36</v>
      </c>
      <c r="D2778" s="2" t="s">
        <v>25</v>
      </c>
      <c r="E2778" s="2" t="s">
        <v>26</v>
      </c>
      <c r="F2778" s="2" t="s">
        <v>10894</v>
      </c>
      <c r="G2778" s="2" t="s">
        <v>156</v>
      </c>
      <c r="H2778" s="2" t="s">
        <v>98</v>
      </c>
      <c r="I2778" s="2" t="s">
        <v>10895</v>
      </c>
      <c r="J2778" s="2" t="s">
        <v>10896</v>
      </c>
      <c r="K2778" s="3">
        <v>15</v>
      </c>
      <c r="L2778" s="4">
        <v>2009</v>
      </c>
      <c r="M2778" s="9">
        <v>54450.65</v>
      </c>
      <c r="N2778" s="9" t="str">
        <f t="shared" si="174"/>
        <v>High Value</v>
      </c>
      <c r="O2778" s="11">
        <v>175160</v>
      </c>
      <c r="P2778" s="11">
        <v>42419.98</v>
      </c>
      <c r="Q2778" s="11">
        <v>12030.67</v>
      </c>
      <c r="R2778" s="5">
        <v>45429</v>
      </c>
      <c r="S2778" s="5" t="str">
        <f t="shared" si="175"/>
        <v>Friday</v>
      </c>
      <c r="T2778" s="5" t="str">
        <f t="shared" si="176"/>
        <v>Q2</v>
      </c>
      <c r="U2778" s="14" t="str">
        <f t="shared" si="173"/>
        <v>May</v>
      </c>
    </row>
    <row r="2779" spans="1:21" x14ac:dyDescent="0.25">
      <c r="A2779" s="13" t="s">
        <v>40</v>
      </c>
      <c r="B2779" s="6" t="s">
        <v>41</v>
      </c>
      <c r="C2779" s="6" t="s">
        <v>36</v>
      </c>
      <c r="D2779" s="6" t="s">
        <v>25</v>
      </c>
      <c r="E2779" s="6" t="s">
        <v>26</v>
      </c>
      <c r="F2779" s="6" t="s">
        <v>10897</v>
      </c>
      <c r="G2779" s="6" t="s">
        <v>10898</v>
      </c>
      <c r="H2779" s="6" t="s">
        <v>88</v>
      </c>
      <c r="I2779" s="6" t="s">
        <v>10899</v>
      </c>
      <c r="J2779" s="6" t="s">
        <v>10900</v>
      </c>
      <c r="K2779" s="7">
        <v>4</v>
      </c>
      <c r="L2779" s="4">
        <v>2019</v>
      </c>
      <c r="M2779" s="9">
        <v>21780.720000000001</v>
      </c>
      <c r="N2779" s="9" t="str">
        <f t="shared" si="174"/>
        <v>Normal</v>
      </c>
      <c r="O2779" s="11">
        <v>157272.20000000001</v>
      </c>
      <c r="P2779" s="11">
        <v>19649.32</v>
      </c>
      <c r="Q2779" s="11">
        <v>2131.4</v>
      </c>
      <c r="R2779" s="8">
        <v>45103</v>
      </c>
      <c r="S2779" s="5" t="str">
        <f t="shared" si="175"/>
        <v>Monday</v>
      </c>
      <c r="T2779" s="5" t="str">
        <f t="shared" si="176"/>
        <v>Q2</v>
      </c>
      <c r="U2779" s="14" t="str">
        <f t="shared" si="173"/>
        <v>Jun</v>
      </c>
    </row>
    <row r="2780" spans="1:21" x14ac:dyDescent="0.25">
      <c r="A2780" s="12" t="s">
        <v>74</v>
      </c>
      <c r="B2780" s="2" t="s">
        <v>153</v>
      </c>
      <c r="C2780" s="2" t="s">
        <v>36</v>
      </c>
      <c r="D2780" s="2" t="s">
        <v>25</v>
      </c>
      <c r="E2780" s="2" t="s">
        <v>26</v>
      </c>
      <c r="F2780" s="2" t="s">
        <v>10901</v>
      </c>
      <c r="G2780" s="2" t="s">
        <v>10902</v>
      </c>
      <c r="H2780" s="2" t="s">
        <v>33</v>
      </c>
      <c r="I2780" s="2" t="s">
        <v>10903</v>
      </c>
      <c r="J2780" s="2" t="s">
        <v>10904</v>
      </c>
      <c r="K2780" s="3">
        <v>15</v>
      </c>
      <c r="L2780" s="4">
        <v>2006</v>
      </c>
      <c r="M2780" s="9">
        <v>64149.31</v>
      </c>
      <c r="N2780" s="9" t="str">
        <f t="shared" si="174"/>
        <v>High Value</v>
      </c>
      <c r="O2780" s="11">
        <v>5976.6</v>
      </c>
      <c r="P2780" s="11">
        <v>49543.22</v>
      </c>
      <c r="Q2780" s="11">
        <v>14606.09</v>
      </c>
      <c r="R2780" s="5">
        <v>44542</v>
      </c>
      <c r="S2780" s="5" t="str">
        <f t="shared" si="175"/>
        <v>Sunday</v>
      </c>
      <c r="T2780" s="5" t="str">
        <f t="shared" si="176"/>
        <v>Q4</v>
      </c>
      <c r="U2780" s="14" t="str">
        <f t="shared" si="173"/>
        <v>Dec</v>
      </c>
    </row>
    <row r="2781" spans="1:21" x14ac:dyDescent="0.25">
      <c r="A2781" s="13" t="s">
        <v>56</v>
      </c>
      <c r="B2781" s="6" t="s">
        <v>57</v>
      </c>
      <c r="C2781" s="6" t="s">
        <v>36</v>
      </c>
      <c r="D2781" s="6" t="s">
        <v>25</v>
      </c>
      <c r="E2781" s="6" t="s">
        <v>26</v>
      </c>
      <c r="F2781" s="6" t="s">
        <v>10905</v>
      </c>
      <c r="G2781" s="6" t="s">
        <v>230</v>
      </c>
      <c r="H2781" s="6" t="s">
        <v>122</v>
      </c>
      <c r="I2781" s="6" t="s">
        <v>10906</v>
      </c>
      <c r="J2781" s="6" t="s">
        <v>10907</v>
      </c>
      <c r="K2781" s="7">
        <v>19</v>
      </c>
      <c r="L2781" s="4">
        <v>2005</v>
      </c>
      <c r="M2781" s="9">
        <v>57361.78</v>
      </c>
      <c r="N2781" s="9" t="str">
        <f t="shared" si="174"/>
        <v>High Value</v>
      </c>
      <c r="O2781" s="11">
        <v>75647.100000000006</v>
      </c>
      <c r="P2781" s="11">
        <v>46702.97</v>
      </c>
      <c r="Q2781" s="11">
        <v>10658.81</v>
      </c>
      <c r="R2781" s="8">
        <v>45349</v>
      </c>
      <c r="S2781" s="5" t="str">
        <f t="shared" si="175"/>
        <v>Tuesday</v>
      </c>
      <c r="T2781" s="5" t="str">
        <f t="shared" si="176"/>
        <v>Q1</v>
      </c>
      <c r="U2781" s="14" t="str">
        <f t="shared" si="173"/>
        <v>Feb</v>
      </c>
    </row>
    <row r="2782" spans="1:21" x14ac:dyDescent="0.25">
      <c r="A2782" s="12" t="s">
        <v>47</v>
      </c>
      <c r="B2782" s="2" t="s">
        <v>110</v>
      </c>
      <c r="C2782" s="2" t="s">
        <v>36</v>
      </c>
      <c r="D2782" s="2" t="s">
        <v>25</v>
      </c>
      <c r="E2782" s="2" t="s">
        <v>26</v>
      </c>
      <c r="F2782" s="2" t="s">
        <v>10908</v>
      </c>
      <c r="G2782" s="2" t="s">
        <v>10909</v>
      </c>
      <c r="H2782" s="2" t="s">
        <v>50</v>
      </c>
      <c r="I2782" s="2" t="s">
        <v>10910</v>
      </c>
      <c r="J2782" s="2" t="s">
        <v>10911</v>
      </c>
      <c r="K2782" s="3">
        <v>22</v>
      </c>
      <c r="L2782" s="4">
        <v>2001</v>
      </c>
      <c r="M2782" s="9">
        <v>12745.27</v>
      </c>
      <c r="N2782" s="9" t="str">
        <f t="shared" si="174"/>
        <v>Normal</v>
      </c>
      <c r="O2782" s="11">
        <v>35173.800000000003</v>
      </c>
      <c r="P2782" s="11">
        <v>9318.86</v>
      </c>
      <c r="Q2782" s="11">
        <v>3426.41</v>
      </c>
      <c r="R2782" s="5">
        <v>44971</v>
      </c>
      <c r="S2782" s="5" t="str">
        <f t="shared" si="175"/>
        <v>Tuesday</v>
      </c>
      <c r="T2782" s="5" t="str">
        <f t="shared" si="176"/>
        <v>Q1</v>
      </c>
      <c r="U2782" s="14" t="str">
        <f t="shared" si="173"/>
        <v>Feb</v>
      </c>
    </row>
    <row r="2783" spans="1:21" x14ac:dyDescent="0.25">
      <c r="A2783" s="13" t="s">
        <v>71</v>
      </c>
      <c r="B2783" s="6" t="s">
        <v>86</v>
      </c>
      <c r="C2783" s="6" t="s">
        <v>36</v>
      </c>
      <c r="D2783" s="6" t="s">
        <v>25</v>
      </c>
      <c r="E2783" s="6" t="s">
        <v>26</v>
      </c>
      <c r="F2783" s="6" t="s">
        <v>10912</v>
      </c>
      <c r="G2783" s="6" t="s">
        <v>10913</v>
      </c>
      <c r="H2783" s="6" t="s">
        <v>136</v>
      </c>
      <c r="I2783" s="6" t="s">
        <v>10914</v>
      </c>
      <c r="J2783" s="6" t="s">
        <v>10915</v>
      </c>
      <c r="K2783" s="7">
        <v>12</v>
      </c>
      <c r="L2783" s="4">
        <v>2013</v>
      </c>
      <c r="M2783" s="9">
        <v>49032.82</v>
      </c>
      <c r="N2783" s="9" t="str">
        <f t="shared" si="174"/>
        <v>High Value</v>
      </c>
      <c r="O2783" s="11">
        <v>123889.2</v>
      </c>
      <c r="P2783" s="11">
        <v>37734.04</v>
      </c>
      <c r="Q2783" s="11">
        <v>11298.78</v>
      </c>
      <c r="R2783" s="8">
        <v>45760</v>
      </c>
      <c r="S2783" s="5" t="str">
        <f t="shared" si="175"/>
        <v>Sunday</v>
      </c>
      <c r="T2783" s="5" t="str">
        <f t="shared" si="176"/>
        <v>Q2</v>
      </c>
      <c r="U2783" s="14" t="str">
        <f t="shared" ref="U2783:U2846" si="177">TEXT(R2783,"MMM")</f>
        <v>Apr</v>
      </c>
    </row>
    <row r="2784" spans="1:21" x14ac:dyDescent="0.25">
      <c r="A2784" s="12" t="s">
        <v>54</v>
      </c>
      <c r="B2784" s="2" t="s">
        <v>55</v>
      </c>
      <c r="C2784" s="2" t="s">
        <v>36</v>
      </c>
      <c r="D2784" s="2" t="s">
        <v>25</v>
      </c>
      <c r="E2784" s="2" t="s">
        <v>26</v>
      </c>
      <c r="F2784" s="2" t="s">
        <v>10916</v>
      </c>
      <c r="G2784" s="2" t="s">
        <v>10917</v>
      </c>
      <c r="H2784" s="2" t="s">
        <v>42</v>
      </c>
      <c r="I2784" s="2" t="s">
        <v>10918</v>
      </c>
      <c r="J2784" s="2" t="s">
        <v>10919</v>
      </c>
      <c r="K2784" s="3">
        <v>7</v>
      </c>
      <c r="L2784" s="4">
        <v>2014</v>
      </c>
      <c r="M2784" s="9">
        <v>38755.69</v>
      </c>
      <c r="N2784" s="9" t="str">
        <f t="shared" si="174"/>
        <v>Normal</v>
      </c>
      <c r="O2784" s="11">
        <v>152190</v>
      </c>
      <c r="P2784" s="11">
        <v>32353.16</v>
      </c>
      <c r="Q2784" s="11">
        <v>6402.53</v>
      </c>
      <c r="R2784" s="5">
        <v>44296</v>
      </c>
      <c r="S2784" s="5" t="str">
        <f t="shared" si="175"/>
        <v>Saturday</v>
      </c>
      <c r="T2784" s="5" t="str">
        <f t="shared" si="176"/>
        <v>Q2</v>
      </c>
      <c r="U2784" s="14" t="str">
        <f t="shared" si="177"/>
        <v>Apr</v>
      </c>
    </row>
    <row r="2785" spans="1:21" x14ac:dyDescent="0.25">
      <c r="A2785" s="13" t="s">
        <v>56</v>
      </c>
      <c r="B2785" s="6" t="s">
        <v>78</v>
      </c>
      <c r="C2785" s="6" t="s">
        <v>36</v>
      </c>
      <c r="D2785" s="6" t="s">
        <v>25</v>
      </c>
      <c r="E2785" s="6" t="s">
        <v>26</v>
      </c>
      <c r="F2785" s="6" t="s">
        <v>10920</v>
      </c>
      <c r="G2785" s="6" t="s">
        <v>10921</v>
      </c>
      <c r="H2785" s="6" t="s">
        <v>68</v>
      </c>
      <c r="I2785" s="6" t="s">
        <v>10922</v>
      </c>
      <c r="J2785" s="6" t="s">
        <v>10923</v>
      </c>
      <c r="K2785" s="7">
        <v>11</v>
      </c>
      <c r="L2785" s="4">
        <v>2013</v>
      </c>
      <c r="M2785" s="9">
        <v>67540.69</v>
      </c>
      <c r="N2785" s="9" t="str">
        <f t="shared" si="174"/>
        <v>High Value</v>
      </c>
      <c r="O2785" s="11">
        <v>41884.1</v>
      </c>
      <c r="P2785" s="11">
        <v>53201.42</v>
      </c>
      <c r="Q2785" s="11">
        <v>14339.27</v>
      </c>
      <c r="R2785" s="8">
        <v>45336</v>
      </c>
      <c r="S2785" s="5" t="str">
        <f t="shared" si="175"/>
        <v>Wednesday</v>
      </c>
      <c r="T2785" s="5" t="str">
        <f t="shared" si="176"/>
        <v>Q1</v>
      </c>
      <c r="U2785" s="14" t="str">
        <f t="shared" si="177"/>
        <v>Feb</v>
      </c>
    </row>
    <row r="2786" spans="1:21" x14ac:dyDescent="0.25">
      <c r="A2786" s="12" t="s">
        <v>56</v>
      </c>
      <c r="B2786" s="2" t="s">
        <v>57</v>
      </c>
      <c r="C2786" s="2" t="s">
        <v>36</v>
      </c>
      <c r="D2786" s="2" t="s">
        <v>25</v>
      </c>
      <c r="E2786" s="2" t="s">
        <v>26</v>
      </c>
      <c r="F2786" s="2" t="s">
        <v>10924</v>
      </c>
      <c r="G2786" s="2" t="s">
        <v>10925</v>
      </c>
      <c r="H2786" s="2" t="s">
        <v>118</v>
      </c>
      <c r="I2786" s="2" t="s">
        <v>10926</v>
      </c>
      <c r="J2786" s="2" t="s">
        <v>10927</v>
      </c>
      <c r="K2786" s="3">
        <v>15</v>
      </c>
      <c r="L2786" s="4">
        <v>2010</v>
      </c>
      <c r="M2786" s="9">
        <v>7801.12</v>
      </c>
      <c r="N2786" s="9" t="str">
        <f t="shared" si="174"/>
        <v>Normal</v>
      </c>
      <c r="O2786" s="11">
        <v>166624.79999999999</v>
      </c>
      <c r="P2786" s="11">
        <v>5474.52</v>
      </c>
      <c r="Q2786" s="11">
        <v>2326.6</v>
      </c>
      <c r="R2786" s="5">
        <v>45688</v>
      </c>
      <c r="S2786" s="5" t="str">
        <f t="shared" si="175"/>
        <v>Friday</v>
      </c>
      <c r="T2786" s="5" t="str">
        <f t="shared" si="176"/>
        <v>Q1</v>
      </c>
      <c r="U2786" s="14" t="str">
        <f t="shared" si="177"/>
        <v>Jan</v>
      </c>
    </row>
    <row r="2787" spans="1:21" x14ac:dyDescent="0.25">
      <c r="A2787" s="13" t="s">
        <v>54</v>
      </c>
      <c r="B2787" s="6" t="s">
        <v>123</v>
      </c>
      <c r="C2787" s="6" t="s">
        <v>36</v>
      </c>
      <c r="D2787" s="6" t="s">
        <v>25</v>
      </c>
      <c r="E2787" s="6" t="s">
        <v>26</v>
      </c>
      <c r="F2787" s="6" t="s">
        <v>10928</v>
      </c>
      <c r="G2787" s="6" t="s">
        <v>10929</v>
      </c>
      <c r="H2787" s="6" t="s">
        <v>64</v>
      </c>
      <c r="I2787" s="6" t="s">
        <v>10930</v>
      </c>
      <c r="J2787" s="6" t="s">
        <v>10931</v>
      </c>
      <c r="K2787" s="7">
        <v>8</v>
      </c>
      <c r="L2787" s="4">
        <v>2015</v>
      </c>
      <c r="M2787" s="9">
        <v>40973.99</v>
      </c>
      <c r="N2787" s="9" t="str">
        <f t="shared" si="174"/>
        <v>High Value</v>
      </c>
      <c r="O2787" s="11">
        <v>98938.3</v>
      </c>
      <c r="P2787" s="11">
        <v>28934.5</v>
      </c>
      <c r="Q2787" s="11">
        <v>12039.49</v>
      </c>
      <c r="R2787" s="8">
        <v>45043</v>
      </c>
      <c r="S2787" s="5" t="str">
        <f t="shared" si="175"/>
        <v>Thursday</v>
      </c>
      <c r="T2787" s="5" t="str">
        <f t="shared" si="176"/>
        <v>Q2</v>
      </c>
      <c r="U2787" s="14" t="str">
        <f t="shared" si="177"/>
        <v>Apr</v>
      </c>
    </row>
    <row r="2788" spans="1:21" x14ac:dyDescent="0.25">
      <c r="A2788" s="12" t="s">
        <v>56</v>
      </c>
      <c r="B2788" s="2" t="s">
        <v>78</v>
      </c>
      <c r="C2788" s="2" t="s">
        <v>36</v>
      </c>
      <c r="D2788" s="2" t="s">
        <v>25</v>
      </c>
      <c r="E2788" s="2" t="s">
        <v>26</v>
      </c>
      <c r="F2788" s="2" t="s">
        <v>10932</v>
      </c>
      <c r="G2788" s="2" t="s">
        <v>10933</v>
      </c>
      <c r="H2788" s="2" t="s">
        <v>128</v>
      </c>
      <c r="I2788" s="2" t="s">
        <v>10934</v>
      </c>
      <c r="J2788" s="2" t="s">
        <v>10935</v>
      </c>
      <c r="K2788" s="3">
        <v>16</v>
      </c>
      <c r="L2788" s="4">
        <v>2006</v>
      </c>
      <c r="M2788" s="9">
        <v>35850.43</v>
      </c>
      <c r="N2788" s="9" t="str">
        <f t="shared" si="174"/>
        <v>Normal</v>
      </c>
      <c r="O2788" s="11">
        <v>53840.5</v>
      </c>
      <c r="P2788" s="11">
        <v>32285.55</v>
      </c>
      <c r="Q2788" s="11">
        <v>3564.88</v>
      </c>
      <c r="R2788" s="5">
        <v>44566</v>
      </c>
      <c r="S2788" s="5" t="str">
        <f t="shared" si="175"/>
        <v>Wednesday</v>
      </c>
      <c r="T2788" s="5" t="str">
        <f t="shared" si="176"/>
        <v>Q1</v>
      </c>
      <c r="U2788" s="14" t="str">
        <f t="shared" si="177"/>
        <v>Jan</v>
      </c>
    </row>
    <row r="2789" spans="1:21" x14ac:dyDescent="0.25">
      <c r="A2789" s="13" t="s">
        <v>17</v>
      </c>
      <c r="B2789" s="6" t="s">
        <v>80</v>
      </c>
      <c r="C2789" s="6" t="s">
        <v>36</v>
      </c>
      <c r="D2789" s="6" t="s">
        <v>25</v>
      </c>
      <c r="E2789" s="6" t="s">
        <v>26</v>
      </c>
      <c r="F2789" s="6" t="s">
        <v>10936</v>
      </c>
      <c r="G2789" s="6" t="s">
        <v>1429</v>
      </c>
      <c r="H2789" s="6" t="s">
        <v>122</v>
      </c>
      <c r="I2789" s="6" t="s">
        <v>10937</v>
      </c>
      <c r="J2789" s="6" t="s">
        <v>10938</v>
      </c>
      <c r="K2789" s="7">
        <v>-4</v>
      </c>
      <c r="L2789" s="4">
        <v>2024</v>
      </c>
      <c r="M2789" s="9">
        <v>59604.62</v>
      </c>
      <c r="N2789" s="9" t="str">
        <f t="shared" si="174"/>
        <v>High Value</v>
      </c>
      <c r="O2789" s="11">
        <v>176545.7</v>
      </c>
      <c r="P2789" s="11">
        <v>46031.71</v>
      </c>
      <c r="Q2789" s="11">
        <v>13572.91</v>
      </c>
      <c r="R2789" s="8">
        <v>44120</v>
      </c>
      <c r="S2789" s="5" t="str">
        <f t="shared" si="175"/>
        <v>Friday</v>
      </c>
      <c r="T2789" s="5" t="str">
        <f t="shared" si="176"/>
        <v>Q4</v>
      </c>
      <c r="U2789" s="14" t="str">
        <f t="shared" si="177"/>
        <v>Oct</v>
      </c>
    </row>
    <row r="2790" spans="1:21" x14ac:dyDescent="0.25">
      <c r="A2790" s="12" t="s">
        <v>47</v>
      </c>
      <c r="B2790" s="2" t="s">
        <v>48</v>
      </c>
      <c r="C2790" s="2" t="s">
        <v>36</v>
      </c>
      <c r="D2790" s="2" t="s">
        <v>25</v>
      </c>
      <c r="E2790" s="2" t="s">
        <v>26</v>
      </c>
      <c r="F2790" s="2" t="s">
        <v>10939</v>
      </c>
      <c r="G2790" s="2" t="s">
        <v>10940</v>
      </c>
      <c r="H2790" s="2" t="s">
        <v>128</v>
      </c>
      <c r="I2790" s="2" t="s">
        <v>10941</v>
      </c>
      <c r="J2790" s="2" t="s">
        <v>10942</v>
      </c>
      <c r="K2790" s="3">
        <v>6</v>
      </c>
      <c r="L2790" s="4">
        <v>2015</v>
      </c>
      <c r="M2790" s="9">
        <v>49132.81</v>
      </c>
      <c r="N2790" s="9" t="str">
        <f t="shared" si="174"/>
        <v>High Value</v>
      </c>
      <c r="O2790" s="11">
        <v>21749.4</v>
      </c>
      <c r="P2790" s="11">
        <v>43889.94</v>
      </c>
      <c r="Q2790" s="11">
        <v>5242.87</v>
      </c>
      <c r="R2790" s="5">
        <v>44375</v>
      </c>
      <c r="S2790" s="5" t="str">
        <f t="shared" si="175"/>
        <v>Monday</v>
      </c>
      <c r="T2790" s="5" t="str">
        <f t="shared" si="176"/>
        <v>Q2</v>
      </c>
      <c r="U2790" s="14" t="str">
        <f t="shared" si="177"/>
        <v>Jun</v>
      </c>
    </row>
    <row r="2791" spans="1:21" x14ac:dyDescent="0.25">
      <c r="A2791" s="13" t="s">
        <v>62</v>
      </c>
      <c r="B2791" s="6" t="s">
        <v>138</v>
      </c>
      <c r="C2791" s="6" t="s">
        <v>36</v>
      </c>
      <c r="D2791" s="6" t="s">
        <v>25</v>
      </c>
      <c r="E2791" s="6" t="s">
        <v>26</v>
      </c>
      <c r="F2791" s="6" t="s">
        <v>10943</v>
      </c>
      <c r="G2791" s="6" t="s">
        <v>10944</v>
      </c>
      <c r="H2791" s="6" t="s">
        <v>90</v>
      </c>
      <c r="I2791" s="6" t="s">
        <v>10945</v>
      </c>
      <c r="J2791" s="6" t="s">
        <v>10946</v>
      </c>
      <c r="K2791" s="7">
        <v>8</v>
      </c>
      <c r="L2791" s="4">
        <v>2015</v>
      </c>
      <c r="M2791" s="9">
        <v>37776.080000000002</v>
      </c>
      <c r="N2791" s="9" t="str">
        <f t="shared" si="174"/>
        <v>Normal</v>
      </c>
      <c r="O2791" s="11">
        <v>33528.5</v>
      </c>
      <c r="P2791" s="11">
        <v>27611.39</v>
      </c>
      <c r="Q2791" s="11">
        <v>10164.69</v>
      </c>
      <c r="R2791" s="8">
        <v>45118</v>
      </c>
      <c r="S2791" s="5" t="str">
        <f t="shared" si="175"/>
        <v>Tuesday</v>
      </c>
      <c r="T2791" s="5" t="str">
        <f t="shared" si="176"/>
        <v>Q3</v>
      </c>
      <c r="U2791" s="14" t="str">
        <f t="shared" si="177"/>
        <v>Jul</v>
      </c>
    </row>
    <row r="2792" spans="1:21" x14ac:dyDescent="0.25">
      <c r="A2792" s="12" t="s">
        <v>74</v>
      </c>
      <c r="B2792" s="2" t="s">
        <v>75</v>
      </c>
      <c r="C2792" s="2" t="s">
        <v>36</v>
      </c>
      <c r="D2792" s="2" t="s">
        <v>25</v>
      </c>
      <c r="E2792" s="2" t="s">
        <v>26</v>
      </c>
      <c r="F2792" s="2" t="s">
        <v>10947</v>
      </c>
      <c r="G2792" s="2" t="s">
        <v>10948</v>
      </c>
      <c r="H2792" s="2" t="s">
        <v>112</v>
      </c>
      <c r="I2792" s="2" t="s">
        <v>10949</v>
      </c>
      <c r="J2792" s="2" t="s">
        <v>10950</v>
      </c>
      <c r="K2792" s="3">
        <v>8</v>
      </c>
      <c r="L2792" s="4">
        <v>2013</v>
      </c>
      <c r="M2792" s="9">
        <v>17563.27</v>
      </c>
      <c r="N2792" s="9" t="str">
        <f t="shared" si="174"/>
        <v>Normal</v>
      </c>
      <c r="O2792" s="11">
        <v>141534.5</v>
      </c>
      <c r="P2792" s="11">
        <v>15084.34</v>
      </c>
      <c r="Q2792" s="11">
        <v>2478.9299999999998</v>
      </c>
      <c r="R2792" s="5">
        <v>44263</v>
      </c>
      <c r="S2792" s="5" t="str">
        <f t="shared" si="175"/>
        <v>Monday</v>
      </c>
      <c r="T2792" s="5" t="str">
        <f t="shared" si="176"/>
        <v>Q1</v>
      </c>
      <c r="U2792" s="14" t="str">
        <f t="shared" si="177"/>
        <v>Mar</v>
      </c>
    </row>
    <row r="2793" spans="1:21" x14ac:dyDescent="0.25">
      <c r="A2793" s="13" t="s">
        <v>56</v>
      </c>
      <c r="B2793" s="6" t="s">
        <v>78</v>
      </c>
      <c r="C2793" s="6" t="s">
        <v>36</v>
      </c>
      <c r="D2793" s="6" t="s">
        <v>25</v>
      </c>
      <c r="E2793" s="6" t="s">
        <v>26</v>
      </c>
      <c r="F2793" s="6" t="s">
        <v>10951</v>
      </c>
      <c r="G2793" s="6" t="s">
        <v>10952</v>
      </c>
      <c r="H2793" s="6" t="s">
        <v>68</v>
      </c>
      <c r="I2793" s="6" t="s">
        <v>10953</v>
      </c>
      <c r="J2793" s="6" t="s">
        <v>10954</v>
      </c>
      <c r="K2793" s="7">
        <v>19</v>
      </c>
      <c r="L2793" s="4">
        <v>2005</v>
      </c>
      <c r="M2793" s="9">
        <v>61162.400000000001</v>
      </c>
      <c r="N2793" s="9" t="str">
        <f t="shared" si="174"/>
        <v>High Value</v>
      </c>
      <c r="O2793" s="11">
        <v>53658.9</v>
      </c>
      <c r="P2793" s="11">
        <v>52444.81</v>
      </c>
      <c r="Q2793" s="11">
        <v>8717.59</v>
      </c>
      <c r="R2793" s="8">
        <v>45616</v>
      </c>
      <c r="S2793" s="5" t="str">
        <f t="shared" si="175"/>
        <v>Wednesday</v>
      </c>
      <c r="T2793" s="5" t="str">
        <f t="shared" si="176"/>
        <v>Q4</v>
      </c>
      <c r="U2793" s="14" t="str">
        <f t="shared" si="177"/>
        <v>Nov</v>
      </c>
    </row>
    <row r="2794" spans="1:21" x14ac:dyDescent="0.25">
      <c r="A2794" s="12" t="s">
        <v>54</v>
      </c>
      <c r="B2794" s="2" t="s">
        <v>55</v>
      </c>
      <c r="C2794" s="2" t="s">
        <v>36</v>
      </c>
      <c r="D2794" s="2" t="s">
        <v>25</v>
      </c>
      <c r="E2794" s="2" t="s">
        <v>26</v>
      </c>
      <c r="F2794" s="2" t="s">
        <v>10955</v>
      </c>
      <c r="G2794" s="2" t="s">
        <v>10956</v>
      </c>
      <c r="H2794" s="2" t="s">
        <v>96</v>
      </c>
      <c r="I2794" s="2" t="s">
        <v>10957</v>
      </c>
      <c r="J2794" s="2" t="s">
        <v>10958</v>
      </c>
      <c r="K2794" s="3">
        <v>15</v>
      </c>
      <c r="L2794" s="4">
        <v>2007</v>
      </c>
      <c r="M2794" s="9">
        <v>67784.83</v>
      </c>
      <c r="N2794" s="9" t="str">
        <f t="shared" si="174"/>
        <v>High Value</v>
      </c>
      <c r="O2794" s="11">
        <v>157601.5</v>
      </c>
      <c r="P2794" s="11">
        <v>54035.94</v>
      </c>
      <c r="Q2794" s="11">
        <v>13748.89</v>
      </c>
      <c r="R2794" s="5">
        <v>44708</v>
      </c>
      <c r="S2794" s="5" t="str">
        <f t="shared" si="175"/>
        <v>Friday</v>
      </c>
      <c r="T2794" s="5" t="str">
        <f t="shared" si="176"/>
        <v>Q2</v>
      </c>
      <c r="U2794" s="14" t="str">
        <f t="shared" si="177"/>
        <v>May</v>
      </c>
    </row>
    <row r="2795" spans="1:21" x14ac:dyDescent="0.25">
      <c r="A2795" s="13" t="s">
        <v>74</v>
      </c>
      <c r="B2795" s="6" t="s">
        <v>75</v>
      </c>
      <c r="C2795" s="6" t="s">
        <v>36</v>
      </c>
      <c r="D2795" s="6" t="s">
        <v>25</v>
      </c>
      <c r="E2795" s="6" t="s">
        <v>26</v>
      </c>
      <c r="F2795" s="6" t="s">
        <v>10959</v>
      </c>
      <c r="G2795" s="6" t="s">
        <v>10960</v>
      </c>
      <c r="H2795" s="6" t="s">
        <v>159</v>
      </c>
      <c r="I2795" s="6" t="s">
        <v>10961</v>
      </c>
      <c r="J2795" s="6" t="s">
        <v>10962</v>
      </c>
      <c r="K2795" s="7">
        <v>11</v>
      </c>
      <c r="L2795" s="4">
        <v>2012</v>
      </c>
      <c r="M2795" s="9">
        <v>58682.37</v>
      </c>
      <c r="N2795" s="9" t="str">
        <f t="shared" si="174"/>
        <v>High Value</v>
      </c>
      <c r="O2795" s="11">
        <v>54022.2</v>
      </c>
      <c r="P2795" s="11">
        <v>53417.2</v>
      </c>
      <c r="Q2795" s="11">
        <v>5265.17</v>
      </c>
      <c r="R2795" s="8">
        <v>45213</v>
      </c>
      <c r="S2795" s="5" t="str">
        <f t="shared" si="175"/>
        <v>Saturday</v>
      </c>
      <c r="T2795" s="5" t="str">
        <f t="shared" si="176"/>
        <v>Q4</v>
      </c>
      <c r="U2795" s="14" t="str">
        <f t="shared" si="177"/>
        <v>Oct</v>
      </c>
    </row>
    <row r="2796" spans="1:21" x14ac:dyDescent="0.25">
      <c r="A2796" s="12" t="s">
        <v>30</v>
      </c>
      <c r="B2796" s="2" t="s">
        <v>65</v>
      </c>
      <c r="C2796" s="2" t="s">
        <v>36</v>
      </c>
      <c r="D2796" s="2" t="s">
        <v>25</v>
      </c>
      <c r="E2796" s="2" t="s">
        <v>26</v>
      </c>
      <c r="F2796" s="2" t="s">
        <v>10963</v>
      </c>
      <c r="G2796" s="2" t="s">
        <v>10964</v>
      </c>
      <c r="H2796" s="2" t="s">
        <v>98</v>
      </c>
      <c r="I2796" s="2" t="s">
        <v>10965</v>
      </c>
      <c r="J2796" s="2" t="s">
        <v>10966</v>
      </c>
      <c r="K2796" s="3">
        <v>15</v>
      </c>
      <c r="L2796" s="4">
        <v>2006</v>
      </c>
      <c r="M2796" s="9">
        <v>61751.44</v>
      </c>
      <c r="N2796" s="9" t="str">
        <f t="shared" si="174"/>
        <v>High Value</v>
      </c>
      <c r="O2796" s="11">
        <v>96138.5</v>
      </c>
      <c r="P2796" s="11">
        <v>53599.88</v>
      </c>
      <c r="Q2796" s="11">
        <v>8151.56</v>
      </c>
      <c r="R2796" s="5">
        <v>44211</v>
      </c>
      <c r="S2796" s="5" t="str">
        <f t="shared" si="175"/>
        <v>Friday</v>
      </c>
      <c r="T2796" s="5" t="str">
        <f t="shared" si="176"/>
        <v>Q1</v>
      </c>
      <c r="U2796" s="14" t="str">
        <f t="shared" si="177"/>
        <v>Jan</v>
      </c>
    </row>
    <row r="2797" spans="1:21" x14ac:dyDescent="0.25">
      <c r="A2797" s="13" t="s">
        <v>71</v>
      </c>
      <c r="B2797" s="6" t="s">
        <v>72</v>
      </c>
      <c r="C2797" s="6" t="s">
        <v>36</v>
      </c>
      <c r="D2797" s="6" t="s">
        <v>25</v>
      </c>
      <c r="E2797" s="6" t="s">
        <v>26</v>
      </c>
      <c r="F2797" s="6" t="s">
        <v>10967</v>
      </c>
      <c r="G2797" s="6" t="s">
        <v>10968</v>
      </c>
      <c r="H2797" s="6" t="s">
        <v>96</v>
      </c>
      <c r="I2797" s="6" t="s">
        <v>10969</v>
      </c>
      <c r="J2797" s="6" t="s">
        <v>10970</v>
      </c>
      <c r="K2797" s="7">
        <v>2</v>
      </c>
      <c r="L2797" s="4">
        <v>2021</v>
      </c>
      <c r="M2797" s="9">
        <v>26453.29</v>
      </c>
      <c r="N2797" s="9" t="str">
        <f t="shared" si="174"/>
        <v>Normal</v>
      </c>
      <c r="O2797" s="11">
        <v>132681.20000000001</v>
      </c>
      <c r="P2797" s="11">
        <v>23863.23</v>
      </c>
      <c r="Q2797" s="11">
        <v>2590.06</v>
      </c>
      <c r="R2797" s="8">
        <v>45035</v>
      </c>
      <c r="S2797" s="5" t="str">
        <f t="shared" si="175"/>
        <v>Wednesday</v>
      </c>
      <c r="T2797" s="5" t="str">
        <f t="shared" si="176"/>
        <v>Q2</v>
      </c>
      <c r="U2797" s="14" t="str">
        <f t="shared" si="177"/>
        <v>Apr</v>
      </c>
    </row>
    <row r="2798" spans="1:21" x14ac:dyDescent="0.25">
      <c r="A2798" s="12" t="s">
        <v>71</v>
      </c>
      <c r="B2798" s="2" t="s">
        <v>86</v>
      </c>
      <c r="C2798" s="2" t="s">
        <v>36</v>
      </c>
      <c r="D2798" s="2" t="s">
        <v>25</v>
      </c>
      <c r="E2798" s="2" t="s">
        <v>26</v>
      </c>
      <c r="F2798" s="2" t="s">
        <v>10971</v>
      </c>
      <c r="G2798" s="2" t="s">
        <v>10891</v>
      </c>
      <c r="H2798" s="2" t="s">
        <v>42</v>
      </c>
      <c r="I2798" s="2" t="s">
        <v>10972</v>
      </c>
      <c r="J2798" s="2" t="s">
        <v>10973</v>
      </c>
      <c r="K2798" s="3">
        <v>-3</v>
      </c>
      <c r="L2798" s="4">
        <v>2023</v>
      </c>
      <c r="M2798" s="9">
        <v>14538.41</v>
      </c>
      <c r="N2798" s="9" t="str">
        <f t="shared" si="174"/>
        <v>Normal</v>
      </c>
      <c r="O2798" s="11">
        <v>92895</v>
      </c>
      <c r="P2798" s="11">
        <v>11610.92</v>
      </c>
      <c r="Q2798" s="11">
        <v>2927.49</v>
      </c>
      <c r="R2798" s="5">
        <v>44110</v>
      </c>
      <c r="S2798" s="5" t="str">
        <f t="shared" si="175"/>
        <v>Tuesday</v>
      </c>
      <c r="T2798" s="5" t="str">
        <f t="shared" si="176"/>
        <v>Q4</v>
      </c>
      <c r="U2798" s="14" t="str">
        <f t="shared" si="177"/>
        <v>Oct</v>
      </c>
    </row>
    <row r="2799" spans="1:21" x14ac:dyDescent="0.25">
      <c r="A2799" s="13" t="s">
        <v>34</v>
      </c>
      <c r="B2799" s="6" t="s">
        <v>97</v>
      </c>
      <c r="C2799" s="6" t="s">
        <v>36</v>
      </c>
      <c r="D2799" s="6" t="s">
        <v>25</v>
      </c>
      <c r="E2799" s="6" t="s">
        <v>26</v>
      </c>
      <c r="F2799" s="6" t="s">
        <v>10974</v>
      </c>
      <c r="G2799" s="6" t="s">
        <v>10975</v>
      </c>
      <c r="H2799" s="6" t="s">
        <v>29</v>
      </c>
      <c r="I2799" s="6" t="s">
        <v>10976</v>
      </c>
      <c r="J2799" s="6" t="s">
        <v>10977</v>
      </c>
      <c r="K2799" s="7">
        <v>18</v>
      </c>
      <c r="L2799" s="4">
        <v>2005</v>
      </c>
      <c r="M2799" s="9">
        <v>8883.9699999999993</v>
      </c>
      <c r="N2799" s="9" t="str">
        <f t="shared" si="174"/>
        <v>Normal</v>
      </c>
      <c r="O2799" s="11">
        <v>148883</v>
      </c>
      <c r="P2799" s="11">
        <v>7109.14</v>
      </c>
      <c r="Q2799" s="11">
        <v>1774.83</v>
      </c>
      <c r="R2799" s="8">
        <v>44966</v>
      </c>
      <c r="S2799" s="5" t="str">
        <f t="shared" si="175"/>
        <v>Thursday</v>
      </c>
      <c r="T2799" s="5" t="str">
        <f t="shared" si="176"/>
        <v>Q1</v>
      </c>
      <c r="U2799" s="14" t="str">
        <f t="shared" si="177"/>
        <v>Feb</v>
      </c>
    </row>
    <row r="2800" spans="1:21" x14ac:dyDescent="0.25">
      <c r="A2800" s="12" t="s">
        <v>34</v>
      </c>
      <c r="B2800" s="2" t="s">
        <v>43</v>
      </c>
      <c r="C2800" s="2" t="s">
        <v>36</v>
      </c>
      <c r="D2800" s="2" t="s">
        <v>25</v>
      </c>
      <c r="E2800" s="2" t="s">
        <v>26</v>
      </c>
      <c r="F2800" s="2" t="s">
        <v>10978</v>
      </c>
      <c r="G2800" s="2" t="s">
        <v>10979</v>
      </c>
      <c r="H2800" s="2" t="s">
        <v>132</v>
      </c>
      <c r="I2800" s="2" t="s">
        <v>10980</v>
      </c>
      <c r="J2800" s="2" t="s">
        <v>10981</v>
      </c>
      <c r="K2800" s="3">
        <v>4</v>
      </c>
      <c r="L2800" s="4">
        <v>2016</v>
      </c>
      <c r="M2800" s="9">
        <v>63173.82</v>
      </c>
      <c r="N2800" s="9" t="str">
        <f t="shared" si="174"/>
        <v>High Value</v>
      </c>
      <c r="O2800" s="11">
        <v>52098.3</v>
      </c>
      <c r="P2800" s="11">
        <v>59350.42</v>
      </c>
      <c r="Q2800" s="11">
        <v>3823.4</v>
      </c>
      <c r="R2800" s="5">
        <v>44149</v>
      </c>
      <c r="S2800" s="5" t="str">
        <f t="shared" si="175"/>
        <v>Saturday</v>
      </c>
      <c r="T2800" s="5" t="str">
        <f t="shared" si="176"/>
        <v>Q4</v>
      </c>
      <c r="U2800" s="14" t="str">
        <f t="shared" si="177"/>
        <v>Nov</v>
      </c>
    </row>
    <row r="2801" spans="1:21" x14ac:dyDescent="0.25">
      <c r="A2801" s="13" t="s">
        <v>17</v>
      </c>
      <c r="B2801" s="6" t="s">
        <v>18</v>
      </c>
      <c r="C2801" s="6" t="s">
        <v>36</v>
      </c>
      <c r="D2801" s="6" t="s">
        <v>25</v>
      </c>
      <c r="E2801" s="6" t="s">
        <v>26</v>
      </c>
      <c r="F2801" s="6" t="s">
        <v>10982</v>
      </c>
      <c r="G2801" s="6" t="s">
        <v>10983</v>
      </c>
      <c r="H2801" s="6" t="s">
        <v>136</v>
      </c>
      <c r="I2801" s="6" t="s">
        <v>10984</v>
      </c>
      <c r="J2801" s="6" t="s">
        <v>10985</v>
      </c>
      <c r="K2801" s="7">
        <v>16</v>
      </c>
      <c r="L2801" s="4">
        <v>2008</v>
      </c>
      <c r="M2801" s="9">
        <v>62252.69</v>
      </c>
      <c r="N2801" s="9" t="str">
        <f t="shared" si="174"/>
        <v>High Value</v>
      </c>
      <c r="O2801" s="11">
        <v>72487.3</v>
      </c>
      <c r="P2801" s="11">
        <v>45228.01</v>
      </c>
      <c r="Q2801" s="11">
        <v>17024.68</v>
      </c>
      <c r="R2801" s="8">
        <v>45545</v>
      </c>
      <c r="S2801" s="5" t="str">
        <f t="shared" si="175"/>
        <v>Tuesday</v>
      </c>
      <c r="T2801" s="5" t="str">
        <f t="shared" si="176"/>
        <v>Q3</v>
      </c>
      <c r="U2801" s="14" t="str">
        <f t="shared" si="177"/>
        <v>Sep</v>
      </c>
    </row>
    <row r="2802" spans="1:21" x14ac:dyDescent="0.25">
      <c r="A2802" s="12" t="s">
        <v>47</v>
      </c>
      <c r="B2802" s="2" t="s">
        <v>51</v>
      </c>
      <c r="C2802" s="2" t="s">
        <v>36</v>
      </c>
      <c r="D2802" s="2" t="s">
        <v>25</v>
      </c>
      <c r="E2802" s="2" t="s">
        <v>26</v>
      </c>
      <c r="F2802" s="2" t="s">
        <v>10986</v>
      </c>
      <c r="G2802" s="2" t="s">
        <v>10987</v>
      </c>
      <c r="H2802" s="2" t="s">
        <v>61</v>
      </c>
      <c r="I2802" s="2" t="s">
        <v>10988</v>
      </c>
      <c r="J2802" s="2" t="s">
        <v>10989</v>
      </c>
      <c r="K2802" s="3">
        <v>10</v>
      </c>
      <c r="L2802" s="4">
        <v>2013</v>
      </c>
      <c r="M2802" s="9">
        <v>9357.3700000000008</v>
      </c>
      <c r="N2802" s="9" t="str">
        <f t="shared" si="174"/>
        <v>Normal</v>
      </c>
      <c r="O2802" s="11">
        <v>15561.4</v>
      </c>
      <c r="P2802" s="11">
        <v>7517.82</v>
      </c>
      <c r="Q2802" s="11">
        <v>1839.55</v>
      </c>
      <c r="R2802" s="5">
        <v>44986</v>
      </c>
      <c r="S2802" s="5" t="str">
        <f t="shared" si="175"/>
        <v>Wednesday</v>
      </c>
      <c r="T2802" s="5" t="str">
        <f t="shared" si="176"/>
        <v>Q1</v>
      </c>
      <c r="U2802" s="14" t="str">
        <f t="shared" si="177"/>
        <v>Mar</v>
      </c>
    </row>
    <row r="2803" spans="1:21" x14ac:dyDescent="0.25">
      <c r="A2803" s="13" t="s">
        <v>56</v>
      </c>
      <c r="B2803" s="6" t="s">
        <v>69</v>
      </c>
      <c r="C2803" s="6" t="s">
        <v>36</v>
      </c>
      <c r="D2803" s="6" t="s">
        <v>25</v>
      </c>
      <c r="E2803" s="6" t="s">
        <v>26</v>
      </c>
      <c r="F2803" s="6" t="s">
        <v>10990</v>
      </c>
      <c r="G2803" s="6" t="s">
        <v>4177</v>
      </c>
      <c r="H2803" s="6" t="s">
        <v>119</v>
      </c>
      <c r="I2803" s="6" t="s">
        <v>10991</v>
      </c>
      <c r="J2803" s="6" t="s">
        <v>10992</v>
      </c>
      <c r="K2803" s="7">
        <v>11</v>
      </c>
      <c r="L2803" s="4">
        <v>2011</v>
      </c>
      <c r="M2803" s="9">
        <v>50968.07</v>
      </c>
      <c r="N2803" s="9" t="str">
        <f t="shared" si="174"/>
        <v>High Value</v>
      </c>
      <c r="O2803" s="11">
        <v>89482</v>
      </c>
      <c r="P2803" s="11">
        <v>41240.58</v>
      </c>
      <c r="Q2803" s="11">
        <v>9727.49</v>
      </c>
      <c r="R2803" s="8">
        <v>44835</v>
      </c>
      <c r="S2803" s="5" t="str">
        <f t="shared" si="175"/>
        <v>Saturday</v>
      </c>
      <c r="T2803" s="5" t="str">
        <f t="shared" si="176"/>
        <v>Q4</v>
      </c>
      <c r="U2803" s="14" t="str">
        <f t="shared" si="177"/>
        <v>Oct</v>
      </c>
    </row>
    <row r="2804" spans="1:21" x14ac:dyDescent="0.25">
      <c r="A2804" s="12" t="s">
        <v>56</v>
      </c>
      <c r="B2804" s="2" t="s">
        <v>78</v>
      </c>
      <c r="C2804" s="2" t="s">
        <v>36</v>
      </c>
      <c r="D2804" s="2" t="s">
        <v>25</v>
      </c>
      <c r="E2804" s="2" t="s">
        <v>26</v>
      </c>
      <c r="F2804" s="2" t="s">
        <v>10993</v>
      </c>
      <c r="G2804" s="2" t="s">
        <v>10994</v>
      </c>
      <c r="H2804" s="2" t="s">
        <v>68</v>
      </c>
      <c r="I2804" s="2" t="s">
        <v>10995</v>
      </c>
      <c r="J2804" s="2" t="s">
        <v>10996</v>
      </c>
      <c r="K2804" s="3">
        <v>-2</v>
      </c>
      <c r="L2804" s="4">
        <v>2024</v>
      </c>
      <c r="M2804" s="9">
        <v>17538.66</v>
      </c>
      <c r="N2804" s="9" t="str">
        <f t="shared" si="174"/>
        <v>Normal</v>
      </c>
      <c r="O2804" s="11">
        <v>86895.2</v>
      </c>
      <c r="P2804" s="11">
        <v>12638.5</v>
      </c>
      <c r="Q2804" s="11">
        <v>4900.16</v>
      </c>
      <c r="R2804" s="5">
        <v>44712</v>
      </c>
      <c r="S2804" s="5" t="str">
        <f t="shared" si="175"/>
        <v>Tuesday</v>
      </c>
      <c r="T2804" s="5" t="str">
        <f t="shared" si="176"/>
        <v>Q2</v>
      </c>
      <c r="U2804" s="14" t="str">
        <f t="shared" si="177"/>
        <v>May</v>
      </c>
    </row>
    <row r="2805" spans="1:21" x14ac:dyDescent="0.25">
      <c r="A2805" s="13" t="s">
        <v>17</v>
      </c>
      <c r="B2805" s="6" t="s">
        <v>80</v>
      </c>
      <c r="C2805" s="6" t="s">
        <v>36</v>
      </c>
      <c r="D2805" s="6" t="s">
        <v>25</v>
      </c>
      <c r="E2805" s="6" t="s">
        <v>26</v>
      </c>
      <c r="F2805" s="6" t="s">
        <v>10997</v>
      </c>
      <c r="G2805" s="6" t="s">
        <v>10998</v>
      </c>
      <c r="H2805" s="6" t="s">
        <v>73</v>
      </c>
      <c r="I2805" s="6" t="s">
        <v>10999</v>
      </c>
      <c r="J2805" s="6" t="s">
        <v>11000</v>
      </c>
      <c r="K2805" s="7">
        <v>12</v>
      </c>
      <c r="L2805" s="4">
        <v>2011</v>
      </c>
      <c r="M2805" s="9">
        <v>65848.289999999994</v>
      </c>
      <c r="N2805" s="9" t="str">
        <f t="shared" si="174"/>
        <v>High Value</v>
      </c>
      <c r="O2805" s="11">
        <v>61555.9</v>
      </c>
      <c r="P2805" s="11">
        <v>50423.75</v>
      </c>
      <c r="Q2805" s="11">
        <v>15424.54</v>
      </c>
      <c r="R2805" s="8">
        <v>45011</v>
      </c>
      <c r="S2805" s="5" t="str">
        <f t="shared" si="175"/>
        <v>Sunday</v>
      </c>
      <c r="T2805" s="5" t="str">
        <f t="shared" si="176"/>
        <v>Q1</v>
      </c>
      <c r="U2805" s="14" t="str">
        <f t="shared" si="177"/>
        <v>Mar</v>
      </c>
    </row>
    <row r="2806" spans="1:21" x14ac:dyDescent="0.25">
      <c r="A2806" s="12" t="s">
        <v>62</v>
      </c>
      <c r="B2806" s="2" t="s">
        <v>63</v>
      </c>
      <c r="C2806" s="2" t="s">
        <v>36</v>
      </c>
      <c r="D2806" s="2" t="s">
        <v>25</v>
      </c>
      <c r="E2806" s="2" t="s">
        <v>26</v>
      </c>
      <c r="F2806" s="2" t="s">
        <v>11001</v>
      </c>
      <c r="G2806" s="2" t="s">
        <v>5295</v>
      </c>
      <c r="H2806" s="2" t="s">
        <v>159</v>
      </c>
      <c r="I2806" s="2" t="s">
        <v>11002</v>
      </c>
      <c r="J2806" s="2" t="s">
        <v>11003</v>
      </c>
      <c r="K2806" s="3">
        <v>-1</v>
      </c>
      <c r="L2806" s="4">
        <v>2024</v>
      </c>
      <c r="M2806" s="9">
        <v>45017.03</v>
      </c>
      <c r="N2806" s="9" t="str">
        <f t="shared" si="174"/>
        <v>High Value</v>
      </c>
      <c r="O2806" s="11">
        <v>131761.9</v>
      </c>
      <c r="P2806" s="11">
        <v>37369.269999999997</v>
      </c>
      <c r="Q2806" s="11">
        <v>7647.76</v>
      </c>
      <c r="R2806" s="5">
        <v>45255</v>
      </c>
      <c r="S2806" s="5" t="str">
        <f t="shared" si="175"/>
        <v>Saturday</v>
      </c>
      <c r="T2806" s="5" t="str">
        <f t="shared" si="176"/>
        <v>Q4</v>
      </c>
      <c r="U2806" s="14" t="str">
        <f t="shared" si="177"/>
        <v>Nov</v>
      </c>
    </row>
    <row r="2807" spans="1:21" x14ac:dyDescent="0.25">
      <c r="A2807" s="13" t="s">
        <v>30</v>
      </c>
      <c r="B2807" s="6" t="s">
        <v>31</v>
      </c>
      <c r="C2807" s="6" t="s">
        <v>36</v>
      </c>
      <c r="D2807" s="6" t="s">
        <v>25</v>
      </c>
      <c r="E2807" s="6" t="s">
        <v>26</v>
      </c>
      <c r="F2807" s="6" t="s">
        <v>11004</v>
      </c>
      <c r="G2807" s="6" t="s">
        <v>11005</v>
      </c>
      <c r="H2807" s="6" t="s">
        <v>162</v>
      </c>
      <c r="I2807" s="6" t="s">
        <v>11006</v>
      </c>
      <c r="J2807" s="6" t="s">
        <v>11007</v>
      </c>
      <c r="K2807" s="7">
        <v>-1</v>
      </c>
      <c r="L2807" s="4">
        <v>2021</v>
      </c>
      <c r="M2807" s="9">
        <v>15725.47</v>
      </c>
      <c r="N2807" s="9" t="str">
        <f t="shared" si="174"/>
        <v>Normal</v>
      </c>
      <c r="O2807" s="11">
        <v>24679.7</v>
      </c>
      <c r="P2807" s="11">
        <v>11377.34</v>
      </c>
      <c r="Q2807" s="11">
        <v>4348.13</v>
      </c>
      <c r="R2807" s="8">
        <v>44091</v>
      </c>
      <c r="S2807" s="5" t="str">
        <f t="shared" si="175"/>
        <v>Thursday</v>
      </c>
      <c r="T2807" s="5" t="str">
        <f t="shared" si="176"/>
        <v>Q3</v>
      </c>
      <c r="U2807" s="14" t="str">
        <f t="shared" si="177"/>
        <v>Sep</v>
      </c>
    </row>
    <row r="2808" spans="1:21" x14ac:dyDescent="0.25">
      <c r="A2808" s="12" t="s">
        <v>62</v>
      </c>
      <c r="B2808" s="2" t="s">
        <v>63</v>
      </c>
      <c r="C2808" s="2" t="s">
        <v>36</v>
      </c>
      <c r="D2808" s="2" t="s">
        <v>25</v>
      </c>
      <c r="E2808" s="2" t="s">
        <v>26</v>
      </c>
      <c r="F2808" s="2" t="s">
        <v>11008</v>
      </c>
      <c r="G2808" s="2" t="s">
        <v>134</v>
      </c>
      <c r="H2808" s="2" t="s">
        <v>122</v>
      </c>
      <c r="I2808" s="2" t="s">
        <v>11009</v>
      </c>
      <c r="J2808" s="2" t="s">
        <v>11010</v>
      </c>
      <c r="K2808" s="3">
        <v>3</v>
      </c>
      <c r="L2808" s="4">
        <v>2020</v>
      </c>
      <c r="M2808" s="9">
        <v>54476.6</v>
      </c>
      <c r="N2808" s="9" t="str">
        <f t="shared" si="174"/>
        <v>High Value</v>
      </c>
      <c r="O2808" s="11">
        <v>158299.79999999999</v>
      </c>
      <c r="P2808" s="11">
        <v>47414.53</v>
      </c>
      <c r="Q2808" s="11">
        <v>7062.07</v>
      </c>
      <c r="R2808" s="5">
        <v>45197</v>
      </c>
      <c r="S2808" s="5" t="str">
        <f t="shared" si="175"/>
        <v>Thursday</v>
      </c>
      <c r="T2808" s="5" t="str">
        <f t="shared" si="176"/>
        <v>Q3</v>
      </c>
      <c r="U2808" s="14" t="str">
        <f t="shared" si="177"/>
        <v>Sep</v>
      </c>
    </row>
    <row r="2809" spans="1:21" x14ac:dyDescent="0.25">
      <c r="A2809" s="13" t="s">
        <v>56</v>
      </c>
      <c r="B2809" s="6" t="s">
        <v>78</v>
      </c>
      <c r="C2809" s="6" t="s">
        <v>36</v>
      </c>
      <c r="D2809" s="6" t="s">
        <v>25</v>
      </c>
      <c r="E2809" s="6" t="s">
        <v>26</v>
      </c>
      <c r="F2809" s="6" t="s">
        <v>246</v>
      </c>
      <c r="G2809" s="6" t="s">
        <v>11011</v>
      </c>
      <c r="H2809" s="6" t="s">
        <v>50</v>
      </c>
      <c r="I2809" s="6" t="s">
        <v>11012</v>
      </c>
      <c r="J2809" s="6" t="s">
        <v>11013</v>
      </c>
      <c r="K2809" s="7">
        <v>5</v>
      </c>
      <c r="L2809" s="4">
        <v>2019</v>
      </c>
      <c r="M2809" s="9">
        <v>32777.39</v>
      </c>
      <c r="N2809" s="9" t="str">
        <f t="shared" si="174"/>
        <v>Normal</v>
      </c>
      <c r="O2809" s="11">
        <v>64432.4</v>
      </c>
      <c r="P2809" s="11">
        <v>26819.11</v>
      </c>
      <c r="Q2809" s="11">
        <v>5958.28</v>
      </c>
      <c r="R2809" s="8">
        <v>45416</v>
      </c>
      <c r="S2809" s="5" t="str">
        <f t="shared" si="175"/>
        <v>Saturday</v>
      </c>
      <c r="T2809" s="5" t="str">
        <f t="shared" si="176"/>
        <v>Q2</v>
      </c>
      <c r="U2809" s="14" t="str">
        <f t="shared" si="177"/>
        <v>May</v>
      </c>
    </row>
    <row r="2810" spans="1:21" x14ac:dyDescent="0.25">
      <c r="A2810" s="12" t="s">
        <v>56</v>
      </c>
      <c r="B2810" s="2" t="s">
        <v>78</v>
      </c>
      <c r="C2810" s="2" t="s">
        <v>36</v>
      </c>
      <c r="D2810" s="2" t="s">
        <v>25</v>
      </c>
      <c r="E2810" s="2" t="s">
        <v>26</v>
      </c>
      <c r="F2810" s="2" t="s">
        <v>11014</v>
      </c>
      <c r="G2810" s="2" t="s">
        <v>11015</v>
      </c>
      <c r="H2810" s="2" t="s">
        <v>120</v>
      </c>
      <c r="I2810" s="2" t="s">
        <v>11016</v>
      </c>
      <c r="J2810" s="2" t="s">
        <v>11017</v>
      </c>
      <c r="K2810" s="3">
        <v>8</v>
      </c>
      <c r="L2810" s="4">
        <v>2014</v>
      </c>
      <c r="M2810" s="9">
        <v>35312.85</v>
      </c>
      <c r="N2810" s="9" t="str">
        <f t="shared" si="174"/>
        <v>Normal</v>
      </c>
      <c r="O2810" s="11">
        <v>101987.9</v>
      </c>
      <c r="P2810" s="11">
        <v>26214.46</v>
      </c>
      <c r="Q2810" s="11">
        <v>9098.39</v>
      </c>
      <c r="R2810" s="5">
        <v>44662</v>
      </c>
      <c r="S2810" s="5" t="str">
        <f t="shared" si="175"/>
        <v>Monday</v>
      </c>
      <c r="T2810" s="5" t="str">
        <f t="shared" si="176"/>
        <v>Q2</v>
      </c>
      <c r="U2810" s="14" t="str">
        <f t="shared" si="177"/>
        <v>Apr</v>
      </c>
    </row>
    <row r="2811" spans="1:21" x14ac:dyDescent="0.25">
      <c r="A2811" s="13" t="s">
        <v>62</v>
      </c>
      <c r="B2811" s="6" t="s">
        <v>138</v>
      </c>
      <c r="C2811" s="6" t="s">
        <v>36</v>
      </c>
      <c r="D2811" s="6" t="s">
        <v>25</v>
      </c>
      <c r="E2811" s="6" t="s">
        <v>26</v>
      </c>
      <c r="F2811" s="6" t="s">
        <v>11018</v>
      </c>
      <c r="G2811" s="6" t="s">
        <v>6206</v>
      </c>
      <c r="H2811" s="6" t="s">
        <v>68</v>
      </c>
      <c r="I2811" s="6" t="s">
        <v>11019</v>
      </c>
      <c r="J2811" s="6" t="s">
        <v>11020</v>
      </c>
      <c r="K2811" s="7">
        <v>1</v>
      </c>
      <c r="L2811" s="4">
        <v>2023</v>
      </c>
      <c r="M2811" s="9">
        <v>17402.5</v>
      </c>
      <c r="N2811" s="9" t="str">
        <f t="shared" si="174"/>
        <v>Normal</v>
      </c>
      <c r="O2811" s="11">
        <v>49331.3</v>
      </c>
      <c r="P2811" s="11">
        <v>16239.32</v>
      </c>
      <c r="Q2811" s="11">
        <v>1163.18</v>
      </c>
      <c r="R2811" s="8">
        <v>45447</v>
      </c>
      <c r="S2811" s="5" t="str">
        <f t="shared" si="175"/>
        <v>Tuesday</v>
      </c>
      <c r="T2811" s="5" t="str">
        <f t="shared" si="176"/>
        <v>Q2</v>
      </c>
      <c r="U2811" s="14" t="str">
        <f t="shared" si="177"/>
        <v>Jun</v>
      </c>
    </row>
    <row r="2812" spans="1:21" x14ac:dyDescent="0.25">
      <c r="A2812" s="12" t="s">
        <v>71</v>
      </c>
      <c r="B2812" s="2" t="s">
        <v>83</v>
      </c>
      <c r="C2812" s="2" t="s">
        <v>36</v>
      </c>
      <c r="D2812" s="2" t="s">
        <v>25</v>
      </c>
      <c r="E2812" s="2" t="s">
        <v>26</v>
      </c>
      <c r="F2812" s="2" t="s">
        <v>11021</v>
      </c>
      <c r="G2812" s="2" t="s">
        <v>11022</v>
      </c>
      <c r="H2812" s="2" t="s">
        <v>89</v>
      </c>
      <c r="I2812" s="2" t="s">
        <v>11023</v>
      </c>
      <c r="J2812" s="2" t="s">
        <v>11024</v>
      </c>
      <c r="K2812" s="3">
        <v>19</v>
      </c>
      <c r="L2812" s="4">
        <v>2004</v>
      </c>
      <c r="M2812" s="9">
        <v>49375.6</v>
      </c>
      <c r="N2812" s="9" t="str">
        <f t="shared" si="174"/>
        <v>High Value</v>
      </c>
      <c r="O2812" s="11">
        <v>55393.4</v>
      </c>
      <c r="P2812" s="11">
        <v>42943.199999999997</v>
      </c>
      <c r="Q2812" s="11">
        <v>6432.4</v>
      </c>
      <c r="R2812" s="5">
        <v>44939</v>
      </c>
      <c r="S2812" s="5" t="str">
        <f t="shared" si="175"/>
        <v>Friday</v>
      </c>
      <c r="T2812" s="5" t="str">
        <f t="shared" si="176"/>
        <v>Q1</v>
      </c>
      <c r="U2812" s="14" t="str">
        <f t="shared" si="177"/>
        <v>Jan</v>
      </c>
    </row>
    <row r="2813" spans="1:21" x14ac:dyDescent="0.25">
      <c r="A2813" s="13" t="s">
        <v>30</v>
      </c>
      <c r="B2813" s="6" t="s">
        <v>94</v>
      </c>
      <c r="C2813" s="6" t="s">
        <v>36</v>
      </c>
      <c r="D2813" s="6" t="s">
        <v>25</v>
      </c>
      <c r="E2813" s="6" t="s">
        <v>26</v>
      </c>
      <c r="F2813" s="6" t="s">
        <v>11025</v>
      </c>
      <c r="G2813" s="6" t="s">
        <v>11026</v>
      </c>
      <c r="H2813" s="6" t="s">
        <v>81</v>
      </c>
      <c r="I2813" s="6" t="s">
        <v>11027</v>
      </c>
      <c r="J2813" s="6" t="s">
        <v>11028</v>
      </c>
      <c r="K2813" s="7">
        <v>6</v>
      </c>
      <c r="L2813" s="4">
        <v>2015</v>
      </c>
      <c r="M2813" s="9">
        <v>64228.77</v>
      </c>
      <c r="N2813" s="9" t="str">
        <f t="shared" si="174"/>
        <v>High Value</v>
      </c>
      <c r="O2813" s="11">
        <v>184941</v>
      </c>
      <c r="P2813" s="11">
        <v>56769.19</v>
      </c>
      <c r="Q2813" s="11">
        <v>7459.58</v>
      </c>
      <c r="R2813" s="8">
        <v>44284</v>
      </c>
      <c r="S2813" s="5" t="str">
        <f t="shared" si="175"/>
        <v>Monday</v>
      </c>
      <c r="T2813" s="5" t="str">
        <f t="shared" si="176"/>
        <v>Q1</v>
      </c>
      <c r="U2813" s="14" t="str">
        <f t="shared" si="177"/>
        <v>Mar</v>
      </c>
    </row>
    <row r="2814" spans="1:21" x14ac:dyDescent="0.25">
      <c r="A2814" s="12" t="s">
        <v>56</v>
      </c>
      <c r="B2814" s="2" t="s">
        <v>69</v>
      </c>
      <c r="C2814" s="2" t="s">
        <v>36</v>
      </c>
      <c r="D2814" s="2" t="s">
        <v>25</v>
      </c>
      <c r="E2814" s="2" t="s">
        <v>26</v>
      </c>
      <c r="F2814" s="2" t="s">
        <v>11029</v>
      </c>
      <c r="G2814" s="2" t="s">
        <v>11030</v>
      </c>
      <c r="H2814" s="2" t="s">
        <v>82</v>
      </c>
      <c r="I2814" s="2" t="s">
        <v>11031</v>
      </c>
      <c r="J2814" s="2" t="s">
        <v>11032</v>
      </c>
      <c r="K2814" s="3">
        <v>6</v>
      </c>
      <c r="L2814" s="4">
        <v>2015</v>
      </c>
      <c r="M2814" s="9">
        <v>22518.54</v>
      </c>
      <c r="N2814" s="9" t="str">
        <f t="shared" si="174"/>
        <v>Normal</v>
      </c>
      <c r="O2814" s="11">
        <v>81443</v>
      </c>
      <c r="P2814" s="11">
        <v>17471.55</v>
      </c>
      <c r="Q2814" s="11">
        <v>5046.99</v>
      </c>
      <c r="R2814" s="5">
        <v>44298</v>
      </c>
      <c r="S2814" s="5" t="str">
        <f t="shared" si="175"/>
        <v>Monday</v>
      </c>
      <c r="T2814" s="5" t="str">
        <f t="shared" si="176"/>
        <v>Q2</v>
      </c>
      <c r="U2814" s="14" t="str">
        <f t="shared" si="177"/>
        <v>Apr</v>
      </c>
    </row>
    <row r="2815" spans="1:21" x14ac:dyDescent="0.25">
      <c r="A2815" s="13" t="s">
        <v>17</v>
      </c>
      <c r="B2815" s="6" t="s">
        <v>38</v>
      </c>
      <c r="C2815" s="6" t="s">
        <v>36</v>
      </c>
      <c r="D2815" s="6" t="s">
        <v>25</v>
      </c>
      <c r="E2815" s="6" t="s">
        <v>26</v>
      </c>
      <c r="F2815" s="6" t="s">
        <v>11033</v>
      </c>
      <c r="G2815" s="6" t="s">
        <v>11034</v>
      </c>
      <c r="H2815" s="6" t="s">
        <v>39</v>
      </c>
      <c r="I2815" s="6" t="s">
        <v>11035</v>
      </c>
      <c r="J2815" s="6" t="s">
        <v>11036</v>
      </c>
      <c r="K2815" s="7">
        <v>16</v>
      </c>
      <c r="L2815" s="4">
        <v>2005</v>
      </c>
      <c r="M2815" s="9">
        <v>47002.75</v>
      </c>
      <c r="N2815" s="9" t="str">
        <f t="shared" si="174"/>
        <v>High Value</v>
      </c>
      <c r="O2815" s="11">
        <v>41690.800000000003</v>
      </c>
      <c r="P2815" s="11">
        <v>36753.46</v>
      </c>
      <c r="Q2815" s="11">
        <v>10249.290000000001</v>
      </c>
      <c r="R2815" s="8">
        <v>44446</v>
      </c>
      <c r="S2815" s="5" t="str">
        <f t="shared" si="175"/>
        <v>Tuesday</v>
      </c>
      <c r="T2815" s="5" t="str">
        <f t="shared" si="176"/>
        <v>Q3</v>
      </c>
      <c r="U2815" s="14" t="str">
        <f t="shared" si="177"/>
        <v>Sep</v>
      </c>
    </row>
    <row r="2816" spans="1:21" x14ac:dyDescent="0.25">
      <c r="A2816" s="12" t="s">
        <v>54</v>
      </c>
      <c r="B2816" s="2" t="s">
        <v>55</v>
      </c>
      <c r="C2816" s="2" t="s">
        <v>36</v>
      </c>
      <c r="D2816" s="2" t="s">
        <v>25</v>
      </c>
      <c r="E2816" s="2" t="s">
        <v>26</v>
      </c>
      <c r="F2816" s="2" t="s">
        <v>11037</v>
      </c>
      <c r="G2816" s="2" t="s">
        <v>11038</v>
      </c>
      <c r="H2816" s="2" t="s">
        <v>128</v>
      </c>
      <c r="I2816" s="2" t="s">
        <v>11039</v>
      </c>
      <c r="J2816" s="2" t="s">
        <v>11040</v>
      </c>
      <c r="K2816" s="3">
        <v>15</v>
      </c>
      <c r="L2816" s="4">
        <v>2006</v>
      </c>
      <c r="M2816" s="9">
        <v>59051.07</v>
      </c>
      <c r="N2816" s="9" t="str">
        <f t="shared" si="174"/>
        <v>High Value</v>
      </c>
      <c r="O2816" s="11">
        <v>126101.9</v>
      </c>
      <c r="P2816" s="11">
        <v>54765.83</v>
      </c>
      <c r="Q2816" s="11">
        <v>4285.24</v>
      </c>
      <c r="R2816" s="5">
        <v>44207</v>
      </c>
      <c r="S2816" s="5" t="str">
        <f t="shared" si="175"/>
        <v>Monday</v>
      </c>
      <c r="T2816" s="5" t="str">
        <f t="shared" si="176"/>
        <v>Q1</v>
      </c>
      <c r="U2816" s="14" t="str">
        <f t="shared" si="177"/>
        <v>Jan</v>
      </c>
    </row>
    <row r="2817" spans="1:21" x14ac:dyDescent="0.25">
      <c r="A2817" s="13" t="s">
        <v>47</v>
      </c>
      <c r="B2817" s="6" t="s">
        <v>110</v>
      </c>
      <c r="C2817" s="6" t="s">
        <v>52</v>
      </c>
      <c r="D2817" s="6" t="s">
        <v>25</v>
      </c>
      <c r="E2817" s="6" t="s">
        <v>26</v>
      </c>
      <c r="F2817" s="6" t="s">
        <v>11041</v>
      </c>
      <c r="G2817" s="6" t="s">
        <v>11042</v>
      </c>
      <c r="H2817" s="6" t="s">
        <v>29</v>
      </c>
      <c r="I2817" s="6" t="s">
        <v>11043</v>
      </c>
      <c r="J2817" s="6" t="s">
        <v>11044</v>
      </c>
      <c r="K2817" s="7">
        <v>8</v>
      </c>
      <c r="L2817" s="4">
        <v>2016</v>
      </c>
      <c r="M2817" s="9">
        <v>62767.09</v>
      </c>
      <c r="N2817" s="9" t="str">
        <f t="shared" si="174"/>
        <v>High Value</v>
      </c>
      <c r="O2817" s="11">
        <v>197442.1</v>
      </c>
      <c r="P2817" s="11">
        <v>58320.09</v>
      </c>
      <c r="Q2817" s="11">
        <v>4447</v>
      </c>
      <c r="R2817" s="8">
        <v>45632</v>
      </c>
      <c r="S2817" s="5" t="str">
        <f t="shared" si="175"/>
        <v>Friday</v>
      </c>
      <c r="T2817" s="5" t="str">
        <f t="shared" si="176"/>
        <v>Q4</v>
      </c>
      <c r="U2817" s="14" t="str">
        <f t="shared" si="177"/>
        <v>Dec</v>
      </c>
    </row>
    <row r="2818" spans="1:21" x14ac:dyDescent="0.25">
      <c r="A2818" s="12" t="s">
        <v>54</v>
      </c>
      <c r="B2818" s="2" t="s">
        <v>55</v>
      </c>
      <c r="C2818" s="2" t="s">
        <v>52</v>
      </c>
      <c r="D2818" s="2" t="s">
        <v>25</v>
      </c>
      <c r="E2818" s="2" t="s">
        <v>26</v>
      </c>
      <c r="F2818" s="2" t="s">
        <v>11045</v>
      </c>
      <c r="G2818" s="2" t="s">
        <v>11046</v>
      </c>
      <c r="H2818" s="2" t="s">
        <v>120</v>
      </c>
      <c r="I2818" s="2" t="s">
        <v>11047</v>
      </c>
      <c r="J2818" s="2" t="s">
        <v>11048</v>
      </c>
      <c r="K2818" s="3">
        <v>21</v>
      </c>
      <c r="L2818" s="4">
        <v>2001</v>
      </c>
      <c r="M2818" s="9">
        <v>41213.519999999997</v>
      </c>
      <c r="N2818" s="9" t="str">
        <f t="shared" si="174"/>
        <v>High Value</v>
      </c>
      <c r="O2818" s="11">
        <v>166052.20000000001</v>
      </c>
      <c r="P2818" s="11">
        <v>31227.43</v>
      </c>
      <c r="Q2818" s="11">
        <v>9986.09</v>
      </c>
      <c r="R2818" s="5">
        <v>44796</v>
      </c>
      <c r="S2818" s="5" t="str">
        <f t="shared" si="175"/>
        <v>Tuesday</v>
      </c>
      <c r="T2818" s="5" t="str">
        <f t="shared" si="176"/>
        <v>Q3</v>
      </c>
      <c r="U2818" s="14" t="str">
        <f t="shared" si="177"/>
        <v>Aug</v>
      </c>
    </row>
    <row r="2819" spans="1:21" x14ac:dyDescent="0.25">
      <c r="A2819" s="13" t="s">
        <v>54</v>
      </c>
      <c r="B2819" s="6" t="s">
        <v>123</v>
      </c>
      <c r="C2819" s="6" t="s">
        <v>52</v>
      </c>
      <c r="D2819" s="6" t="s">
        <v>25</v>
      </c>
      <c r="E2819" s="6" t="s">
        <v>26</v>
      </c>
      <c r="F2819" s="6" t="s">
        <v>11049</v>
      </c>
      <c r="G2819" s="6" t="s">
        <v>11050</v>
      </c>
      <c r="H2819" s="6" t="s">
        <v>98</v>
      </c>
      <c r="I2819" s="6" t="s">
        <v>11051</v>
      </c>
      <c r="J2819" s="6" t="s">
        <v>11052</v>
      </c>
      <c r="K2819" s="7">
        <v>7</v>
      </c>
      <c r="L2819" s="4">
        <v>2013</v>
      </c>
      <c r="M2819" s="9">
        <v>29074.53</v>
      </c>
      <c r="N2819" s="9" t="str">
        <f t="shared" ref="N2819:N2882" si="178">IF(M2819&gt;40000,"High Value","Normal")</f>
        <v>Normal</v>
      </c>
      <c r="O2819" s="11">
        <v>141040.29999999999</v>
      </c>
      <c r="P2819" s="11">
        <v>21183.93</v>
      </c>
      <c r="Q2819" s="11">
        <v>7890.6</v>
      </c>
      <c r="R2819" s="8">
        <v>44037</v>
      </c>
      <c r="S2819" s="5" t="str">
        <f t="shared" ref="S2819:S2882" si="179">TEXT(R2819,"dddd")</f>
        <v>Saturday</v>
      </c>
      <c r="T2819" s="5" t="str">
        <f t="shared" ref="T2819:T2882" si="180">"Q" &amp; ROUNDUP(MONTH(R2819)/3,0)</f>
        <v>Q3</v>
      </c>
      <c r="U2819" s="14" t="str">
        <f t="shared" si="177"/>
        <v>Jul</v>
      </c>
    </row>
    <row r="2820" spans="1:21" x14ac:dyDescent="0.25">
      <c r="A2820" s="12" t="s">
        <v>71</v>
      </c>
      <c r="B2820" s="2" t="s">
        <v>86</v>
      </c>
      <c r="C2820" s="2" t="s">
        <v>52</v>
      </c>
      <c r="D2820" s="2" t="s">
        <v>25</v>
      </c>
      <c r="E2820" s="2" t="s">
        <v>26</v>
      </c>
      <c r="F2820" s="2" t="s">
        <v>11053</v>
      </c>
      <c r="G2820" s="2" t="s">
        <v>11054</v>
      </c>
      <c r="H2820" s="2" t="s">
        <v>66</v>
      </c>
      <c r="I2820" s="2" t="s">
        <v>11055</v>
      </c>
      <c r="J2820" s="2" t="s">
        <v>11056</v>
      </c>
      <c r="K2820" s="3">
        <v>1</v>
      </c>
      <c r="L2820" s="4">
        <v>2023</v>
      </c>
      <c r="M2820" s="9">
        <v>17059.73</v>
      </c>
      <c r="N2820" s="9" t="str">
        <f t="shared" si="178"/>
        <v>Normal</v>
      </c>
      <c r="O2820" s="11">
        <v>125848.2</v>
      </c>
      <c r="P2820" s="11">
        <v>14774.59</v>
      </c>
      <c r="Q2820" s="11">
        <v>2285.14</v>
      </c>
      <c r="R2820" s="5">
        <v>45378</v>
      </c>
      <c r="S2820" s="5" t="str">
        <f t="shared" si="179"/>
        <v>Wednesday</v>
      </c>
      <c r="T2820" s="5" t="str">
        <f t="shared" si="180"/>
        <v>Q1</v>
      </c>
      <c r="U2820" s="14" t="str">
        <f t="shared" si="177"/>
        <v>Mar</v>
      </c>
    </row>
    <row r="2821" spans="1:21" x14ac:dyDescent="0.25">
      <c r="A2821" s="13" t="s">
        <v>62</v>
      </c>
      <c r="B2821" s="6" t="s">
        <v>63</v>
      </c>
      <c r="C2821" s="6" t="s">
        <v>52</v>
      </c>
      <c r="D2821" s="6" t="s">
        <v>25</v>
      </c>
      <c r="E2821" s="6" t="s">
        <v>26</v>
      </c>
      <c r="F2821" s="6" t="s">
        <v>11057</v>
      </c>
      <c r="G2821" s="6" t="s">
        <v>11058</v>
      </c>
      <c r="H2821" s="6" t="s">
        <v>142</v>
      </c>
      <c r="I2821" s="6" t="s">
        <v>11059</v>
      </c>
      <c r="J2821" s="6" t="s">
        <v>11060</v>
      </c>
      <c r="K2821" s="7">
        <v>19</v>
      </c>
      <c r="L2821" s="4">
        <v>2004</v>
      </c>
      <c r="M2821" s="9">
        <v>23229.9</v>
      </c>
      <c r="N2821" s="9" t="str">
        <f t="shared" si="178"/>
        <v>Normal</v>
      </c>
      <c r="O2821" s="11">
        <v>71134.7</v>
      </c>
      <c r="P2821" s="11">
        <v>17729.05</v>
      </c>
      <c r="Q2821" s="11">
        <v>5500.85</v>
      </c>
      <c r="R2821" s="8">
        <v>45215</v>
      </c>
      <c r="S2821" s="5" t="str">
        <f t="shared" si="179"/>
        <v>Monday</v>
      </c>
      <c r="T2821" s="5" t="str">
        <f t="shared" si="180"/>
        <v>Q4</v>
      </c>
      <c r="U2821" s="14" t="str">
        <f t="shared" si="177"/>
        <v>Oct</v>
      </c>
    </row>
    <row r="2822" spans="1:21" x14ac:dyDescent="0.25">
      <c r="A2822" s="12" t="s">
        <v>17</v>
      </c>
      <c r="B2822" s="2" t="s">
        <v>18</v>
      </c>
      <c r="C2822" s="2" t="s">
        <v>52</v>
      </c>
      <c r="D2822" s="2" t="s">
        <v>25</v>
      </c>
      <c r="E2822" s="2" t="s">
        <v>26</v>
      </c>
      <c r="F2822" s="2" t="s">
        <v>11061</v>
      </c>
      <c r="G2822" s="2" t="s">
        <v>60</v>
      </c>
      <c r="H2822" s="2" t="s">
        <v>118</v>
      </c>
      <c r="I2822" s="2" t="s">
        <v>11062</v>
      </c>
      <c r="J2822" s="2" t="s">
        <v>11063</v>
      </c>
      <c r="K2822" s="3">
        <v>6</v>
      </c>
      <c r="L2822" s="4">
        <v>2015</v>
      </c>
      <c r="M2822" s="9">
        <v>57542.55</v>
      </c>
      <c r="N2822" s="9" t="str">
        <f t="shared" si="178"/>
        <v>High Value</v>
      </c>
      <c r="O2822" s="11">
        <v>192622.4</v>
      </c>
      <c r="P2822" s="11">
        <v>44850.03</v>
      </c>
      <c r="Q2822" s="11">
        <v>12692.52</v>
      </c>
      <c r="R2822" s="5">
        <v>44280</v>
      </c>
      <c r="S2822" s="5" t="str">
        <f t="shared" si="179"/>
        <v>Thursday</v>
      </c>
      <c r="T2822" s="5" t="str">
        <f t="shared" si="180"/>
        <v>Q1</v>
      </c>
      <c r="U2822" s="14" t="str">
        <f t="shared" si="177"/>
        <v>Mar</v>
      </c>
    </row>
    <row r="2823" spans="1:21" x14ac:dyDescent="0.25">
      <c r="A2823" s="13" t="s">
        <v>56</v>
      </c>
      <c r="B2823" s="6" t="s">
        <v>69</v>
      </c>
      <c r="C2823" s="6" t="s">
        <v>52</v>
      </c>
      <c r="D2823" s="6" t="s">
        <v>25</v>
      </c>
      <c r="E2823" s="6" t="s">
        <v>26</v>
      </c>
      <c r="F2823" s="6" t="s">
        <v>11064</v>
      </c>
      <c r="G2823" s="6" t="s">
        <v>11065</v>
      </c>
      <c r="H2823" s="6" t="s">
        <v>142</v>
      </c>
      <c r="I2823" s="6" t="s">
        <v>11066</v>
      </c>
      <c r="J2823" s="6" t="s">
        <v>11067</v>
      </c>
      <c r="K2823" s="7">
        <v>12</v>
      </c>
      <c r="L2823" s="4">
        <v>2011</v>
      </c>
      <c r="M2823" s="9">
        <v>5186.3</v>
      </c>
      <c r="N2823" s="9" t="str">
        <f t="shared" si="178"/>
        <v>Normal</v>
      </c>
      <c r="O2823" s="11">
        <v>75667.7</v>
      </c>
      <c r="P2823" s="11">
        <v>4050.95</v>
      </c>
      <c r="Q2823" s="11">
        <v>1135.3499999999999</v>
      </c>
      <c r="R2823" s="8">
        <v>45167</v>
      </c>
      <c r="S2823" s="5" t="str">
        <f t="shared" si="179"/>
        <v>Tuesday</v>
      </c>
      <c r="T2823" s="5" t="str">
        <f t="shared" si="180"/>
        <v>Q3</v>
      </c>
      <c r="U2823" s="14" t="str">
        <f t="shared" si="177"/>
        <v>Aug</v>
      </c>
    </row>
    <row r="2824" spans="1:21" x14ac:dyDescent="0.25">
      <c r="A2824" s="12" t="s">
        <v>34</v>
      </c>
      <c r="B2824" s="2" t="s">
        <v>43</v>
      </c>
      <c r="C2824" s="2" t="s">
        <v>52</v>
      </c>
      <c r="D2824" s="2" t="s">
        <v>25</v>
      </c>
      <c r="E2824" s="2" t="s">
        <v>26</v>
      </c>
      <c r="F2824" s="2" t="s">
        <v>11068</v>
      </c>
      <c r="G2824" s="2" t="s">
        <v>11069</v>
      </c>
      <c r="H2824" s="2" t="s">
        <v>122</v>
      </c>
      <c r="I2824" s="2" t="s">
        <v>11070</v>
      </c>
      <c r="J2824" s="2" t="s">
        <v>11071</v>
      </c>
      <c r="K2824" s="3">
        <v>12</v>
      </c>
      <c r="L2824" s="4">
        <v>2012</v>
      </c>
      <c r="M2824" s="9">
        <v>30003.11</v>
      </c>
      <c r="N2824" s="9" t="str">
        <f t="shared" si="178"/>
        <v>Normal</v>
      </c>
      <c r="O2824" s="11">
        <v>48767.4</v>
      </c>
      <c r="P2824" s="11">
        <v>23533.93</v>
      </c>
      <c r="Q2824" s="11">
        <v>6469.18</v>
      </c>
      <c r="R2824" s="5">
        <v>45327</v>
      </c>
      <c r="S2824" s="5" t="str">
        <f t="shared" si="179"/>
        <v>Monday</v>
      </c>
      <c r="T2824" s="5" t="str">
        <f t="shared" si="180"/>
        <v>Q1</v>
      </c>
      <c r="U2824" s="14" t="str">
        <f t="shared" si="177"/>
        <v>Feb</v>
      </c>
    </row>
    <row r="2825" spans="1:21" x14ac:dyDescent="0.25">
      <c r="A2825" s="13" t="s">
        <v>30</v>
      </c>
      <c r="B2825" s="6" t="s">
        <v>94</v>
      </c>
      <c r="C2825" s="6" t="s">
        <v>52</v>
      </c>
      <c r="D2825" s="6" t="s">
        <v>25</v>
      </c>
      <c r="E2825" s="6" t="s">
        <v>26</v>
      </c>
      <c r="F2825" s="6" t="s">
        <v>11072</v>
      </c>
      <c r="G2825" s="6" t="s">
        <v>11073</v>
      </c>
      <c r="H2825" s="6" t="s">
        <v>104</v>
      </c>
      <c r="I2825" s="6" t="s">
        <v>11074</v>
      </c>
      <c r="J2825" s="6" t="s">
        <v>11075</v>
      </c>
      <c r="K2825" s="7">
        <v>11</v>
      </c>
      <c r="L2825" s="4">
        <v>2010</v>
      </c>
      <c r="M2825" s="9">
        <v>56257.01</v>
      </c>
      <c r="N2825" s="9" t="str">
        <f t="shared" si="178"/>
        <v>High Value</v>
      </c>
      <c r="O2825" s="11">
        <v>194213.4</v>
      </c>
      <c r="P2825" s="11">
        <v>41396.660000000003</v>
      </c>
      <c r="Q2825" s="11">
        <v>14860.35</v>
      </c>
      <c r="R2825" s="8">
        <v>44485</v>
      </c>
      <c r="S2825" s="5" t="str">
        <f t="shared" si="179"/>
        <v>Saturday</v>
      </c>
      <c r="T2825" s="5" t="str">
        <f t="shared" si="180"/>
        <v>Q4</v>
      </c>
      <c r="U2825" s="14" t="str">
        <f t="shared" si="177"/>
        <v>Oct</v>
      </c>
    </row>
    <row r="2826" spans="1:21" x14ac:dyDescent="0.25">
      <c r="A2826" s="12" t="s">
        <v>62</v>
      </c>
      <c r="B2826" s="2" t="s">
        <v>91</v>
      </c>
      <c r="C2826" s="2" t="s">
        <v>52</v>
      </c>
      <c r="D2826" s="2" t="s">
        <v>25</v>
      </c>
      <c r="E2826" s="2" t="s">
        <v>26</v>
      </c>
      <c r="F2826" s="2" t="s">
        <v>11076</v>
      </c>
      <c r="G2826" s="2" t="s">
        <v>11077</v>
      </c>
      <c r="H2826" s="2" t="s">
        <v>120</v>
      </c>
      <c r="I2826" s="2" t="s">
        <v>11078</v>
      </c>
      <c r="J2826" s="2" t="s">
        <v>11079</v>
      </c>
      <c r="K2826" s="3">
        <v>14</v>
      </c>
      <c r="L2826" s="4">
        <v>2007</v>
      </c>
      <c r="M2826" s="9">
        <v>22981.11</v>
      </c>
      <c r="N2826" s="9" t="str">
        <f t="shared" si="178"/>
        <v>Normal</v>
      </c>
      <c r="O2826" s="11">
        <v>68279.899999999994</v>
      </c>
      <c r="P2826" s="11">
        <v>18293.21</v>
      </c>
      <c r="Q2826" s="11">
        <v>4687.8999999999996</v>
      </c>
      <c r="R2826" s="5">
        <v>44438</v>
      </c>
      <c r="S2826" s="5" t="str">
        <f t="shared" si="179"/>
        <v>Monday</v>
      </c>
      <c r="T2826" s="5" t="str">
        <f t="shared" si="180"/>
        <v>Q3</v>
      </c>
      <c r="U2826" s="14" t="str">
        <f t="shared" si="177"/>
        <v>Aug</v>
      </c>
    </row>
    <row r="2827" spans="1:21" x14ac:dyDescent="0.25">
      <c r="A2827" s="13" t="s">
        <v>34</v>
      </c>
      <c r="B2827" s="6" t="s">
        <v>97</v>
      </c>
      <c r="C2827" s="6" t="s">
        <v>52</v>
      </c>
      <c r="D2827" s="6" t="s">
        <v>25</v>
      </c>
      <c r="E2827" s="6" t="s">
        <v>26</v>
      </c>
      <c r="F2827" s="6" t="s">
        <v>11080</v>
      </c>
      <c r="G2827" s="6" t="s">
        <v>3897</v>
      </c>
      <c r="H2827" s="6" t="s">
        <v>89</v>
      </c>
      <c r="I2827" s="6" t="s">
        <v>11081</v>
      </c>
      <c r="J2827" s="6" t="s">
        <v>11082</v>
      </c>
      <c r="K2827" s="7">
        <v>16</v>
      </c>
      <c r="L2827" s="4">
        <v>2007</v>
      </c>
      <c r="M2827" s="9">
        <v>49787.08</v>
      </c>
      <c r="N2827" s="9" t="str">
        <f t="shared" si="178"/>
        <v>High Value</v>
      </c>
      <c r="O2827" s="11">
        <v>81711.7</v>
      </c>
      <c r="P2827" s="11">
        <v>38872.5</v>
      </c>
      <c r="Q2827" s="11">
        <v>10914.58</v>
      </c>
      <c r="R2827" s="8">
        <v>44931</v>
      </c>
      <c r="S2827" s="5" t="str">
        <f t="shared" si="179"/>
        <v>Thursday</v>
      </c>
      <c r="T2827" s="5" t="str">
        <f t="shared" si="180"/>
        <v>Q1</v>
      </c>
      <c r="U2827" s="14" t="str">
        <f t="shared" si="177"/>
        <v>Jan</v>
      </c>
    </row>
    <row r="2828" spans="1:21" x14ac:dyDescent="0.25">
      <c r="A2828" s="12" t="s">
        <v>17</v>
      </c>
      <c r="B2828" s="2" t="s">
        <v>80</v>
      </c>
      <c r="C2828" s="2" t="s">
        <v>52</v>
      </c>
      <c r="D2828" s="2" t="s">
        <v>25</v>
      </c>
      <c r="E2828" s="2" t="s">
        <v>26</v>
      </c>
      <c r="F2828" s="2" t="s">
        <v>11083</v>
      </c>
      <c r="G2828" s="2" t="s">
        <v>11084</v>
      </c>
      <c r="H2828" s="2" t="s">
        <v>119</v>
      </c>
      <c r="I2828" s="2" t="s">
        <v>11085</v>
      </c>
      <c r="J2828" s="2" t="s">
        <v>11086</v>
      </c>
      <c r="K2828" s="3">
        <v>4</v>
      </c>
      <c r="L2828" s="4">
        <v>2017</v>
      </c>
      <c r="M2828" s="9">
        <v>66341.42</v>
      </c>
      <c r="N2828" s="9" t="str">
        <f t="shared" si="178"/>
        <v>High Value</v>
      </c>
      <c r="O2828" s="11">
        <v>50866.1</v>
      </c>
      <c r="P2828" s="11">
        <v>56208.1</v>
      </c>
      <c r="Q2828" s="11">
        <v>10133.32</v>
      </c>
      <c r="R2828" s="5">
        <v>44224</v>
      </c>
      <c r="S2828" s="5" t="str">
        <f t="shared" si="179"/>
        <v>Thursday</v>
      </c>
      <c r="T2828" s="5" t="str">
        <f t="shared" si="180"/>
        <v>Q1</v>
      </c>
      <c r="U2828" s="14" t="str">
        <f t="shared" si="177"/>
        <v>Jan</v>
      </c>
    </row>
    <row r="2829" spans="1:21" x14ac:dyDescent="0.25">
      <c r="A2829" s="13" t="s">
        <v>54</v>
      </c>
      <c r="B2829" s="6" t="s">
        <v>55</v>
      </c>
      <c r="C2829" s="6" t="s">
        <v>52</v>
      </c>
      <c r="D2829" s="6" t="s">
        <v>25</v>
      </c>
      <c r="E2829" s="6" t="s">
        <v>26</v>
      </c>
      <c r="F2829" s="6" t="s">
        <v>11087</v>
      </c>
      <c r="G2829" s="6" t="s">
        <v>11088</v>
      </c>
      <c r="H2829" s="6" t="s">
        <v>157</v>
      </c>
      <c r="I2829" s="6" t="s">
        <v>11089</v>
      </c>
      <c r="J2829" s="6" t="s">
        <v>11090</v>
      </c>
      <c r="K2829" s="7">
        <v>11</v>
      </c>
      <c r="L2829" s="4">
        <v>2014</v>
      </c>
      <c r="M2829" s="9">
        <v>67013.039999999994</v>
      </c>
      <c r="N2829" s="9" t="str">
        <f t="shared" si="178"/>
        <v>High Value</v>
      </c>
      <c r="O2829" s="11">
        <v>79717.100000000006</v>
      </c>
      <c r="P2829" s="11">
        <v>47584.1</v>
      </c>
      <c r="Q2829" s="11">
        <v>19428.939999999999</v>
      </c>
      <c r="R2829" s="8">
        <v>45737</v>
      </c>
      <c r="S2829" s="5" t="str">
        <f t="shared" si="179"/>
        <v>Friday</v>
      </c>
      <c r="T2829" s="5" t="str">
        <f t="shared" si="180"/>
        <v>Q1</v>
      </c>
      <c r="U2829" s="14" t="str">
        <f t="shared" si="177"/>
        <v>Mar</v>
      </c>
    </row>
    <row r="2830" spans="1:21" x14ac:dyDescent="0.25">
      <c r="A2830" s="12" t="s">
        <v>17</v>
      </c>
      <c r="B2830" s="2" t="s">
        <v>80</v>
      </c>
      <c r="C2830" s="2" t="s">
        <v>52</v>
      </c>
      <c r="D2830" s="2" t="s">
        <v>25</v>
      </c>
      <c r="E2830" s="2" t="s">
        <v>26</v>
      </c>
      <c r="F2830" s="2" t="s">
        <v>11091</v>
      </c>
      <c r="G2830" s="2" t="s">
        <v>11092</v>
      </c>
      <c r="H2830" s="2" t="s">
        <v>22</v>
      </c>
      <c r="I2830" s="2" t="s">
        <v>11093</v>
      </c>
      <c r="J2830" s="2" t="s">
        <v>11094</v>
      </c>
      <c r="K2830" s="3">
        <v>15</v>
      </c>
      <c r="L2830" s="4">
        <v>2007</v>
      </c>
      <c r="M2830" s="9">
        <v>15250.07</v>
      </c>
      <c r="N2830" s="9" t="str">
        <f t="shared" si="178"/>
        <v>Normal</v>
      </c>
      <c r="O2830" s="11">
        <v>199552.7</v>
      </c>
      <c r="P2830" s="11">
        <v>13996.95</v>
      </c>
      <c r="Q2830" s="11">
        <v>1253.1199999999999</v>
      </c>
      <c r="R2830" s="5">
        <v>44564</v>
      </c>
      <c r="S2830" s="5" t="str">
        <f t="shared" si="179"/>
        <v>Monday</v>
      </c>
      <c r="T2830" s="5" t="str">
        <f t="shared" si="180"/>
        <v>Q1</v>
      </c>
      <c r="U2830" s="14" t="str">
        <f t="shared" si="177"/>
        <v>Jan</v>
      </c>
    </row>
    <row r="2831" spans="1:21" x14ac:dyDescent="0.25">
      <c r="A2831" s="13" t="s">
        <v>47</v>
      </c>
      <c r="B2831" s="6" t="s">
        <v>48</v>
      </c>
      <c r="C2831" s="6" t="s">
        <v>52</v>
      </c>
      <c r="D2831" s="6" t="s">
        <v>25</v>
      </c>
      <c r="E2831" s="6" t="s">
        <v>26</v>
      </c>
      <c r="F2831" s="6" t="s">
        <v>11095</v>
      </c>
      <c r="G2831" s="6" t="s">
        <v>11096</v>
      </c>
      <c r="H2831" s="6" t="s">
        <v>119</v>
      </c>
      <c r="I2831" s="6" t="s">
        <v>11097</v>
      </c>
      <c r="J2831" s="6" t="s">
        <v>11098</v>
      </c>
      <c r="K2831" s="7">
        <v>17</v>
      </c>
      <c r="L2831" s="4">
        <v>2006</v>
      </c>
      <c r="M2831" s="9">
        <v>61870.71</v>
      </c>
      <c r="N2831" s="9" t="str">
        <f t="shared" si="178"/>
        <v>High Value</v>
      </c>
      <c r="O2831" s="11">
        <v>69326.600000000006</v>
      </c>
      <c r="P2831" s="11">
        <v>48015.41</v>
      </c>
      <c r="Q2831" s="11">
        <v>13855.3</v>
      </c>
      <c r="R2831" s="8">
        <v>45162</v>
      </c>
      <c r="S2831" s="5" t="str">
        <f t="shared" si="179"/>
        <v>Thursday</v>
      </c>
      <c r="T2831" s="5" t="str">
        <f t="shared" si="180"/>
        <v>Q3</v>
      </c>
      <c r="U2831" s="14" t="str">
        <f t="shared" si="177"/>
        <v>Aug</v>
      </c>
    </row>
    <row r="2832" spans="1:21" x14ac:dyDescent="0.25">
      <c r="A2832" s="12" t="s">
        <v>71</v>
      </c>
      <c r="B2832" s="2" t="s">
        <v>72</v>
      </c>
      <c r="C2832" s="2" t="s">
        <v>52</v>
      </c>
      <c r="D2832" s="2" t="s">
        <v>25</v>
      </c>
      <c r="E2832" s="2" t="s">
        <v>26</v>
      </c>
      <c r="F2832" s="2" t="s">
        <v>11099</v>
      </c>
      <c r="G2832" s="2" t="s">
        <v>3968</v>
      </c>
      <c r="H2832" s="2" t="s">
        <v>33</v>
      </c>
      <c r="I2832" s="2" t="s">
        <v>11100</v>
      </c>
      <c r="J2832" s="2" t="s">
        <v>11101</v>
      </c>
      <c r="K2832" s="3">
        <v>18</v>
      </c>
      <c r="L2832" s="4">
        <v>2003</v>
      </c>
      <c r="M2832" s="9">
        <v>38272.46</v>
      </c>
      <c r="N2832" s="9" t="str">
        <f t="shared" si="178"/>
        <v>Normal</v>
      </c>
      <c r="O2832" s="11">
        <v>74466.899999999994</v>
      </c>
      <c r="P2832" s="11">
        <v>28910.22</v>
      </c>
      <c r="Q2832" s="11">
        <v>9362.24</v>
      </c>
      <c r="R2832" s="5">
        <v>44314</v>
      </c>
      <c r="S2832" s="5" t="str">
        <f t="shared" si="179"/>
        <v>Wednesday</v>
      </c>
      <c r="T2832" s="5" t="str">
        <f t="shared" si="180"/>
        <v>Q2</v>
      </c>
      <c r="U2832" s="14" t="str">
        <f t="shared" si="177"/>
        <v>Apr</v>
      </c>
    </row>
    <row r="2833" spans="1:21" x14ac:dyDescent="0.25">
      <c r="A2833" s="13" t="s">
        <v>34</v>
      </c>
      <c r="B2833" s="6" t="s">
        <v>35</v>
      </c>
      <c r="C2833" s="6" t="s">
        <v>52</v>
      </c>
      <c r="D2833" s="6" t="s">
        <v>25</v>
      </c>
      <c r="E2833" s="6" t="s">
        <v>26</v>
      </c>
      <c r="F2833" s="6" t="s">
        <v>11102</v>
      </c>
      <c r="G2833" s="6" t="s">
        <v>11103</v>
      </c>
      <c r="H2833" s="6" t="s">
        <v>29</v>
      </c>
      <c r="I2833" s="6" t="s">
        <v>3333</v>
      </c>
      <c r="J2833" s="6" t="s">
        <v>11104</v>
      </c>
      <c r="K2833" s="7">
        <v>12</v>
      </c>
      <c r="L2833" s="4">
        <v>2012</v>
      </c>
      <c r="M2833" s="9">
        <v>20921.349999999999</v>
      </c>
      <c r="N2833" s="9" t="str">
        <f t="shared" si="178"/>
        <v>Normal</v>
      </c>
      <c r="O2833" s="11">
        <v>9496.2000000000007</v>
      </c>
      <c r="P2833" s="11">
        <v>15026.78</v>
      </c>
      <c r="Q2833" s="11">
        <v>5894.57</v>
      </c>
      <c r="R2833" s="8">
        <v>45385</v>
      </c>
      <c r="S2833" s="5" t="str">
        <f t="shared" si="179"/>
        <v>Wednesday</v>
      </c>
      <c r="T2833" s="5" t="str">
        <f t="shared" si="180"/>
        <v>Q2</v>
      </c>
      <c r="U2833" s="14" t="str">
        <f t="shared" si="177"/>
        <v>Apr</v>
      </c>
    </row>
    <row r="2834" spans="1:21" x14ac:dyDescent="0.25">
      <c r="A2834" s="12" t="s">
        <v>17</v>
      </c>
      <c r="B2834" s="2" t="s">
        <v>18</v>
      </c>
      <c r="C2834" s="2" t="s">
        <v>52</v>
      </c>
      <c r="D2834" s="2" t="s">
        <v>25</v>
      </c>
      <c r="E2834" s="2" t="s">
        <v>26</v>
      </c>
      <c r="F2834" s="2" t="s">
        <v>11105</v>
      </c>
      <c r="G2834" s="2" t="s">
        <v>11106</v>
      </c>
      <c r="H2834" s="2" t="s">
        <v>115</v>
      </c>
      <c r="I2834" s="2" t="s">
        <v>11107</v>
      </c>
      <c r="J2834" s="2" t="s">
        <v>11108</v>
      </c>
      <c r="K2834" s="3">
        <v>22</v>
      </c>
      <c r="L2834" s="4">
        <v>2002</v>
      </c>
      <c r="M2834" s="9">
        <v>54816.97</v>
      </c>
      <c r="N2834" s="9" t="str">
        <f t="shared" si="178"/>
        <v>High Value</v>
      </c>
      <c r="O2834" s="11">
        <v>135763.20000000001</v>
      </c>
      <c r="P2834" s="11">
        <v>48967.77</v>
      </c>
      <c r="Q2834" s="11">
        <v>5849.2</v>
      </c>
      <c r="R2834" s="5">
        <v>45522</v>
      </c>
      <c r="S2834" s="5" t="str">
        <f t="shared" si="179"/>
        <v>Sunday</v>
      </c>
      <c r="T2834" s="5" t="str">
        <f t="shared" si="180"/>
        <v>Q3</v>
      </c>
      <c r="U2834" s="14" t="str">
        <f t="shared" si="177"/>
        <v>Aug</v>
      </c>
    </row>
    <row r="2835" spans="1:21" x14ac:dyDescent="0.25">
      <c r="A2835" s="13" t="s">
        <v>30</v>
      </c>
      <c r="B2835" s="6" t="s">
        <v>31</v>
      </c>
      <c r="C2835" s="6" t="s">
        <v>52</v>
      </c>
      <c r="D2835" s="6" t="s">
        <v>25</v>
      </c>
      <c r="E2835" s="6" t="s">
        <v>26</v>
      </c>
      <c r="F2835" s="6" t="s">
        <v>11109</v>
      </c>
      <c r="G2835" s="6" t="s">
        <v>8890</v>
      </c>
      <c r="H2835" s="6" t="s">
        <v>93</v>
      </c>
      <c r="I2835" s="6" t="s">
        <v>11110</v>
      </c>
      <c r="J2835" s="6" t="s">
        <v>11111</v>
      </c>
      <c r="K2835" s="7">
        <v>22</v>
      </c>
      <c r="L2835" s="4">
        <v>2002</v>
      </c>
      <c r="M2835" s="9">
        <v>43135.27</v>
      </c>
      <c r="N2835" s="9" t="str">
        <f t="shared" si="178"/>
        <v>High Value</v>
      </c>
      <c r="O2835" s="11">
        <v>52041.8</v>
      </c>
      <c r="P2835" s="11">
        <v>32609.45</v>
      </c>
      <c r="Q2835" s="11">
        <v>10525.82</v>
      </c>
      <c r="R2835" s="8">
        <v>45551</v>
      </c>
      <c r="S2835" s="5" t="str">
        <f t="shared" si="179"/>
        <v>Monday</v>
      </c>
      <c r="T2835" s="5" t="str">
        <f t="shared" si="180"/>
        <v>Q3</v>
      </c>
      <c r="U2835" s="14" t="str">
        <f t="shared" si="177"/>
        <v>Sep</v>
      </c>
    </row>
    <row r="2836" spans="1:21" x14ac:dyDescent="0.25">
      <c r="A2836" s="12" t="s">
        <v>62</v>
      </c>
      <c r="B2836" s="2" t="s">
        <v>63</v>
      </c>
      <c r="C2836" s="2" t="s">
        <v>52</v>
      </c>
      <c r="D2836" s="2" t="s">
        <v>25</v>
      </c>
      <c r="E2836" s="2" t="s">
        <v>26</v>
      </c>
      <c r="F2836" s="2" t="s">
        <v>11112</v>
      </c>
      <c r="G2836" s="2" t="s">
        <v>11113</v>
      </c>
      <c r="H2836" s="2" t="s">
        <v>68</v>
      </c>
      <c r="I2836" s="2" t="s">
        <v>11114</v>
      </c>
      <c r="J2836" s="2" t="s">
        <v>11115</v>
      </c>
      <c r="K2836" s="3">
        <v>6</v>
      </c>
      <c r="L2836" s="4">
        <v>2016</v>
      </c>
      <c r="M2836" s="9">
        <v>40781.14</v>
      </c>
      <c r="N2836" s="9" t="str">
        <f t="shared" si="178"/>
        <v>High Value</v>
      </c>
      <c r="O2836" s="11">
        <v>199611.1</v>
      </c>
      <c r="P2836" s="11">
        <v>33682.25</v>
      </c>
      <c r="Q2836" s="11">
        <v>7098.89</v>
      </c>
      <c r="R2836" s="5">
        <v>44801</v>
      </c>
      <c r="S2836" s="5" t="str">
        <f t="shared" si="179"/>
        <v>Sunday</v>
      </c>
      <c r="T2836" s="5" t="str">
        <f t="shared" si="180"/>
        <v>Q3</v>
      </c>
      <c r="U2836" s="14" t="str">
        <f t="shared" si="177"/>
        <v>Aug</v>
      </c>
    </row>
    <row r="2837" spans="1:21" x14ac:dyDescent="0.25">
      <c r="A2837" s="13" t="s">
        <v>40</v>
      </c>
      <c r="B2837" s="6" t="s">
        <v>59</v>
      </c>
      <c r="C2837" s="6" t="s">
        <v>52</v>
      </c>
      <c r="D2837" s="6" t="s">
        <v>25</v>
      </c>
      <c r="E2837" s="6" t="s">
        <v>26</v>
      </c>
      <c r="F2837" s="6" t="s">
        <v>11116</v>
      </c>
      <c r="G2837" s="6" t="s">
        <v>11117</v>
      </c>
      <c r="H2837" s="6" t="s">
        <v>101</v>
      </c>
      <c r="I2837" s="6" t="s">
        <v>11118</v>
      </c>
      <c r="J2837" s="6" t="s">
        <v>11119</v>
      </c>
      <c r="K2837" s="7">
        <v>22</v>
      </c>
      <c r="L2837" s="4">
        <v>2000</v>
      </c>
      <c r="M2837" s="9">
        <v>61978.77</v>
      </c>
      <c r="N2837" s="9" t="str">
        <f t="shared" si="178"/>
        <v>High Value</v>
      </c>
      <c r="O2837" s="11">
        <v>188770.2</v>
      </c>
      <c r="P2837" s="11">
        <v>44019.4</v>
      </c>
      <c r="Q2837" s="11">
        <v>17959.37</v>
      </c>
      <c r="R2837" s="8">
        <v>44818</v>
      </c>
      <c r="S2837" s="5" t="str">
        <f t="shared" si="179"/>
        <v>Wednesday</v>
      </c>
      <c r="T2837" s="5" t="str">
        <f t="shared" si="180"/>
        <v>Q3</v>
      </c>
      <c r="U2837" s="14" t="str">
        <f t="shared" si="177"/>
        <v>Sep</v>
      </c>
    </row>
    <row r="2838" spans="1:21" x14ac:dyDescent="0.25">
      <c r="A2838" s="12" t="s">
        <v>74</v>
      </c>
      <c r="B2838" s="2" t="s">
        <v>75</v>
      </c>
      <c r="C2838" s="2" t="s">
        <v>52</v>
      </c>
      <c r="D2838" s="2" t="s">
        <v>25</v>
      </c>
      <c r="E2838" s="2" t="s">
        <v>26</v>
      </c>
      <c r="F2838" s="2" t="s">
        <v>11120</v>
      </c>
      <c r="G2838" s="2" t="s">
        <v>11121</v>
      </c>
      <c r="H2838" s="2" t="s">
        <v>79</v>
      </c>
      <c r="I2838" s="2" t="s">
        <v>11122</v>
      </c>
      <c r="J2838" s="2" t="s">
        <v>11123</v>
      </c>
      <c r="K2838" s="3">
        <v>16</v>
      </c>
      <c r="L2838" s="4">
        <v>2005</v>
      </c>
      <c r="M2838" s="9">
        <v>67362.39</v>
      </c>
      <c r="N2838" s="9" t="str">
        <f t="shared" si="178"/>
        <v>High Value</v>
      </c>
      <c r="O2838" s="11">
        <v>65772.100000000006</v>
      </c>
      <c r="P2838" s="11">
        <v>53776.43</v>
      </c>
      <c r="Q2838" s="11">
        <v>13585.96</v>
      </c>
      <c r="R2838" s="5">
        <v>44432</v>
      </c>
      <c r="S2838" s="5" t="str">
        <f t="shared" si="179"/>
        <v>Tuesday</v>
      </c>
      <c r="T2838" s="5" t="str">
        <f t="shared" si="180"/>
        <v>Q3</v>
      </c>
      <c r="U2838" s="14" t="str">
        <f t="shared" si="177"/>
        <v>Aug</v>
      </c>
    </row>
    <row r="2839" spans="1:21" x14ac:dyDescent="0.25">
      <c r="A2839" s="13" t="s">
        <v>54</v>
      </c>
      <c r="B2839" s="6" t="s">
        <v>55</v>
      </c>
      <c r="C2839" s="6" t="s">
        <v>52</v>
      </c>
      <c r="D2839" s="6" t="s">
        <v>25</v>
      </c>
      <c r="E2839" s="6" t="s">
        <v>26</v>
      </c>
      <c r="F2839" s="6" t="s">
        <v>11124</v>
      </c>
      <c r="G2839" s="6" t="s">
        <v>3825</v>
      </c>
      <c r="H2839" s="6" t="s">
        <v>64</v>
      </c>
      <c r="I2839" s="6" t="s">
        <v>11125</v>
      </c>
      <c r="J2839" s="6" t="s">
        <v>11126</v>
      </c>
      <c r="K2839" s="7">
        <v>5</v>
      </c>
      <c r="L2839" s="4">
        <v>2017</v>
      </c>
      <c r="M2839" s="9">
        <v>19219.310000000001</v>
      </c>
      <c r="N2839" s="9" t="str">
        <f t="shared" si="178"/>
        <v>Normal</v>
      </c>
      <c r="O2839" s="11">
        <v>77589.8</v>
      </c>
      <c r="P2839" s="11">
        <v>14244.39</v>
      </c>
      <c r="Q2839" s="11">
        <v>4974.92</v>
      </c>
      <c r="R2839" s="8">
        <v>44585</v>
      </c>
      <c r="S2839" s="5" t="str">
        <f t="shared" si="179"/>
        <v>Monday</v>
      </c>
      <c r="T2839" s="5" t="str">
        <f t="shared" si="180"/>
        <v>Q1</v>
      </c>
      <c r="U2839" s="14" t="str">
        <f t="shared" si="177"/>
        <v>Jan</v>
      </c>
    </row>
    <row r="2840" spans="1:21" x14ac:dyDescent="0.25">
      <c r="A2840" s="12" t="s">
        <v>54</v>
      </c>
      <c r="B2840" s="2" t="s">
        <v>55</v>
      </c>
      <c r="C2840" s="2" t="s">
        <v>52</v>
      </c>
      <c r="D2840" s="2" t="s">
        <v>25</v>
      </c>
      <c r="E2840" s="2" t="s">
        <v>26</v>
      </c>
      <c r="F2840" s="2" t="s">
        <v>11127</v>
      </c>
      <c r="G2840" s="2" t="s">
        <v>11128</v>
      </c>
      <c r="H2840" s="2" t="s">
        <v>142</v>
      </c>
      <c r="I2840" s="2" t="s">
        <v>11129</v>
      </c>
      <c r="J2840" s="2" t="s">
        <v>11130</v>
      </c>
      <c r="K2840" s="3">
        <v>11</v>
      </c>
      <c r="L2840" s="4">
        <v>2011</v>
      </c>
      <c r="M2840" s="9">
        <v>57497.32</v>
      </c>
      <c r="N2840" s="9" t="str">
        <f t="shared" si="178"/>
        <v>High Value</v>
      </c>
      <c r="O2840" s="11">
        <v>78474</v>
      </c>
      <c r="P2840" s="11">
        <v>43340.84</v>
      </c>
      <c r="Q2840" s="11">
        <v>14156.48</v>
      </c>
      <c r="R2840" s="5">
        <v>44865</v>
      </c>
      <c r="S2840" s="5" t="str">
        <f t="shared" si="179"/>
        <v>Monday</v>
      </c>
      <c r="T2840" s="5" t="str">
        <f t="shared" si="180"/>
        <v>Q4</v>
      </c>
      <c r="U2840" s="14" t="str">
        <f t="shared" si="177"/>
        <v>Oct</v>
      </c>
    </row>
    <row r="2841" spans="1:21" x14ac:dyDescent="0.25">
      <c r="A2841" s="13" t="s">
        <v>47</v>
      </c>
      <c r="B2841" s="6" t="s">
        <v>110</v>
      </c>
      <c r="C2841" s="6" t="s">
        <v>52</v>
      </c>
      <c r="D2841" s="6" t="s">
        <v>25</v>
      </c>
      <c r="E2841" s="6" t="s">
        <v>26</v>
      </c>
      <c r="F2841" s="6" t="s">
        <v>11131</v>
      </c>
      <c r="G2841" s="6" t="s">
        <v>11132</v>
      </c>
      <c r="H2841" s="6" t="s">
        <v>88</v>
      </c>
      <c r="I2841" s="6" t="s">
        <v>11133</v>
      </c>
      <c r="J2841" s="6" t="s">
        <v>11134</v>
      </c>
      <c r="K2841" s="7">
        <v>14</v>
      </c>
      <c r="L2841" s="4">
        <v>2010</v>
      </c>
      <c r="M2841" s="9">
        <v>18390.560000000001</v>
      </c>
      <c r="N2841" s="9" t="str">
        <f t="shared" si="178"/>
        <v>Normal</v>
      </c>
      <c r="O2841" s="11">
        <v>88741.6</v>
      </c>
      <c r="P2841" s="11">
        <v>15972.38</v>
      </c>
      <c r="Q2841" s="11">
        <v>2418.1799999999998</v>
      </c>
      <c r="R2841" s="8">
        <v>45324</v>
      </c>
      <c r="S2841" s="5" t="str">
        <f t="shared" si="179"/>
        <v>Friday</v>
      </c>
      <c r="T2841" s="5" t="str">
        <f t="shared" si="180"/>
        <v>Q1</v>
      </c>
      <c r="U2841" s="14" t="str">
        <f t="shared" si="177"/>
        <v>Feb</v>
      </c>
    </row>
    <row r="2842" spans="1:21" x14ac:dyDescent="0.25">
      <c r="A2842" s="12" t="s">
        <v>62</v>
      </c>
      <c r="B2842" s="2" t="s">
        <v>91</v>
      </c>
      <c r="C2842" s="2" t="s">
        <v>52</v>
      </c>
      <c r="D2842" s="2" t="s">
        <v>25</v>
      </c>
      <c r="E2842" s="2" t="s">
        <v>26</v>
      </c>
      <c r="F2842" s="2" t="s">
        <v>11135</v>
      </c>
      <c r="G2842" s="2" t="s">
        <v>11136</v>
      </c>
      <c r="H2842" s="2" t="s">
        <v>68</v>
      </c>
      <c r="I2842" s="2" t="s">
        <v>11137</v>
      </c>
      <c r="J2842" s="2" t="s">
        <v>11138</v>
      </c>
      <c r="K2842" s="3">
        <v>12</v>
      </c>
      <c r="L2842" s="4">
        <v>2008</v>
      </c>
      <c r="M2842" s="9">
        <v>47812.82</v>
      </c>
      <c r="N2842" s="9" t="str">
        <f t="shared" si="178"/>
        <v>High Value</v>
      </c>
      <c r="O2842" s="11">
        <v>144307.70000000001</v>
      </c>
      <c r="P2842" s="11">
        <v>40754.519999999997</v>
      </c>
      <c r="Q2842" s="11">
        <v>7058.3</v>
      </c>
      <c r="R2842" s="5">
        <v>44083</v>
      </c>
      <c r="S2842" s="5" t="str">
        <f t="shared" si="179"/>
        <v>Wednesday</v>
      </c>
      <c r="T2842" s="5" t="str">
        <f t="shared" si="180"/>
        <v>Q3</v>
      </c>
      <c r="U2842" s="14" t="str">
        <f t="shared" si="177"/>
        <v>Sep</v>
      </c>
    </row>
    <row r="2843" spans="1:21" x14ac:dyDescent="0.25">
      <c r="A2843" s="13" t="s">
        <v>74</v>
      </c>
      <c r="B2843" s="6" t="s">
        <v>153</v>
      </c>
      <c r="C2843" s="6" t="s">
        <v>52</v>
      </c>
      <c r="D2843" s="6" t="s">
        <v>25</v>
      </c>
      <c r="E2843" s="6" t="s">
        <v>26</v>
      </c>
      <c r="F2843" s="6" t="s">
        <v>11139</v>
      </c>
      <c r="G2843" s="6" t="s">
        <v>11140</v>
      </c>
      <c r="H2843" s="6" t="s">
        <v>53</v>
      </c>
      <c r="I2843" s="6" t="s">
        <v>11141</v>
      </c>
      <c r="J2843" s="6" t="s">
        <v>11142</v>
      </c>
      <c r="K2843" s="7">
        <v>15</v>
      </c>
      <c r="L2843" s="4">
        <v>2006</v>
      </c>
      <c r="M2843" s="9">
        <v>31874.9</v>
      </c>
      <c r="N2843" s="9" t="str">
        <f t="shared" si="178"/>
        <v>Normal</v>
      </c>
      <c r="O2843" s="11">
        <v>139604.20000000001</v>
      </c>
      <c r="P2843" s="11">
        <v>24477.25</v>
      </c>
      <c r="Q2843" s="11">
        <v>7397.65</v>
      </c>
      <c r="R2843" s="8">
        <v>44396</v>
      </c>
      <c r="S2843" s="5" t="str">
        <f t="shared" si="179"/>
        <v>Monday</v>
      </c>
      <c r="T2843" s="5" t="str">
        <f t="shared" si="180"/>
        <v>Q3</v>
      </c>
      <c r="U2843" s="14" t="str">
        <f t="shared" si="177"/>
        <v>Jul</v>
      </c>
    </row>
    <row r="2844" spans="1:21" x14ac:dyDescent="0.25">
      <c r="A2844" s="12" t="s">
        <v>34</v>
      </c>
      <c r="B2844" s="2" t="s">
        <v>35</v>
      </c>
      <c r="C2844" s="2" t="s">
        <v>52</v>
      </c>
      <c r="D2844" s="2" t="s">
        <v>25</v>
      </c>
      <c r="E2844" s="2" t="s">
        <v>26</v>
      </c>
      <c r="F2844" s="2" t="s">
        <v>11143</v>
      </c>
      <c r="G2844" s="2" t="s">
        <v>11144</v>
      </c>
      <c r="H2844" s="2" t="s">
        <v>115</v>
      </c>
      <c r="I2844" s="2" t="s">
        <v>11145</v>
      </c>
      <c r="J2844" s="2" t="s">
        <v>11146</v>
      </c>
      <c r="K2844" s="3">
        <v>3</v>
      </c>
      <c r="L2844" s="4">
        <v>2020</v>
      </c>
      <c r="M2844" s="9">
        <v>51399.41</v>
      </c>
      <c r="N2844" s="9" t="str">
        <f t="shared" si="178"/>
        <v>High Value</v>
      </c>
      <c r="O2844" s="11">
        <v>15907.3</v>
      </c>
      <c r="P2844" s="11">
        <v>42521.9</v>
      </c>
      <c r="Q2844" s="11">
        <v>8877.51</v>
      </c>
      <c r="R2844" s="5">
        <v>44936</v>
      </c>
      <c r="S2844" s="5" t="str">
        <f t="shared" si="179"/>
        <v>Tuesday</v>
      </c>
      <c r="T2844" s="5" t="str">
        <f t="shared" si="180"/>
        <v>Q1</v>
      </c>
      <c r="U2844" s="14" t="str">
        <f t="shared" si="177"/>
        <v>Jan</v>
      </c>
    </row>
    <row r="2845" spans="1:21" x14ac:dyDescent="0.25">
      <c r="A2845" s="13" t="s">
        <v>34</v>
      </c>
      <c r="B2845" s="6" t="s">
        <v>97</v>
      </c>
      <c r="C2845" s="6" t="s">
        <v>52</v>
      </c>
      <c r="D2845" s="6" t="s">
        <v>25</v>
      </c>
      <c r="E2845" s="6" t="s">
        <v>26</v>
      </c>
      <c r="F2845" s="6" t="s">
        <v>11147</v>
      </c>
      <c r="G2845" s="6" t="s">
        <v>11148</v>
      </c>
      <c r="H2845" s="6" t="s">
        <v>115</v>
      </c>
      <c r="I2845" s="6" t="s">
        <v>11149</v>
      </c>
      <c r="J2845" s="6" t="s">
        <v>11150</v>
      </c>
      <c r="K2845" s="7">
        <v>14</v>
      </c>
      <c r="L2845" s="4">
        <v>2010</v>
      </c>
      <c r="M2845" s="9">
        <v>54787.32</v>
      </c>
      <c r="N2845" s="9" t="str">
        <f t="shared" si="178"/>
        <v>High Value</v>
      </c>
      <c r="O2845" s="11">
        <v>127020.7</v>
      </c>
      <c r="P2845" s="11">
        <v>51976.39</v>
      </c>
      <c r="Q2845" s="11">
        <v>2810.93</v>
      </c>
      <c r="R2845" s="8">
        <v>45387</v>
      </c>
      <c r="S2845" s="5" t="str">
        <f t="shared" si="179"/>
        <v>Friday</v>
      </c>
      <c r="T2845" s="5" t="str">
        <f t="shared" si="180"/>
        <v>Q2</v>
      </c>
      <c r="U2845" s="14" t="str">
        <f t="shared" si="177"/>
        <v>Apr</v>
      </c>
    </row>
    <row r="2846" spans="1:21" x14ac:dyDescent="0.25">
      <c r="A2846" s="12" t="s">
        <v>56</v>
      </c>
      <c r="B2846" s="2" t="s">
        <v>57</v>
      </c>
      <c r="C2846" s="2" t="s">
        <v>52</v>
      </c>
      <c r="D2846" s="2" t="s">
        <v>25</v>
      </c>
      <c r="E2846" s="2" t="s">
        <v>26</v>
      </c>
      <c r="F2846" s="2" t="s">
        <v>11151</v>
      </c>
      <c r="G2846" s="2" t="s">
        <v>11152</v>
      </c>
      <c r="H2846" s="2" t="s">
        <v>77</v>
      </c>
      <c r="I2846" s="2" t="s">
        <v>11153</v>
      </c>
      <c r="J2846" s="2" t="s">
        <v>11154</v>
      </c>
      <c r="K2846" s="3">
        <v>10</v>
      </c>
      <c r="L2846" s="4">
        <v>2010</v>
      </c>
      <c r="M2846" s="9">
        <v>35750.22</v>
      </c>
      <c r="N2846" s="9" t="str">
        <f t="shared" si="178"/>
        <v>Normal</v>
      </c>
      <c r="O2846" s="11">
        <v>179795</v>
      </c>
      <c r="P2846" s="11">
        <v>25196.47</v>
      </c>
      <c r="Q2846" s="11">
        <v>10553.75</v>
      </c>
      <c r="R2846" s="5">
        <v>44144</v>
      </c>
      <c r="S2846" s="5" t="str">
        <f t="shared" si="179"/>
        <v>Monday</v>
      </c>
      <c r="T2846" s="5" t="str">
        <f t="shared" si="180"/>
        <v>Q4</v>
      </c>
      <c r="U2846" s="14" t="str">
        <f t="shared" si="177"/>
        <v>Nov</v>
      </c>
    </row>
    <row r="2847" spans="1:21" x14ac:dyDescent="0.25">
      <c r="A2847" s="13" t="s">
        <v>17</v>
      </c>
      <c r="B2847" s="6" t="s">
        <v>38</v>
      </c>
      <c r="C2847" s="6" t="s">
        <v>52</v>
      </c>
      <c r="D2847" s="6" t="s">
        <v>25</v>
      </c>
      <c r="E2847" s="6" t="s">
        <v>26</v>
      </c>
      <c r="F2847" s="6" t="s">
        <v>11155</v>
      </c>
      <c r="G2847" s="6" t="s">
        <v>11156</v>
      </c>
      <c r="H2847" s="6" t="s">
        <v>124</v>
      </c>
      <c r="I2847" s="6" t="s">
        <v>11157</v>
      </c>
      <c r="J2847" s="6" t="s">
        <v>11158</v>
      </c>
      <c r="K2847" s="7">
        <v>1</v>
      </c>
      <c r="L2847" s="4">
        <v>2022</v>
      </c>
      <c r="M2847" s="9">
        <v>46552.18</v>
      </c>
      <c r="N2847" s="9" t="str">
        <f t="shared" si="178"/>
        <v>High Value</v>
      </c>
      <c r="O2847" s="11">
        <v>199248.1</v>
      </c>
      <c r="P2847" s="11">
        <v>38648.620000000003</v>
      </c>
      <c r="Q2847" s="11">
        <v>7903.56</v>
      </c>
      <c r="R2847" s="8">
        <v>45014</v>
      </c>
      <c r="S2847" s="5" t="str">
        <f t="shared" si="179"/>
        <v>Wednesday</v>
      </c>
      <c r="T2847" s="5" t="str">
        <f t="shared" si="180"/>
        <v>Q1</v>
      </c>
      <c r="U2847" s="14" t="str">
        <f t="shared" ref="U2847:U2908" si="181">TEXT(R2847,"MMM")</f>
        <v>Mar</v>
      </c>
    </row>
    <row r="2848" spans="1:21" x14ac:dyDescent="0.25">
      <c r="A2848" s="12" t="s">
        <v>17</v>
      </c>
      <c r="B2848" s="2" t="s">
        <v>38</v>
      </c>
      <c r="C2848" s="2" t="s">
        <v>52</v>
      </c>
      <c r="D2848" s="2" t="s">
        <v>25</v>
      </c>
      <c r="E2848" s="2" t="s">
        <v>26</v>
      </c>
      <c r="F2848" s="2" t="s">
        <v>11159</v>
      </c>
      <c r="G2848" s="2" t="s">
        <v>11160</v>
      </c>
      <c r="H2848" s="2" t="s">
        <v>121</v>
      </c>
      <c r="I2848" s="2" t="s">
        <v>11161</v>
      </c>
      <c r="J2848" s="2" t="s">
        <v>11162</v>
      </c>
      <c r="K2848" s="3">
        <v>21</v>
      </c>
      <c r="L2848" s="4">
        <v>2004</v>
      </c>
      <c r="M2848" s="9">
        <v>42018.36</v>
      </c>
      <c r="N2848" s="9" t="str">
        <f t="shared" si="178"/>
        <v>High Value</v>
      </c>
      <c r="O2848" s="11">
        <v>72002.5</v>
      </c>
      <c r="P2848" s="11">
        <v>29607.52</v>
      </c>
      <c r="Q2848" s="11">
        <v>12410.84</v>
      </c>
      <c r="R2848" s="5">
        <v>45804</v>
      </c>
      <c r="S2848" s="5" t="str">
        <f t="shared" si="179"/>
        <v>Tuesday</v>
      </c>
      <c r="T2848" s="5" t="str">
        <f t="shared" si="180"/>
        <v>Q2</v>
      </c>
      <c r="U2848" s="14" t="str">
        <f t="shared" si="181"/>
        <v>May</v>
      </c>
    </row>
    <row r="2849" spans="1:21" x14ac:dyDescent="0.25">
      <c r="A2849" s="13" t="s">
        <v>54</v>
      </c>
      <c r="B2849" s="6" t="s">
        <v>123</v>
      </c>
      <c r="C2849" s="6" t="s">
        <v>52</v>
      </c>
      <c r="D2849" s="6" t="s">
        <v>25</v>
      </c>
      <c r="E2849" s="6" t="s">
        <v>26</v>
      </c>
      <c r="F2849" s="6" t="s">
        <v>11163</v>
      </c>
      <c r="G2849" s="6" t="s">
        <v>11164</v>
      </c>
      <c r="H2849" s="6" t="s">
        <v>112</v>
      </c>
      <c r="I2849" s="6" t="s">
        <v>11165</v>
      </c>
      <c r="J2849" s="6" t="s">
        <v>11166</v>
      </c>
      <c r="K2849" s="7">
        <v>12</v>
      </c>
      <c r="L2849" s="4">
        <v>2009</v>
      </c>
      <c r="M2849" s="9">
        <v>65987.839999999997</v>
      </c>
      <c r="N2849" s="9" t="str">
        <f t="shared" si="178"/>
        <v>High Value</v>
      </c>
      <c r="O2849" s="11">
        <v>70166</v>
      </c>
      <c r="P2849" s="11">
        <v>57986.04</v>
      </c>
      <c r="Q2849" s="11">
        <v>8001.8</v>
      </c>
      <c r="R2849" s="8">
        <v>44200</v>
      </c>
      <c r="S2849" s="5" t="str">
        <f t="shared" si="179"/>
        <v>Monday</v>
      </c>
      <c r="T2849" s="5" t="str">
        <f t="shared" si="180"/>
        <v>Q1</v>
      </c>
      <c r="U2849" s="14" t="str">
        <f t="shared" si="181"/>
        <v>Jan</v>
      </c>
    </row>
    <row r="2850" spans="1:21" x14ac:dyDescent="0.25">
      <c r="A2850" s="12" t="s">
        <v>62</v>
      </c>
      <c r="B2850" s="2" t="s">
        <v>63</v>
      </c>
      <c r="C2850" s="2" t="s">
        <v>52</v>
      </c>
      <c r="D2850" s="2" t="s">
        <v>25</v>
      </c>
      <c r="E2850" s="2" t="s">
        <v>26</v>
      </c>
      <c r="F2850" s="2" t="s">
        <v>11167</v>
      </c>
      <c r="G2850" s="2" t="s">
        <v>11168</v>
      </c>
      <c r="H2850" s="2" t="s">
        <v>112</v>
      </c>
      <c r="I2850" s="2" t="s">
        <v>11169</v>
      </c>
      <c r="J2850" s="2" t="s">
        <v>11170</v>
      </c>
      <c r="K2850" s="3">
        <v>11</v>
      </c>
      <c r="L2850" s="4">
        <v>2014</v>
      </c>
      <c r="M2850" s="9">
        <v>51362.04</v>
      </c>
      <c r="N2850" s="9" t="str">
        <f t="shared" si="178"/>
        <v>High Value</v>
      </c>
      <c r="O2850" s="11">
        <v>142700.70000000001</v>
      </c>
      <c r="P2850" s="11">
        <v>44547.14</v>
      </c>
      <c r="Q2850" s="11">
        <v>6814.9</v>
      </c>
      <c r="R2850" s="5">
        <v>45729</v>
      </c>
      <c r="S2850" s="5" t="str">
        <f t="shared" si="179"/>
        <v>Thursday</v>
      </c>
      <c r="T2850" s="5" t="str">
        <f t="shared" si="180"/>
        <v>Q1</v>
      </c>
      <c r="U2850" s="14" t="str">
        <f t="shared" si="181"/>
        <v>Mar</v>
      </c>
    </row>
    <row r="2851" spans="1:21" x14ac:dyDescent="0.25">
      <c r="A2851" s="13" t="s">
        <v>56</v>
      </c>
      <c r="B2851" s="6" t="s">
        <v>69</v>
      </c>
      <c r="C2851" s="6" t="s">
        <v>52</v>
      </c>
      <c r="D2851" s="6" t="s">
        <v>25</v>
      </c>
      <c r="E2851" s="6" t="s">
        <v>26</v>
      </c>
      <c r="F2851" s="6" t="s">
        <v>11171</v>
      </c>
      <c r="G2851" s="6" t="s">
        <v>11172</v>
      </c>
      <c r="H2851" s="6" t="s">
        <v>87</v>
      </c>
      <c r="I2851" s="6" t="s">
        <v>11173</v>
      </c>
      <c r="J2851" s="6" t="s">
        <v>11174</v>
      </c>
      <c r="K2851" s="7">
        <v>12</v>
      </c>
      <c r="L2851" s="4">
        <v>2009</v>
      </c>
      <c r="M2851" s="9">
        <v>10567.06</v>
      </c>
      <c r="N2851" s="9" t="str">
        <f t="shared" si="178"/>
        <v>Normal</v>
      </c>
      <c r="O2851" s="11">
        <v>158895.9</v>
      </c>
      <c r="P2851" s="11">
        <v>8409.76</v>
      </c>
      <c r="Q2851" s="11">
        <v>2157.3000000000002</v>
      </c>
      <c r="R2851" s="8">
        <v>44354</v>
      </c>
      <c r="S2851" s="5" t="str">
        <f t="shared" si="179"/>
        <v>Monday</v>
      </c>
      <c r="T2851" s="5" t="str">
        <f t="shared" si="180"/>
        <v>Q2</v>
      </c>
      <c r="U2851" s="14" t="str">
        <f t="shared" si="181"/>
        <v>Jun</v>
      </c>
    </row>
    <row r="2852" spans="1:21" x14ac:dyDescent="0.25">
      <c r="A2852" s="12" t="s">
        <v>47</v>
      </c>
      <c r="B2852" s="2" t="s">
        <v>48</v>
      </c>
      <c r="C2852" s="2" t="s">
        <v>52</v>
      </c>
      <c r="D2852" s="2" t="s">
        <v>25</v>
      </c>
      <c r="E2852" s="2" t="s">
        <v>26</v>
      </c>
      <c r="F2852" s="2" t="s">
        <v>11175</v>
      </c>
      <c r="G2852" s="2" t="s">
        <v>11176</v>
      </c>
      <c r="H2852" s="2" t="s">
        <v>136</v>
      </c>
      <c r="I2852" s="2" t="s">
        <v>11177</v>
      </c>
      <c r="J2852" s="2" t="s">
        <v>11178</v>
      </c>
      <c r="K2852" s="3">
        <v>11</v>
      </c>
      <c r="L2852" s="4">
        <v>2011</v>
      </c>
      <c r="M2852" s="9">
        <v>67077.350000000006</v>
      </c>
      <c r="N2852" s="9" t="str">
        <f t="shared" si="178"/>
        <v>High Value</v>
      </c>
      <c r="O2852" s="11">
        <v>26518</v>
      </c>
      <c r="P2852" s="11">
        <v>49886.83</v>
      </c>
      <c r="Q2852" s="11">
        <v>17190.52</v>
      </c>
      <c r="R2852" s="5">
        <v>44691</v>
      </c>
      <c r="S2852" s="5" t="str">
        <f t="shared" si="179"/>
        <v>Tuesday</v>
      </c>
      <c r="T2852" s="5" t="str">
        <f t="shared" si="180"/>
        <v>Q2</v>
      </c>
      <c r="U2852" s="14" t="str">
        <f t="shared" si="181"/>
        <v>May</v>
      </c>
    </row>
    <row r="2853" spans="1:21" x14ac:dyDescent="0.25">
      <c r="A2853" s="13" t="s">
        <v>62</v>
      </c>
      <c r="B2853" s="6" t="s">
        <v>63</v>
      </c>
      <c r="C2853" s="6" t="s">
        <v>52</v>
      </c>
      <c r="D2853" s="6" t="s">
        <v>25</v>
      </c>
      <c r="E2853" s="6" t="s">
        <v>26</v>
      </c>
      <c r="F2853" s="6" t="s">
        <v>11179</v>
      </c>
      <c r="G2853" s="6" t="s">
        <v>11180</v>
      </c>
      <c r="H2853" s="6" t="s">
        <v>68</v>
      </c>
      <c r="I2853" s="6" t="s">
        <v>11181</v>
      </c>
      <c r="J2853" s="6" t="s">
        <v>11182</v>
      </c>
      <c r="K2853" s="7">
        <v>14</v>
      </c>
      <c r="L2853" s="4">
        <v>2010</v>
      </c>
      <c r="M2853" s="9">
        <v>59743.77</v>
      </c>
      <c r="N2853" s="9" t="str">
        <f t="shared" si="178"/>
        <v>High Value</v>
      </c>
      <c r="O2853" s="11">
        <v>27827.9</v>
      </c>
      <c r="P2853" s="11">
        <v>43935.83</v>
      </c>
      <c r="Q2853" s="11">
        <v>15807.94</v>
      </c>
      <c r="R2853" s="8">
        <v>45638</v>
      </c>
      <c r="S2853" s="5" t="str">
        <f t="shared" si="179"/>
        <v>Thursday</v>
      </c>
      <c r="T2853" s="5" t="str">
        <f t="shared" si="180"/>
        <v>Q4</v>
      </c>
      <c r="U2853" s="14" t="str">
        <f t="shared" si="181"/>
        <v>Dec</v>
      </c>
    </row>
    <row r="2854" spans="1:21" x14ac:dyDescent="0.25">
      <c r="A2854" s="12" t="s">
        <v>17</v>
      </c>
      <c r="B2854" s="2" t="s">
        <v>18</v>
      </c>
      <c r="C2854" s="2" t="s">
        <v>52</v>
      </c>
      <c r="D2854" s="2" t="s">
        <v>25</v>
      </c>
      <c r="E2854" s="2" t="s">
        <v>26</v>
      </c>
      <c r="F2854" s="2" t="s">
        <v>11183</v>
      </c>
      <c r="G2854" s="2" t="s">
        <v>11184</v>
      </c>
      <c r="H2854" s="2" t="s">
        <v>33</v>
      </c>
      <c r="I2854" s="2" t="s">
        <v>11185</v>
      </c>
      <c r="J2854" s="2" t="s">
        <v>11186</v>
      </c>
      <c r="K2854" s="3">
        <v>8</v>
      </c>
      <c r="L2854" s="4">
        <v>2014</v>
      </c>
      <c r="M2854" s="9">
        <v>40813.72</v>
      </c>
      <c r="N2854" s="9" t="str">
        <f t="shared" si="178"/>
        <v>High Value</v>
      </c>
      <c r="O2854" s="11">
        <v>189104</v>
      </c>
      <c r="P2854" s="11">
        <v>35009.89</v>
      </c>
      <c r="Q2854" s="11">
        <v>5803.83</v>
      </c>
      <c r="R2854" s="5">
        <v>44794</v>
      </c>
      <c r="S2854" s="5" t="str">
        <f t="shared" si="179"/>
        <v>Sunday</v>
      </c>
      <c r="T2854" s="5" t="str">
        <f t="shared" si="180"/>
        <v>Q3</v>
      </c>
      <c r="U2854" s="14" t="str">
        <f t="shared" si="181"/>
        <v>Aug</v>
      </c>
    </row>
    <row r="2855" spans="1:21" x14ac:dyDescent="0.25">
      <c r="A2855" s="13" t="s">
        <v>17</v>
      </c>
      <c r="B2855" s="6" t="s">
        <v>18</v>
      </c>
      <c r="C2855" s="6" t="s">
        <v>52</v>
      </c>
      <c r="D2855" s="6" t="s">
        <v>25</v>
      </c>
      <c r="E2855" s="6" t="s">
        <v>26</v>
      </c>
      <c r="F2855" s="6" t="s">
        <v>11187</v>
      </c>
      <c r="G2855" s="6" t="s">
        <v>6253</v>
      </c>
      <c r="H2855" s="6" t="s">
        <v>135</v>
      </c>
      <c r="I2855" s="6" t="s">
        <v>11188</v>
      </c>
      <c r="J2855" s="6" t="s">
        <v>11189</v>
      </c>
      <c r="K2855" s="7">
        <v>0</v>
      </c>
      <c r="L2855" s="4">
        <v>2022</v>
      </c>
      <c r="M2855" s="9">
        <v>15157.61</v>
      </c>
      <c r="N2855" s="9" t="str">
        <f t="shared" si="178"/>
        <v>Normal</v>
      </c>
      <c r="O2855" s="11">
        <v>182710.1</v>
      </c>
      <c r="P2855" s="11">
        <v>11802.34</v>
      </c>
      <c r="Q2855" s="11">
        <v>3355.27</v>
      </c>
      <c r="R2855" s="8">
        <v>44660</v>
      </c>
      <c r="S2855" s="5" t="str">
        <f t="shared" si="179"/>
        <v>Saturday</v>
      </c>
      <c r="T2855" s="5" t="str">
        <f t="shared" si="180"/>
        <v>Q2</v>
      </c>
      <c r="U2855" s="14" t="str">
        <f t="shared" si="181"/>
        <v>Apr</v>
      </c>
    </row>
    <row r="2856" spans="1:21" x14ac:dyDescent="0.25">
      <c r="A2856" s="12" t="s">
        <v>30</v>
      </c>
      <c r="B2856" s="2" t="s">
        <v>65</v>
      </c>
      <c r="C2856" s="2" t="s">
        <v>52</v>
      </c>
      <c r="D2856" s="2" t="s">
        <v>25</v>
      </c>
      <c r="E2856" s="2" t="s">
        <v>26</v>
      </c>
      <c r="F2856" s="2" t="s">
        <v>11190</v>
      </c>
      <c r="G2856" s="2" t="s">
        <v>215</v>
      </c>
      <c r="H2856" s="2" t="s">
        <v>122</v>
      </c>
      <c r="I2856" s="2" t="s">
        <v>11191</v>
      </c>
      <c r="J2856" s="2" t="s">
        <v>11192</v>
      </c>
      <c r="K2856" s="3">
        <v>1</v>
      </c>
      <c r="L2856" s="4">
        <v>2020</v>
      </c>
      <c r="M2856" s="9">
        <v>11549.03</v>
      </c>
      <c r="N2856" s="9" t="str">
        <f t="shared" si="178"/>
        <v>Normal</v>
      </c>
      <c r="O2856" s="11">
        <v>40585.199999999997</v>
      </c>
      <c r="P2856" s="11">
        <v>8855.9699999999993</v>
      </c>
      <c r="Q2856" s="11">
        <v>2693.06</v>
      </c>
      <c r="R2856" s="5">
        <v>44470</v>
      </c>
      <c r="S2856" s="5" t="str">
        <f t="shared" si="179"/>
        <v>Friday</v>
      </c>
      <c r="T2856" s="5" t="str">
        <f t="shared" si="180"/>
        <v>Q4</v>
      </c>
      <c r="U2856" s="14" t="str">
        <f t="shared" si="181"/>
        <v>Oct</v>
      </c>
    </row>
    <row r="2857" spans="1:21" x14ac:dyDescent="0.25">
      <c r="A2857" s="13" t="s">
        <v>47</v>
      </c>
      <c r="B2857" s="6" t="s">
        <v>48</v>
      </c>
      <c r="C2857" s="6" t="s">
        <v>52</v>
      </c>
      <c r="D2857" s="6" t="s">
        <v>25</v>
      </c>
      <c r="E2857" s="6" t="s">
        <v>26</v>
      </c>
      <c r="F2857" s="6" t="s">
        <v>11193</v>
      </c>
      <c r="G2857" s="6" t="s">
        <v>11194</v>
      </c>
      <c r="H2857" s="6" t="s">
        <v>162</v>
      </c>
      <c r="I2857" s="6" t="s">
        <v>11195</v>
      </c>
      <c r="J2857" s="6" t="s">
        <v>11196</v>
      </c>
      <c r="K2857" s="7">
        <v>20</v>
      </c>
      <c r="L2857" s="4">
        <v>2003</v>
      </c>
      <c r="M2857" s="9">
        <v>7119.2</v>
      </c>
      <c r="N2857" s="9" t="str">
        <f t="shared" si="178"/>
        <v>Normal</v>
      </c>
      <c r="O2857" s="11">
        <v>62115.7</v>
      </c>
      <c r="P2857" s="11">
        <v>6255.22</v>
      </c>
      <c r="Q2857" s="11">
        <v>863.98</v>
      </c>
      <c r="R2857" s="8">
        <v>45092</v>
      </c>
      <c r="S2857" s="5" t="str">
        <f t="shared" si="179"/>
        <v>Thursday</v>
      </c>
      <c r="T2857" s="5" t="str">
        <f t="shared" si="180"/>
        <v>Q2</v>
      </c>
      <c r="U2857" s="14" t="str">
        <f t="shared" si="181"/>
        <v>Jun</v>
      </c>
    </row>
    <row r="2858" spans="1:21" x14ac:dyDescent="0.25">
      <c r="A2858" s="12" t="s">
        <v>71</v>
      </c>
      <c r="B2858" s="2" t="s">
        <v>86</v>
      </c>
      <c r="C2858" s="2" t="s">
        <v>52</v>
      </c>
      <c r="D2858" s="2" t="s">
        <v>25</v>
      </c>
      <c r="E2858" s="2" t="s">
        <v>26</v>
      </c>
      <c r="F2858" s="2" t="s">
        <v>11197</v>
      </c>
      <c r="G2858" s="2" t="s">
        <v>11198</v>
      </c>
      <c r="H2858" s="2" t="s">
        <v>89</v>
      </c>
      <c r="I2858" s="2" t="s">
        <v>11199</v>
      </c>
      <c r="J2858" s="2" t="s">
        <v>11200</v>
      </c>
      <c r="K2858" s="3">
        <v>11</v>
      </c>
      <c r="L2858" s="4">
        <v>2011</v>
      </c>
      <c r="M2858" s="9">
        <v>52776.25</v>
      </c>
      <c r="N2858" s="9" t="str">
        <f t="shared" si="178"/>
        <v>High Value</v>
      </c>
      <c r="O2858" s="11">
        <v>196109.9</v>
      </c>
      <c r="P2858" s="11">
        <v>37285.050000000003</v>
      </c>
      <c r="Q2858" s="11">
        <v>15491.2</v>
      </c>
      <c r="R2858" s="5">
        <v>44730</v>
      </c>
      <c r="S2858" s="5" t="str">
        <f t="shared" si="179"/>
        <v>Saturday</v>
      </c>
      <c r="T2858" s="5" t="str">
        <f t="shared" si="180"/>
        <v>Q2</v>
      </c>
      <c r="U2858" s="14" t="str">
        <f t="shared" si="181"/>
        <v>Jun</v>
      </c>
    </row>
    <row r="2859" spans="1:21" x14ac:dyDescent="0.25">
      <c r="A2859" s="13" t="s">
        <v>34</v>
      </c>
      <c r="B2859" s="6" t="s">
        <v>35</v>
      </c>
      <c r="C2859" s="6" t="s">
        <v>52</v>
      </c>
      <c r="D2859" s="6" t="s">
        <v>25</v>
      </c>
      <c r="E2859" s="6" t="s">
        <v>26</v>
      </c>
      <c r="F2859" s="6" t="s">
        <v>11201</v>
      </c>
      <c r="G2859" s="6" t="s">
        <v>11202</v>
      </c>
      <c r="H2859" s="6" t="s">
        <v>119</v>
      </c>
      <c r="I2859" s="6" t="s">
        <v>11203</v>
      </c>
      <c r="J2859" s="6" t="s">
        <v>11204</v>
      </c>
      <c r="K2859" s="7">
        <v>-3</v>
      </c>
      <c r="L2859" s="4">
        <v>2024</v>
      </c>
      <c r="M2859" s="9">
        <v>18497.98</v>
      </c>
      <c r="N2859" s="9" t="str">
        <f t="shared" si="178"/>
        <v>Normal</v>
      </c>
      <c r="O2859" s="11">
        <v>182528.2</v>
      </c>
      <c r="P2859" s="11">
        <v>16766.580000000002</v>
      </c>
      <c r="Q2859" s="11">
        <v>1731.4</v>
      </c>
      <c r="R2859" s="8">
        <v>44410</v>
      </c>
      <c r="S2859" s="5" t="str">
        <f t="shared" si="179"/>
        <v>Monday</v>
      </c>
      <c r="T2859" s="5" t="str">
        <f t="shared" si="180"/>
        <v>Q3</v>
      </c>
      <c r="U2859" s="14" t="str">
        <f t="shared" si="181"/>
        <v>Aug</v>
      </c>
    </row>
    <row r="2860" spans="1:21" x14ac:dyDescent="0.25">
      <c r="A2860" s="12" t="s">
        <v>30</v>
      </c>
      <c r="B2860" s="2" t="s">
        <v>94</v>
      </c>
      <c r="C2860" s="2" t="s">
        <v>52</v>
      </c>
      <c r="D2860" s="2" t="s">
        <v>25</v>
      </c>
      <c r="E2860" s="2" t="s">
        <v>26</v>
      </c>
      <c r="F2860" s="2" t="s">
        <v>11205</v>
      </c>
      <c r="G2860" s="2" t="s">
        <v>11206</v>
      </c>
      <c r="H2860" s="2" t="s">
        <v>58</v>
      </c>
      <c r="I2860" s="2" t="s">
        <v>11207</v>
      </c>
      <c r="J2860" s="2" t="s">
        <v>11208</v>
      </c>
      <c r="K2860" s="3">
        <v>19</v>
      </c>
      <c r="L2860" s="4">
        <v>2001</v>
      </c>
      <c r="M2860" s="9">
        <v>5979.93</v>
      </c>
      <c r="N2860" s="9" t="str">
        <f t="shared" si="178"/>
        <v>Normal</v>
      </c>
      <c r="O2860" s="11">
        <v>42182.9</v>
      </c>
      <c r="P2860" s="11">
        <v>4450.88</v>
      </c>
      <c r="Q2860" s="11">
        <v>1529.05</v>
      </c>
      <c r="R2860" s="5">
        <v>44195</v>
      </c>
      <c r="S2860" s="5" t="str">
        <f t="shared" si="179"/>
        <v>Wednesday</v>
      </c>
      <c r="T2860" s="5" t="str">
        <f t="shared" si="180"/>
        <v>Q4</v>
      </c>
      <c r="U2860" s="14" t="str">
        <f t="shared" si="181"/>
        <v>Dec</v>
      </c>
    </row>
    <row r="2861" spans="1:21" x14ac:dyDescent="0.25">
      <c r="A2861" s="13" t="s">
        <v>17</v>
      </c>
      <c r="B2861" s="6" t="s">
        <v>38</v>
      </c>
      <c r="C2861" s="6" t="s">
        <v>52</v>
      </c>
      <c r="D2861" s="6" t="s">
        <v>25</v>
      </c>
      <c r="E2861" s="6" t="s">
        <v>26</v>
      </c>
      <c r="F2861" s="6" t="s">
        <v>11209</v>
      </c>
      <c r="G2861" s="6" t="s">
        <v>2600</v>
      </c>
      <c r="H2861" s="6" t="s">
        <v>116</v>
      </c>
      <c r="I2861" s="6" t="s">
        <v>11210</v>
      </c>
      <c r="J2861" s="6" t="s">
        <v>11211</v>
      </c>
      <c r="K2861" s="7">
        <v>2</v>
      </c>
      <c r="L2861" s="4">
        <v>2021</v>
      </c>
      <c r="M2861" s="9">
        <v>58621.16</v>
      </c>
      <c r="N2861" s="9" t="str">
        <f t="shared" si="178"/>
        <v>High Value</v>
      </c>
      <c r="O2861" s="11">
        <v>50701.1</v>
      </c>
      <c r="P2861" s="11">
        <v>45515.76</v>
      </c>
      <c r="Q2861" s="11">
        <v>13105.4</v>
      </c>
      <c r="R2861" s="8">
        <v>45258</v>
      </c>
      <c r="S2861" s="5" t="str">
        <f t="shared" si="179"/>
        <v>Tuesday</v>
      </c>
      <c r="T2861" s="5" t="str">
        <f t="shared" si="180"/>
        <v>Q4</v>
      </c>
      <c r="U2861" s="14" t="str">
        <f t="shared" si="181"/>
        <v>Nov</v>
      </c>
    </row>
    <row r="2862" spans="1:21" x14ac:dyDescent="0.25">
      <c r="A2862" s="12" t="s">
        <v>17</v>
      </c>
      <c r="B2862" s="2" t="s">
        <v>80</v>
      </c>
      <c r="C2862" s="2" t="s">
        <v>52</v>
      </c>
      <c r="D2862" s="2" t="s">
        <v>25</v>
      </c>
      <c r="E2862" s="2" t="s">
        <v>26</v>
      </c>
      <c r="F2862" s="2" t="s">
        <v>11212</v>
      </c>
      <c r="G2862" s="2" t="s">
        <v>11213</v>
      </c>
      <c r="H2862" s="2" t="s">
        <v>66</v>
      </c>
      <c r="I2862" s="2" t="s">
        <v>11214</v>
      </c>
      <c r="J2862" s="2" t="s">
        <v>11215</v>
      </c>
      <c r="K2862" s="3">
        <v>8</v>
      </c>
      <c r="L2862" s="4">
        <v>2015</v>
      </c>
      <c r="M2862" s="9">
        <v>57410.11</v>
      </c>
      <c r="N2862" s="9" t="str">
        <f t="shared" si="178"/>
        <v>High Value</v>
      </c>
      <c r="O2862" s="11">
        <v>26583.1</v>
      </c>
      <c r="P2862" s="11">
        <v>51647.34</v>
      </c>
      <c r="Q2862" s="11">
        <v>5762.77</v>
      </c>
      <c r="R2862" s="5">
        <v>44979</v>
      </c>
      <c r="S2862" s="5" t="str">
        <f t="shared" si="179"/>
        <v>Wednesday</v>
      </c>
      <c r="T2862" s="5" t="str">
        <f t="shared" si="180"/>
        <v>Q1</v>
      </c>
      <c r="U2862" s="14" t="str">
        <f t="shared" si="181"/>
        <v>Feb</v>
      </c>
    </row>
    <row r="2863" spans="1:21" x14ac:dyDescent="0.25">
      <c r="A2863" s="13" t="s">
        <v>17</v>
      </c>
      <c r="B2863" s="6" t="s">
        <v>80</v>
      </c>
      <c r="C2863" s="6" t="s">
        <v>52</v>
      </c>
      <c r="D2863" s="6" t="s">
        <v>25</v>
      </c>
      <c r="E2863" s="6" t="s">
        <v>26</v>
      </c>
      <c r="F2863" s="6" t="s">
        <v>11216</v>
      </c>
      <c r="G2863" s="6" t="s">
        <v>11217</v>
      </c>
      <c r="H2863" s="6" t="s">
        <v>142</v>
      </c>
      <c r="I2863" s="6" t="s">
        <v>11218</v>
      </c>
      <c r="J2863" s="6" t="s">
        <v>11219</v>
      </c>
      <c r="K2863" s="7">
        <v>13</v>
      </c>
      <c r="L2863" s="4">
        <v>2011</v>
      </c>
      <c r="M2863" s="9">
        <v>65693.72</v>
      </c>
      <c r="N2863" s="9" t="str">
        <f t="shared" si="178"/>
        <v>High Value</v>
      </c>
      <c r="O2863" s="11">
        <v>125219.9</v>
      </c>
      <c r="P2863" s="11">
        <v>50492.39</v>
      </c>
      <c r="Q2863" s="11">
        <v>15201.33</v>
      </c>
      <c r="R2863" s="8">
        <v>45421</v>
      </c>
      <c r="S2863" s="5" t="str">
        <f t="shared" si="179"/>
        <v>Thursday</v>
      </c>
      <c r="T2863" s="5" t="str">
        <f t="shared" si="180"/>
        <v>Q2</v>
      </c>
      <c r="U2863" s="14" t="str">
        <f t="shared" si="181"/>
        <v>May</v>
      </c>
    </row>
    <row r="2864" spans="1:21" x14ac:dyDescent="0.25">
      <c r="A2864" s="12" t="s">
        <v>17</v>
      </c>
      <c r="B2864" s="2" t="s">
        <v>18</v>
      </c>
      <c r="C2864" s="2" t="s">
        <v>52</v>
      </c>
      <c r="D2864" s="2" t="s">
        <v>25</v>
      </c>
      <c r="E2864" s="2" t="s">
        <v>26</v>
      </c>
      <c r="F2864" s="2" t="s">
        <v>11220</v>
      </c>
      <c r="G2864" s="2" t="s">
        <v>11221</v>
      </c>
      <c r="H2864" s="2" t="s">
        <v>142</v>
      </c>
      <c r="I2864" s="2" t="s">
        <v>11222</v>
      </c>
      <c r="J2864" s="2" t="s">
        <v>11223</v>
      </c>
      <c r="K2864" s="3">
        <v>11</v>
      </c>
      <c r="L2864" s="4">
        <v>2012</v>
      </c>
      <c r="M2864" s="9">
        <v>31470.080000000002</v>
      </c>
      <c r="N2864" s="9" t="str">
        <f t="shared" si="178"/>
        <v>Normal</v>
      </c>
      <c r="O2864" s="11">
        <v>140061.4</v>
      </c>
      <c r="P2864" s="11">
        <v>28324.27</v>
      </c>
      <c r="Q2864" s="11">
        <v>3145.81</v>
      </c>
      <c r="R2864" s="5">
        <v>45032</v>
      </c>
      <c r="S2864" s="5" t="str">
        <f t="shared" si="179"/>
        <v>Sunday</v>
      </c>
      <c r="T2864" s="5" t="str">
        <f t="shared" si="180"/>
        <v>Q2</v>
      </c>
      <c r="U2864" s="14" t="str">
        <f t="shared" si="181"/>
        <v>Apr</v>
      </c>
    </row>
    <row r="2865" spans="1:21" x14ac:dyDescent="0.25">
      <c r="A2865" s="13" t="s">
        <v>40</v>
      </c>
      <c r="B2865" s="6" t="s">
        <v>59</v>
      </c>
      <c r="C2865" s="6" t="s">
        <v>52</v>
      </c>
      <c r="D2865" s="6" t="s">
        <v>25</v>
      </c>
      <c r="E2865" s="6" t="s">
        <v>26</v>
      </c>
      <c r="F2865" s="6" t="s">
        <v>11224</v>
      </c>
      <c r="G2865" s="6" t="s">
        <v>11225</v>
      </c>
      <c r="H2865" s="6" t="s">
        <v>98</v>
      </c>
      <c r="I2865" s="6" t="s">
        <v>11226</v>
      </c>
      <c r="J2865" s="6" t="s">
        <v>11227</v>
      </c>
      <c r="K2865" s="7">
        <v>11</v>
      </c>
      <c r="L2865" s="4">
        <v>2009</v>
      </c>
      <c r="M2865" s="9">
        <v>47116.25</v>
      </c>
      <c r="N2865" s="9" t="str">
        <f t="shared" si="178"/>
        <v>High Value</v>
      </c>
      <c r="O2865" s="11">
        <v>133243.6</v>
      </c>
      <c r="P2865" s="11">
        <v>42576.19</v>
      </c>
      <c r="Q2865" s="11">
        <v>4540.0600000000004</v>
      </c>
      <c r="R2865" s="8">
        <v>44076</v>
      </c>
      <c r="S2865" s="5" t="str">
        <f t="shared" si="179"/>
        <v>Wednesday</v>
      </c>
      <c r="T2865" s="5" t="str">
        <f t="shared" si="180"/>
        <v>Q3</v>
      </c>
      <c r="U2865" s="14" t="str">
        <f t="shared" si="181"/>
        <v>Sep</v>
      </c>
    </row>
    <row r="2866" spans="1:21" x14ac:dyDescent="0.25">
      <c r="A2866" s="12" t="s">
        <v>47</v>
      </c>
      <c r="B2866" s="2" t="s">
        <v>110</v>
      </c>
      <c r="C2866" s="2" t="s">
        <v>52</v>
      </c>
      <c r="D2866" s="2" t="s">
        <v>25</v>
      </c>
      <c r="E2866" s="2" t="s">
        <v>26</v>
      </c>
      <c r="F2866" s="2" t="s">
        <v>11228</v>
      </c>
      <c r="G2866" s="2" t="s">
        <v>11229</v>
      </c>
      <c r="H2866" s="2" t="s">
        <v>162</v>
      </c>
      <c r="I2866" s="2" t="s">
        <v>11230</v>
      </c>
      <c r="J2866" s="2" t="s">
        <v>11231</v>
      </c>
      <c r="K2866" s="3">
        <v>4</v>
      </c>
      <c r="L2866" s="4">
        <v>2017</v>
      </c>
      <c r="M2866" s="9">
        <v>59665.56</v>
      </c>
      <c r="N2866" s="9" t="str">
        <f t="shared" si="178"/>
        <v>High Value</v>
      </c>
      <c r="O2866" s="11">
        <v>190950.1</v>
      </c>
      <c r="P2866" s="11">
        <v>46325.06</v>
      </c>
      <c r="Q2866" s="11">
        <v>13340.5</v>
      </c>
      <c r="R2866" s="5">
        <v>44233</v>
      </c>
      <c r="S2866" s="5" t="str">
        <f t="shared" si="179"/>
        <v>Saturday</v>
      </c>
      <c r="T2866" s="5" t="str">
        <f t="shared" si="180"/>
        <v>Q1</v>
      </c>
      <c r="U2866" s="14" t="str">
        <f t="shared" si="181"/>
        <v>Feb</v>
      </c>
    </row>
    <row r="2867" spans="1:21" x14ac:dyDescent="0.25">
      <c r="A2867" s="13" t="s">
        <v>47</v>
      </c>
      <c r="B2867" s="6" t="s">
        <v>48</v>
      </c>
      <c r="C2867" s="6" t="s">
        <v>52</v>
      </c>
      <c r="D2867" s="6" t="s">
        <v>25</v>
      </c>
      <c r="E2867" s="6" t="s">
        <v>26</v>
      </c>
      <c r="F2867" s="6" t="s">
        <v>11232</v>
      </c>
      <c r="G2867" s="6" t="s">
        <v>11233</v>
      </c>
      <c r="H2867" s="6" t="s">
        <v>120</v>
      </c>
      <c r="I2867" s="6" t="s">
        <v>11234</v>
      </c>
      <c r="J2867" s="6" t="s">
        <v>11235</v>
      </c>
      <c r="K2867" s="7">
        <v>21</v>
      </c>
      <c r="L2867" s="4">
        <v>2002</v>
      </c>
      <c r="M2867" s="9">
        <v>9091.83</v>
      </c>
      <c r="N2867" s="9" t="str">
        <f t="shared" si="178"/>
        <v>Normal</v>
      </c>
      <c r="O2867" s="11">
        <v>153044.29999999999</v>
      </c>
      <c r="P2867" s="11">
        <v>7067.99</v>
      </c>
      <c r="Q2867" s="11">
        <v>2023.84</v>
      </c>
      <c r="R2867" s="8">
        <v>45075</v>
      </c>
      <c r="S2867" s="5" t="str">
        <f t="shared" si="179"/>
        <v>Monday</v>
      </c>
      <c r="T2867" s="5" t="str">
        <f t="shared" si="180"/>
        <v>Q2</v>
      </c>
      <c r="U2867" s="14" t="str">
        <f t="shared" si="181"/>
        <v>May</v>
      </c>
    </row>
    <row r="2868" spans="1:21" x14ac:dyDescent="0.25">
      <c r="A2868" s="12" t="s">
        <v>17</v>
      </c>
      <c r="B2868" s="2" t="s">
        <v>38</v>
      </c>
      <c r="C2868" s="2" t="s">
        <v>52</v>
      </c>
      <c r="D2868" s="2" t="s">
        <v>25</v>
      </c>
      <c r="E2868" s="2" t="s">
        <v>26</v>
      </c>
      <c r="F2868" s="2" t="s">
        <v>11236</v>
      </c>
      <c r="G2868" s="2" t="s">
        <v>11237</v>
      </c>
      <c r="H2868" s="2" t="s">
        <v>93</v>
      </c>
      <c r="I2868" s="2" t="s">
        <v>11238</v>
      </c>
      <c r="J2868" s="2" t="s">
        <v>11239</v>
      </c>
      <c r="K2868" s="3">
        <v>10</v>
      </c>
      <c r="L2868" s="4">
        <v>2014</v>
      </c>
      <c r="M2868" s="9">
        <v>23397.14</v>
      </c>
      <c r="N2868" s="9" t="str">
        <f t="shared" si="178"/>
        <v>Normal</v>
      </c>
      <c r="O2868" s="11">
        <v>91342.3</v>
      </c>
      <c r="P2868" s="11">
        <v>20448.41</v>
      </c>
      <c r="Q2868" s="11">
        <v>2948.73</v>
      </c>
      <c r="R2868" s="5">
        <v>45504</v>
      </c>
      <c r="S2868" s="5" t="str">
        <f t="shared" si="179"/>
        <v>Wednesday</v>
      </c>
      <c r="T2868" s="5" t="str">
        <f t="shared" si="180"/>
        <v>Q3</v>
      </c>
      <c r="U2868" s="14" t="str">
        <f t="shared" si="181"/>
        <v>Jul</v>
      </c>
    </row>
    <row r="2869" spans="1:21" x14ac:dyDescent="0.25">
      <c r="A2869" s="13" t="s">
        <v>40</v>
      </c>
      <c r="B2869" s="6" t="s">
        <v>125</v>
      </c>
      <c r="C2869" s="6" t="s">
        <v>52</v>
      </c>
      <c r="D2869" s="6" t="s">
        <v>25</v>
      </c>
      <c r="E2869" s="6" t="s">
        <v>26</v>
      </c>
      <c r="F2869" s="6" t="s">
        <v>11240</v>
      </c>
      <c r="G2869" s="6" t="s">
        <v>11241</v>
      </c>
      <c r="H2869" s="6" t="s">
        <v>124</v>
      </c>
      <c r="I2869" s="6" t="s">
        <v>11242</v>
      </c>
      <c r="J2869" s="6" t="s">
        <v>11243</v>
      </c>
      <c r="K2869" s="7">
        <v>13</v>
      </c>
      <c r="L2869" s="4">
        <v>2010</v>
      </c>
      <c r="M2869" s="9">
        <v>64580.31</v>
      </c>
      <c r="N2869" s="9" t="str">
        <f t="shared" si="178"/>
        <v>High Value</v>
      </c>
      <c r="O2869" s="11">
        <v>28042.2</v>
      </c>
      <c r="P2869" s="11">
        <v>51702.89</v>
      </c>
      <c r="Q2869" s="11">
        <v>12877.42</v>
      </c>
      <c r="R2869" s="8">
        <v>45112</v>
      </c>
      <c r="S2869" s="5" t="str">
        <f t="shared" si="179"/>
        <v>Wednesday</v>
      </c>
      <c r="T2869" s="5" t="str">
        <f t="shared" si="180"/>
        <v>Q3</v>
      </c>
      <c r="U2869" s="14" t="str">
        <f t="shared" si="181"/>
        <v>Jul</v>
      </c>
    </row>
    <row r="2870" spans="1:21" x14ac:dyDescent="0.25">
      <c r="A2870" s="12" t="s">
        <v>34</v>
      </c>
      <c r="B2870" s="2" t="s">
        <v>97</v>
      </c>
      <c r="C2870" s="2" t="s">
        <v>52</v>
      </c>
      <c r="D2870" s="2" t="s">
        <v>25</v>
      </c>
      <c r="E2870" s="2" t="s">
        <v>26</v>
      </c>
      <c r="F2870" s="2" t="s">
        <v>11244</v>
      </c>
      <c r="G2870" s="2" t="s">
        <v>11245</v>
      </c>
      <c r="H2870" s="2" t="s">
        <v>101</v>
      </c>
      <c r="I2870" s="2" t="s">
        <v>11246</v>
      </c>
      <c r="J2870" s="2" t="s">
        <v>11247</v>
      </c>
      <c r="K2870" s="3">
        <v>-1</v>
      </c>
      <c r="L2870" s="4">
        <v>2021</v>
      </c>
      <c r="M2870" s="9">
        <v>14567.4</v>
      </c>
      <c r="N2870" s="9" t="str">
        <f t="shared" si="178"/>
        <v>Normal</v>
      </c>
      <c r="O2870" s="11">
        <v>173729.9</v>
      </c>
      <c r="P2870" s="11">
        <v>12768.29</v>
      </c>
      <c r="Q2870" s="11">
        <v>1799.11</v>
      </c>
      <c r="R2870" s="5">
        <v>44179</v>
      </c>
      <c r="S2870" s="5" t="str">
        <f t="shared" si="179"/>
        <v>Monday</v>
      </c>
      <c r="T2870" s="5" t="str">
        <f t="shared" si="180"/>
        <v>Q4</v>
      </c>
      <c r="U2870" s="14" t="str">
        <f t="shared" si="181"/>
        <v>Dec</v>
      </c>
    </row>
    <row r="2871" spans="1:21" x14ac:dyDescent="0.25">
      <c r="A2871" s="13" t="s">
        <v>62</v>
      </c>
      <c r="B2871" s="6" t="s">
        <v>138</v>
      </c>
      <c r="C2871" s="6" t="s">
        <v>52</v>
      </c>
      <c r="D2871" s="6" t="s">
        <v>25</v>
      </c>
      <c r="E2871" s="6" t="s">
        <v>26</v>
      </c>
      <c r="F2871" s="6" t="s">
        <v>11248</v>
      </c>
      <c r="G2871" s="6" t="s">
        <v>11249</v>
      </c>
      <c r="H2871" s="6" t="s">
        <v>66</v>
      </c>
      <c r="I2871" s="6" t="s">
        <v>11250</v>
      </c>
      <c r="J2871" s="6" t="s">
        <v>11251</v>
      </c>
      <c r="K2871" s="7">
        <v>24</v>
      </c>
      <c r="L2871" s="4">
        <v>2000</v>
      </c>
      <c r="M2871" s="9">
        <v>21072.76</v>
      </c>
      <c r="N2871" s="9" t="str">
        <f t="shared" si="178"/>
        <v>Normal</v>
      </c>
      <c r="O2871" s="11">
        <v>93321.9</v>
      </c>
      <c r="P2871" s="11">
        <v>16073.18</v>
      </c>
      <c r="Q2871" s="11">
        <v>4999.58</v>
      </c>
      <c r="R2871" s="8">
        <v>45300</v>
      </c>
      <c r="S2871" s="5" t="str">
        <f t="shared" si="179"/>
        <v>Tuesday</v>
      </c>
      <c r="T2871" s="5" t="str">
        <f t="shared" si="180"/>
        <v>Q1</v>
      </c>
      <c r="U2871" s="14" t="str">
        <f t="shared" si="181"/>
        <v>Jan</v>
      </c>
    </row>
    <row r="2872" spans="1:21" x14ac:dyDescent="0.25">
      <c r="A2872" s="12" t="s">
        <v>74</v>
      </c>
      <c r="B2872" s="2" t="s">
        <v>75</v>
      </c>
      <c r="C2872" s="2" t="s">
        <v>52</v>
      </c>
      <c r="D2872" s="2" t="s">
        <v>25</v>
      </c>
      <c r="E2872" s="2" t="s">
        <v>26</v>
      </c>
      <c r="F2872" s="2" t="s">
        <v>11252</v>
      </c>
      <c r="G2872" s="2" t="s">
        <v>11253</v>
      </c>
      <c r="H2872" s="2" t="s">
        <v>29</v>
      </c>
      <c r="I2872" s="2" t="s">
        <v>11254</v>
      </c>
      <c r="J2872" s="2" t="s">
        <v>11255</v>
      </c>
      <c r="K2872" s="3">
        <v>-2</v>
      </c>
      <c r="L2872" s="4">
        <v>2022</v>
      </c>
      <c r="M2872" s="9">
        <v>42592.62</v>
      </c>
      <c r="N2872" s="9" t="str">
        <f t="shared" si="178"/>
        <v>High Value</v>
      </c>
      <c r="O2872" s="11">
        <v>94502.2</v>
      </c>
      <c r="P2872" s="11">
        <v>37096.86</v>
      </c>
      <c r="Q2872" s="11">
        <v>5495.76</v>
      </c>
      <c r="R2872" s="5">
        <v>44188</v>
      </c>
      <c r="S2872" s="5" t="str">
        <f t="shared" si="179"/>
        <v>Wednesday</v>
      </c>
      <c r="T2872" s="5" t="str">
        <f t="shared" si="180"/>
        <v>Q4</v>
      </c>
      <c r="U2872" s="14" t="str">
        <f t="shared" si="181"/>
        <v>Dec</v>
      </c>
    </row>
    <row r="2873" spans="1:21" x14ac:dyDescent="0.25">
      <c r="A2873" s="13" t="s">
        <v>30</v>
      </c>
      <c r="B2873" s="6" t="s">
        <v>94</v>
      </c>
      <c r="C2873" s="6" t="s">
        <v>52</v>
      </c>
      <c r="D2873" s="6" t="s">
        <v>25</v>
      </c>
      <c r="E2873" s="6" t="s">
        <v>26</v>
      </c>
      <c r="F2873" s="6" t="s">
        <v>11256</v>
      </c>
      <c r="G2873" s="6" t="s">
        <v>11257</v>
      </c>
      <c r="H2873" s="6" t="s">
        <v>120</v>
      </c>
      <c r="I2873" s="6" t="s">
        <v>11258</v>
      </c>
      <c r="J2873" s="6" t="s">
        <v>11259</v>
      </c>
      <c r="K2873" s="7">
        <v>8</v>
      </c>
      <c r="L2873" s="4">
        <v>2014</v>
      </c>
      <c r="M2873" s="9">
        <v>63751.87</v>
      </c>
      <c r="N2873" s="9" t="str">
        <f t="shared" si="178"/>
        <v>High Value</v>
      </c>
      <c r="O2873" s="11">
        <v>147200.20000000001</v>
      </c>
      <c r="P2873" s="11">
        <v>56328.41</v>
      </c>
      <c r="Q2873" s="11">
        <v>7423.46</v>
      </c>
      <c r="R2873" s="8">
        <v>44709</v>
      </c>
      <c r="S2873" s="5" t="str">
        <f t="shared" si="179"/>
        <v>Saturday</v>
      </c>
      <c r="T2873" s="5" t="str">
        <f t="shared" si="180"/>
        <v>Q2</v>
      </c>
      <c r="U2873" s="14" t="str">
        <f t="shared" si="181"/>
        <v>May</v>
      </c>
    </row>
    <row r="2874" spans="1:21" x14ac:dyDescent="0.25">
      <c r="A2874" s="12" t="s">
        <v>54</v>
      </c>
      <c r="B2874" s="2" t="s">
        <v>123</v>
      </c>
      <c r="C2874" s="2" t="s">
        <v>52</v>
      </c>
      <c r="D2874" s="2" t="s">
        <v>25</v>
      </c>
      <c r="E2874" s="2" t="s">
        <v>26</v>
      </c>
      <c r="F2874" s="2" t="s">
        <v>11260</v>
      </c>
      <c r="G2874" s="2" t="s">
        <v>11261</v>
      </c>
      <c r="H2874" s="2" t="s">
        <v>29</v>
      </c>
      <c r="I2874" s="2" t="s">
        <v>11262</v>
      </c>
      <c r="J2874" s="2" t="s">
        <v>11263</v>
      </c>
      <c r="K2874" s="3">
        <v>19</v>
      </c>
      <c r="L2874" s="4">
        <v>2002</v>
      </c>
      <c r="M2874" s="9">
        <v>29889.41</v>
      </c>
      <c r="N2874" s="9" t="str">
        <f t="shared" si="178"/>
        <v>Normal</v>
      </c>
      <c r="O2874" s="11">
        <v>80316</v>
      </c>
      <c r="P2874" s="11">
        <v>25706.34</v>
      </c>
      <c r="Q2874" s="11">
        <v>4183.07</v>
      </c>
      <c r="R2874" s="5">
        <v>44338</v>
      </c>
      <c r="S2874" s="5" t="str">
        <f t="shared" si="179"/>
        <v>Saturday</v>
      </c>
      <c r="T2874" s="5" t="str">
        <f t="shared" si="180"/>
        <v>Q2</v>
      </c>
      <c r="U2874" s="14" t="str">
        <f t="shared" si="181"/>
        <v>May</v>
      </c>
    </row>
    <row r="2875" spans="1:21" x14ac:dyDescent="0.25">
      <c r="A2875" s="13" t="s">
        <v>30</v>
      </c>
      <c r="B2875" s="6" t="s">
        <v>65</v>
      </c>
      <c r="C2875" s="6" t="s">
        <v>52</v>
      </c>
      <c r="D2875" s="6" t="s">
        <v>25</v>
      </c>
      <c r="E2875" s="6" t="s">
        <v>26</v>
      </c>
      <c r="F2875" s="6" t="s">
        <v>11264</v>
      </c>
      <c r="G2875" s="6" t="s">
        <v>2009</v>
      </c>
      <c r="H2875" s="6" t="s">
        <v>112</v>
      </c>
      <c r="I2875" s="6" t="s">
        <v>11265</v>
      </c>
      <c r="J2875" s="6" t="s">
        <v>11266</v>
      </c>
      <c r="K2875" s="7">
        <v>-1</v>
      </c>
      <c r="L2875" s="4">
        <v>2023</v>
      </c>
      <c r="M2875" s="9">
        <v>50304.82</v>
      </c>
      <c r="N2875" s="9" t="str">
        <f t="shared" si="178"/>
        <v>High Value</v>
      </c>
      <c r="O2875" s="11">
        <v>106102.7</v>
      </c>
      <c r="P2875" s="11">
        <v>42895.68</v>
      </c>
      <c r="Q2875" s="11">
        <v>7409.14</v>
      </c>
      <c r="R2875" s="8">
        <v>44663</v>
      </c>
      <c r="S2875" s="5" t="str">
        <f t="shared" si="179"/>
        <v>Tuesday</v>
      </c>
      <c r="T2875" s="5" t="str">
        <f t="shared" si="180"/>
        <v>Q2</v>
      </c>
      <c r="U2875" s="14" t="str">
        <f t="shared" si="181"/>
        <v>Apr</v>
      </c>
    </row>
    <row r="2876" spans="1:21" x14ac:dyDescent="0.25">
      <c r="A2876" s="12" t="s">
        <v>34</v>
      </c>
      <c r="B2876" s="2" t="s">
        <v>43</v>
      </c>
      <c r="C2876" s="2" t="s">
        <v>52</v>
      </c>
      <c r="D2876" s="2" t="s">
        <v>25</v>
      </c>
      <c r="E2876" s="2" t="s">
        <v>26</v>
      </c>
      <c r="F2876" s="2" t="s">
        <v>11267</v>
      </c>
      <c r="G2876" s="2" t="s">
        <v>11268</v>
      </c>
      <c r="H2876" s="2" t="s">
        <v>104</v>
      </c>
      <c r="I2876" s="2" t="s">
        <v>11269</v>
      </c>
      <c r="J2876" s="2" t="s">
        <v>11270</v>
      </c>
      <c r="K2876" s="3">
        <v>1</v>
      </c>
      <c r="L2876" s="4">
        <v>2020</v>
      </c>
      <c r="M2876" s="9">
        <v>9041.93</v>
      </c>
      <c r="N2876" s="9" t="str">
        <f t="shared" si="178"/>
        <v>Normal</v>
      </c>
      <c r="O2876" s="11">
        <v>120332.6</v>
      </c>
      <c r="P2876" s="11">
        <v>7602.58</v>
      </c>
      <c r="Q2876" s="11">
        <v>1439.35</v>
      </c>
      <c r="R2876" s="5">
        <v>44541</v>
      </c>
      <c r="S2876" s="5" t="str">
        <f t="shared" si="179"/>
        <v>Saturday</v>
      </c>
      <c r="T2876" s="5" t="str">
        <f t="shared" si="180"/>
        <v>Q4</v>
      </c>
      <c r="U2876" s="14" t="str">
        <f t="shared" si="181"/>
        <v>Dec</v>
      </c>
    </row>
    <row r="2877" spans="1:21" x14ac:dyDescent="0.25">
      <c r="A2877" s="13" t="s">
        <v>71</v>
      </c>
      <c r="B2877" s="6" t="s">
        <v>86</v>
      </c>
      <c r="C2877" s="6" t="s">
        <v>52</v>
      </c>
      <c r="D2877" s="6" t="s">
        <v>25</v>
      </c>
      <c r="E2877" s="6" t="s">
        <v>26</v>
      </c>
      <c r="F2877" s="6" t="s">
        <v>11271</v>
      </c>
      <c r="G2877" s="6" t="s">
        <v>11272</v>
      </c>
      <c r="H2877" s="6" t="s">
        <v>142</v>
      </c>
      <c r="I2877" s="6" t="s">
        <v>11273</v>
      </c>
      <c r="J2877" s="6" t="s">
        <v>11274</v>
      </c>
      <c r="K2877" s="7">
        <v>16</v>
      </c>
      <c r="L2877" s="4">
        <v>2006</v>
      </c>
      <c r="M2877" s="9">
        <v>28706.59</v>
      </c>
      <c r="N2877" s="9" t="str">
        <f t="shared" si="178"/>
        <v>Normal</v>
      </c>
      <c r="O2877" s="11">
        <v>42412.4</v>
      </c>
      <c r="P2877" s="11">
        <v>25024.01</v>
      </c>
      <c r="Q2877" s="11">
        <v>3682.58</v>
      </c>
      <c r="R2877" s="8">
        <v>44608</v>
      </c>
      <c r="S2877" s="5" t="str">
        <f t="shared" si="179"/>
        <v>Wednesday</v>
      </c>
      <c r="T2877" s="5" t="str">
        <f t="shared" si="180"/>
        <v>Q1</v>
      </c>
      <c r="U2877" s="14" t="str">
        <f t="shared" si="181"/>
        <v>Feb</v>
      </c>
    </row>
    <row r="2878" spans="1:21" x14ac:dyDescent="0.25">
      <c r="A2878" s="12" t="s">
        <v>54</v>
      </c>
      <c r="B2878" s="2" t="s">
        <v>99</v>
      </c>
      <c r="C2878" s="2" t="s">
        <v>52</v>
      </c>
      <c r="D2878" s="2" t="s">
        <v>25</v>
      </c>
      <c r="E2878" s="2" t="s">
        <v>26</v>
      </c>
      <c r="F2878" s="2" t="s">
        <v>11275</v>
      </c>
      <c r="G2878" s="2" t="s">
        <v>11276</v>
      </c>
      <c r="H2878" s="2" t="s">
        <v>116</v>
      </c>
      <c r="I2878" s="2" t="s">
        <v>11277</v>
      </c>
      <c r="J2878" s="2" t="s">
        <v>11278</v>
      </c>
      <c r="K2878" s="3">
        <v>20</v>
      </c>
      <c r="L2878" s="4">
        <v>2003</v>
      </c>
      <c r="M2878" s="9">
        <v>19418.89</v>
      </c>
      <c r="N2878" s="9" t="str">
        <f t="shared" si="178"/>
        <v>Normal</v>
      </c>
      <c r="O2878" s="11">
        <v>144159.5</v>
      </c>
      <c r="P2878" s="11">
        <v>15724.65</v>
      </c>
      <c r="Q2878" s="11">
        <v>3694.24</v>
      </c>
      <c r="R2878" s="5">
        <v>45023</v>
      </c>
      <c r="S2878" s="5" t="str">
        <f t="shared" si="179"/>
        <v>Friday</v>
      </c>
      <c r="T2878" s="5" t="str">
        <f t="shared" si="180"/>
        <v>Q2</v>
      </c>
      <c r="U2878" s="14" t="str">
        <f t="shared" si="181"/>
        <v>Apr</v>
      </c>
    </row>
    <row r="2879" spans="1:21" x14ac:dyDescent="0.25">
      <c r="A2879" s="13" t="s">
        <v>74</v>
      </c>
      <c r="B2879" s="6" t="s">
        <v>153</v>
      </c>
      <c r="C2879" s="6" t="s">
        <v>52</v>
      </c>
      <c r="D2879" s="6" t="s">
        <v>25</v>
      </c>
      <c r="E2879" s="6" t="s">
        <v>26</v>
      </c>
      <c r="F2879" s="6" t="s">
        <v>11279</v>
      </c>
      <c r="G2879" s="6" t="s">
        <v>11280</v>
      </c>
      <c r="H2879" s="6" t="s">
        <v>121</v>
      </c>
      <c r="I2879" s="6" t="s">
        <v>11281</v>
      </c>
      <c r="J2879" s="6" t="s">
        <v>11282</v>
      </c>
      <c r="K2879" s="7">
        <v>-2</v>
      </c>
      <c r="L2879" s="4">
        <v>2024</v>
      </c>
      <c r="M2879" s="9">
        <v>32005.58</v>
      </c>
      <c r="N2879" s="9" t="str">
        <f t="shared" si="178"/>
        <v>Normal</v>
      </c>
      <c r="O2879" s="11">
        <v>187742.5</v>
      </c>
      <c r="P2879" s="11">
        <v>29408.1</v>
      </c>
      <c r="Q2879" s="11">
        <v>2597.48</v>
      </c>
      <c r="R2879" s="8">
        <v>44918</v>
      </c>
      <c r="S2879" s="5" t="str">
        <f t="shared" si="179"/>
        <v>Friday</v>
      </c>
      <c r="T2879" s="5" t="str">
        <f t="shared" si="180"/>
        <v>Q4</v>
      </c>
      <c r="U2879" s="14" t="str">
        <f t="shared" si="181"/>
        <v>Dec</v>
      </c>
    </row>
    <row r="2880" spans="1:21" x14ac:dyDescent="0.25">
      <c r="A2880" s="13" t="s">
        <v>47</v>
      </c>
      <c r="B2880" s="6" t="s">
        <v>110</v>
      </c>
      <c r="C2880" s="6" t="s">
        <v>52</v>
      </c>
      <c r="D2880" s="6" t="s">
        <v>25</v>
      </c>
      <c r="E2880" s="6" t="s">
        <v>26</v>
      </c>
      <c r="F2880" s="6" t="s">
        <v>11283</v>
      </c>
      <c r="G2880" s="6" t="s">
        <v>11284</v>
      </c>
      <c r="H2880" s="6" t="s">
        <v>66</v>
      </c>
      <c r="I2880" s="6" t="s">
        <v>11285</v>
      </c>
      <c r="J2880" s="6" t="s">
        <v>11286</v>
      </c>
      <c r="K2880" s="7">
        <v>19</v>
      </c>
      <c r="L2880" s="4">
        <v>2003</v>
      </c>
      <c r="M2880" s="9">
        <v>24771.71</v>
      </c>
      <c r="N2880" s="9" t="str">
        <f t="shared" si="178"/>
        <v>Normal</v>
      </c>
      <c r="O2880" s="11">
        <v>116170.2</v>
      </c>
      <c r="P2880" s="11">
        <v>18177.38</v>
      </c>
      <c r="Q2880" s="11">
        <v>6594.33</v>
      </c>
      <c r="R2880" s="8">
        <v>44684</v>
      </c>
      <c r="S2880" s="5" t="str">
        <f t="shared" si="179"/>
        <v>Tuesday</v>
      </c>
      <c r="T2880" s="5" t="str">
        <f t="shared" si="180"/>
        <v>Q2</v>
      </c>
      <c r="U2880" s="14" t="str">
        <f t="shared" si="181"/>
        <v>May</v>
      </c>
    </row>
    <row r="2881" spans="1:21" x14ac:dyDescent="0.25">
      <c r="A2881" s="12" t="s">
        <v>40</v>
      </c>
      <c r="B2881" s="2" t="s">
        <v>41</v>
      </c>
      <c r="C2881" s="2" t="s">
        <v>52</v>
      </c>
      <c r="D2881" s="2" t="s">
        <v>25</v>
      </c>
      <c r="E2881" s="2" t="s">
        <v>26</v>
      </c>
      <c r="F2881" s="2" t="s">
        <v>11287</v>
      </c>
      <c r="G2881" s="2" t="s">
        <v>11288</v>
      </c>
      <c r="H2881" s="2" t="s">
        <v>121</v>
      </c>
      <c r="I2881" s="2" t="s">
        <v>11289</v>
      </c>
      <c r="J2881" s="2" t="s">
        <v>11290</v>
      </c>
      <c r="K2881" s="3">
        <v>10</v>
      </c>
      <c r="L2881" s="4">
        <v>2013</v>
      </c>
      <c r="M2881" s="9">
        <v>42826.22</v>
      </c>
      <c r="N2881" s="9" t="str">
        <f t="shared" si="178"/>
        <v>High Value</v>
      </c>
      <c r="O2881" s="11">
        <v>171633.3</v>
      </c>
      <c r="P2881" s="11">
        <v>30195.49</v>
      </c>
      <c r="Q2881" s="11">
        <v>12630.73</v>
      </c>
      <c r="R2881" s="5">
        <v>45102</v>
      </c>
      <c r="S2881" s="5" t="str">
        <f t="shared" si="179"/>
        <v>Sunday</v>
      </c>
      <c r="T2881" s="5" t="str">
        <f t="shared" si="180"/>
        <v>Q2</v>
      </c>
      <c r="U2881" s="14" t="str">
        <f t="shared" si="181"/>
        <v>Jun</v>
      </c>
    </row>
    <row r="2882" spans="1:21" x14ac:dyDescent="0.25">
      <c r="A2882" s="13" t="s">
        <v>40</v>
      </c>
      <c r="B2882" s="6" t="s">
        <v>41</v>
      </c>
      <c r="C2882" s="6" t="s">
        <v>23</v>
      </c>
      <c r="D2882" s="6" t="s">
        <v>25</v>
      </c>
      <c r="E2882" s="6" t="s">
        <v>26</v>
      </c>
      <c r="F2882" s="6" t="s">
        <v>11291</v>
      </c>
      <c r="G2882" s="6" t="s">
        <v>70</v>
      </c>
      <c r="H2882" s="6" t="s">
        <v>104</v>
      </c>
      <c r="I2882" s="6" t="s">
        <v>11292</v>
      </c>
      <c r="J2882" s="6" t="s">
        <v>11293</v>
      </c>
      <c r="K2882" s="7">
        <v>0</v>
      </c>
      <c r="L2882" s="4">
        <v>2021</v>
      </c>
      <c r="M2882" s="9">
        <v>45836.7</v>
      </c>
      <c r="N2882" s="9" t="str">
        <f t="shared" si="178"/>
        <v>High Value</v>
      </c>
      <c r="O2882" s="11">
        <v>148361.5</v>
      </c>
      <c r="P2882" s="11">
        <v>40777.5</v>
      </c>
      <c r="Q2882" s="11">
        <v>5059.2</v>
      </c>
      <c r="R2882" s="8">
        <v>44527</v>
      </c>
      <c r="S2882" s="5" t="str">
        <f t="shared" si="179"/>
        <v>Saturday</v>
      </c>
      <c r="T2882" s="5" t="str">
        <f t="shared" si="180"/>
        <v>Q4</v>
      </c>
      <c r="U2882" s="14" t="str">
        <f t="shared" si="181"/>
        <v>Nov</v>
      </c>
    </row>
    <row r="2883" spans="1:21" x14ac:dyDescent="0.25">
      <c r="A2883" s="12" t="s">
        <v>40</v>
      </c>
      <c r="B2883" s="2" t="s">
        <v>59</v>
      </c>
      <c r="C2883" s="2" t="s">
        <v>23</v>
      </c>
      <c r="D2883" s="2" t="s">
        <v>25</v>
      </c>
      <c r="E2883" s="2" t="s">
        <v>26</v>
      </c>
      <c r="F2883" s="2" t="s">
        <v>11294</v>
      </c>
      <c r="G2883" s="2" t="s">
        <v>11295</v>
      </c>
      <c r="H2883" s="2" t="s">
        <v>98</v>
      </c>
      <c r="I2883" s="2" t="s">
        <v>11296</v>
      </c>
      <c r="J2883" s="2" t="s">
        <v>11297</v>
      </c>
      <c r="K2883" s="3">
        <v>4</v>
      </c>
      <c r="L2883" s="4">
        <v>2020</v>
      </c>
      <c r="M2883" s="9">
        <v>53376.93</v>
      </c>
      <c r="N2883" s="9" t="str">
        <f t="shared" ref="N2883:N2946" si="182">IF(M2883&gt;40000,"High Value","Normal")</f>
        <v>High Value</v>
      </c>
      <c r="O2883" s="11">
        <v>159588.70000000001</v>
      </c>
      <c r="P2883" s="11">
        <v>47905.99</v>
      </c>
      <c r="Q2883" s="11">
        <v>5470.94</v>
      </c>
      <c r="R2883" s="5">
        <v>45595</v>
      </c>
      <c r="S2883" s="5" t="str">
        <f t="shared" ref="S2883:S2946" si="183">TEXT(R2883,"dddd")</f>
        <v>Wednesday</v>
      </c>
      <c r="T2883" s="5" t="str">
        <f t="shared" ref="T2883:T2946" si="184">"Q" &amp; ROUNDUP(MONTH(R2883)/3,0)</f>
        <v>Q4</v>
      </c>
      <c r="U2883" s="14" t="str">
        <f t="shared" si="181"/>
        <v>Oct</v>
      </c>
    </row>
    <row r="2884" spans="1:21" x14ac:dyDescent="0.25">
      <c r="A2884" s="13" t="s">
        <v>30</v>
      </c>
      <c r="B2884" s="6" t="s">
        <v>65</v>
      </c>
      <c r="C2884" s="6" t="s">
        <v>23</v>
      </c>
      <c r="D2884" s="6" t="s">
        <v>25</v>
      </c>
      <c r="E2884" s="6" t="s">
        <v>26</v>
      </c>
      <c r="F2884" s="6" t="s">
        <v>11298</v>
      </c>
      <c r="G2884" s="6" t="s">
        <v>11299</v>
      </c>
      <c r="H2884" s="6" t="s">
        <v>79</v>
      </c>
      <c r="I2884" s="6" t="s">
        <v>11300</v>
      </c>
      <c r="J2884" s="6" t="s">
        <v>11301</v>
      </c>
      <c r="K2884" s="7">
        <v>17</v>
      </c>
      <c r="L2884" s="4">
        <v>2005</v>
      </c>
      <c r="M2884" s="9">
        <v>67028.820000000007</v>
      </c>
      <c r="N2884" s="9" t="str">
        <f t="shared" si="182"/>
        <v>High Value</v>
      </c>
      <c r="O2884" s="11">
        <v>23177.200000000001</v>
      </c>
      <c r="P2884" s="11">
        <v>60354.16</v>
      </c>
      <c r="Q2884" s="11">
        <v>6674.66</v>
      </c>
      <c r="R2884" s="8">
        <v>44897</v>
      </c>
      <c r="S2884" s="5" t="str">
        <f t="shared" si="183"/>
        <v>Friday</v>
      </c>
      <c r="T2884" s="5" t="str">
        <f t="shared" si="184"/>
        <v>Q4</v>
      </c>
      <c r="U2884" s="14" t="str">
        <f t="shared" si="181"/>
        <v>Dec</v>
      </c>
    </row>
    <row r="2885" spans="1:21" x14ac:dyDescent="0.25">
      <c r="A2885" s="12" t="s">
        <v>74</v>
      </c>
      <c r="B2885" s="2" t="s">
        <v>153</v>
      </c>
      <c r="C2885" s="2" t="s">
        <v>23</v>
      </c>
      <c r="D2885" s="2" t="s">
        <v>25</v>
      </c>
      <c r="E2885" s="2" t="s">
        <v>26</v>
      </c>
      <c r="F2885" s="2" t="s">
        <v>11302</v>
      </c>
      <c r="G2885" s="2" t="s">
        <v>11303</v>
      </c>
      <c r="H2885" s="2" t="s">
        <v>82</v>
      </c>
      <c r="I2885" s="2" t="s">
        <v>11304</v>
      </c>
      <c r="J2885" s="2" t="s">
        <v>11305</v>
      </c>
      <c r="K2885" s="3">
        <v>0</v>
      </c>
      <c r="L2885" s="4">
        <v>2023</v>
      </c>
      <c r="M2885" s="9">
        <v>55251.15</v>
      </c>
      <c r="N2885" s="9" t="str">
        <f t="shared" si="182"/>
        <v>High Value</v>
      </c>
      <c r="O2885" s="11">
        <v>94123.6</v>
      </c>
      <c r="P2885" s="11">
        <v>40356.76</v>
      </c>
      <c r="Q2885" s="11">
        <v>14894.39</v>
      </c>
      <c r="R2885" s="5">
        <v>45103</v>
      </c>
      <c r="S2885" s="5" t="str">
        <f t="shared" si="183"/>
        <v>Monday</v>
      </c>
      <c r="T2885" s="5" t="str">
        <f t="shared" si="184"/>
        <v>Q2</v>
      </c>
      <c r="U2885" s="14" t="str">
        <f t="shared" si="181"/>
        <v>Jun</v>
      </c>
    </row>
    <row r="2886" spans="1:21" x14ac:dyDescent="0.25">
      <c r="A2886" s="13" t="s">
        <v>56</v>
      </c>
      <c r="B2886" s="6" t="s">
        <v>69</v>
      </c>
      <c r="C2886" s="6" t="s">
        <v>23</v>
      </c>
      <c r="D2886" s="6" t="s">
        <v>25</v>
      </c>
      <c r="E2886" s="6" t="s">
        <v>26</v>
      </c>
      <c r="F2886" s="6" t="s">
        <v>11306</v>
      </c>
      <c r="G2886" s="6" t="s">
        <v>11307</v>
      </c>
      <c r="H2886" s="6" t="s">
        <v>116</v>
      </c>
      <c r="I2886" s="6" t="s">
        <v>11308</v>
      </c>
      <c r="J2886" s="6" t="s">
        <v>11309</v>
      </c>
      <c r="K2886" s="7">
        <v>15</v>
      </c>
      <c r="L2886" s="4">
        <v>2006</v>
      </c>
      <c r="M2886" s="9">
        <v>48503.12</v>
      </c>
      <c r="N2886" s="9" t="str">
        <f t="shared" si="182"/>
        <v>High Value</v>
      </c>
      <c r="O2886" s="11">
        <v>5238.3999999999996</v>
      </c>
      <c r="P2886" s="11">
        <v>44805.440000000002</v>
      </c>
      <c r="Q2886" s="11">
        <v>3697.68</v>
      </c>
      <c r="R2886" s="8">
        <v>44457</v>
      </c>
      <c r="S2886" s="5" t="str">
        <f t="shared" si="183"/>
        <v>Saturday</v>
      </c>
      <c r="T2886" s="5" t="str">
        <f t="shared" si="184"/>
        <v>Q3</v>
      </c>
      <c r="U2886" s="14" t="str">
        <f t="shared" si="181"/>
        <v>Sep</v>
      </c>
    </row>
    <row r="2887" spans="1:21" x14ac:dyDescent="0.25">
      <c r="A2887" s="12" t="s">
        <v>54</v>
      </c>
      <c r="B2887" s="2" t="s">
        <v>123</v>
      </c>
      <c r="C2887" s="2" t="s">
        <v>23</v>
      </c>
      <c r="D2887" s="2" t="s">
        <v>25</v>
      </c>
      <c r="E2887" s="2" t="s">
        <v>26</v>
      </c>
      <c r="F2887" s="2" t="s">
        <v>11310</v>
      </c>
      <c r="G2887" s="2" t="s">
        <v>11311</v>
      </c>
      <c r="H2887" s="2" t="s">
        <v>142</v>
      </c>
      <c r="I2887" s="2" t="s">
        <v>11312</v>
      </c>
      <c r="J2887" s="2" t="s">
        <v>11313</v>
      </c>
      <c r="K2887" s="3">
        <v>21</v>
      </c>
      <c r="L2887" s="4">
        <v>2001</v>
      </c>
      <c r="M2887" s="9">
        <v>48626.26</v>
      </c>
      <c r="N2887" s="9" t="str">
        <f t="shared" si="182"/>
        <v>High Value</v>
      </c>
      <c r="O2887" s="11">
        <v>67999.899999999994</v>
      </c>
      <c r="P2887" s="11">
        <v>38194.300000000003</v>
      </c>
      <c r="Q2887" s="11">
        <v>10431.959999999999</v>
      </c>
      <c r="R2887" s="5">
        <v>44804</v>
      </c>
      <c r="S2887" s="5" t="str">
        <f t="shared" si="183"/>
        <v>Wednesday</v>
      </c>
      <c r="T2887" s="5" t="str">
        <f t="shared" si="184"/>
        <v>Q3</v>
      </c>
      <c r="U2887" s="14" t="str">
        <f t="shared" si="181"/>
        <v>Aug</v>
      </c>
    </row>
    <row r="2888" spans="1:21" x14ac:dyDescent="0.25">
      <c r="A2888" s="13" t="s">
        <v>17</v>
      </c>
      <c r="B2888" s="6" t="s">
        <v>38</v>
      </c>
      <c r="C2888" s="6" t="s">
        <v>23</v>
      </c>
      <c r="D2888" s="6" t="s">
        <v>25</v>
      </c>
      <c r="E2888" s="6" t="s">
        <v>26</v>
      </c>
      <c r="F2888" s="6" t="s">
        <v>11314</v>
      </c>
      <c r="G2888" s="6" t="s">
        <v>11315</v>
      </c>
      <c r="H2888" s="6" t="s">
        <v>37</v>
      </c>
      <c r="I2888" s="6" t="s">
        <v>11316</v>
      </c>
      <c r="J2888" s="6" t="s">
        <v>11317</v>
      </c>
      <c r="K2888" s="7">
        <v>13</v>
      </c>
      <c r="L2888" s="4">
        <v>2008</v>
      </c>
      <c r="M2888" s="9">
        <v>62769.24</v>
      </c>
      <c r="N2888" s="9" t="str">
        <f t="shared" si="182"/>
        <v>High Value</v>
      </c>
      <c r="O2888" s="11">
        <v>114583.8</v>
      </c>
      <c r="P2888" s="11">
        <v>52004.68</v>
      </c>
      <c r="Q2888" s="11">
        <v>10764.56</v>
      </c>
      <c r="R2888" s="8">
        <v>44440</v>
      </c>
      <c r="S2888" s="5" t="str">
        <f t="shared" si="183"/>
        <v>Wednesday</v>
      </c>
      <c r="T2888" s="5" t="str">
        <f t="shared" si="184"/>
        <v>Q3</v>
      </c>
      <c r="U2888" s="14" t="str">
        <f t="shared" si="181"/>
        <v>Sep</v>
      </c>
    </row>
    <row r="2889" spans="1:21" x14ac:dyDescent="0.25">
      <c r="A2889" s="12" t="s">
        <v>34</v>
      </c>
      <c r="B2889" s="2" t="s">
        <v>43</v>
      </c>
      <c r="C2889" s="2" t="s">
        <v>23</v>
      </c>
      <c r="D2889" s="2" t="s">
        <v>25</v>
      </c>
      <c r="E2889" s="2" t="s">
        <v>26</v>
      </c>
      <c r="F2889" s="2" t="s">
        <v>11318</v>
      </c>
      <c r="G2889" s="2" t="s">
        <v>11319</v>
      </c>
      <c r="H2889" s="2" t="s">
        <v>66</v>
      </c>
      <c r="I2889" s="2" t="s">
        <v>11320</v>
      </c>
      <c r="J2889" s="2" t="s">
        <v>11321</v>
      </c>
      <c r="K2889" s="3">
        <v>22</v>
      </c>
      <c r="L2889" s="4">
        <v>2001</v>
      </c>
      <c r="M2889" s="9">
        <v>44103.01</v>
      </c>
      <c r="N2889" s="9" t="str">
        <f t="shared" si="182"/>
        <v>High Value</v>
      </c>
      <c r="O2889" s="11">
        <v>41729.199999999997</v>
      </c>
      <c r="P2889" s="11">
        <v>35175.410000000003</v>
      </c>
      <c r="Q2889" s="11">
        <v>8927.6</v>
      </c>
      <c r="R2889" s="5">
        <v>45144</v>
      </c>
      <c r="S2889" s="5" t="str">
        <f t="shared" si="183"/>
        <v>Sunday</v>
      </c>
      <c r="T2889" s="5" t="str">
        <f t="shared" si="184"/>
        <v>Q3</v>
      </c>
      <c r="U2889" s="14" t="str">
        <f t="shared" si="181"/>
        <v>Aug</v>
      </c>
    </row>
    <row r="2890" spans="1:21" x14ac:dyDescent="0.25">
      <c r="A2890" s="13" t="s">
        <v>34</v>
      </c>
      <c r="B2890" s="6" t="s">
        <v>97</v>
      </c>
      <c r="C2890" s="6" t="s">
        <v>23</v>
      </c>
      <c r="D2890" s="6" t="s">
        <v>25</v>
      </c>
      <c r="E2890" s="6" t="s">
        <v>26</v>
      </c>
      <c r="F2890" s="6" t="s">
        <v>11322</v>
      </c>
      <c r="G2890" s="6" t="s">
        <v>11323</v>
      </c>
      <c r="H2890" s="6" t="s">
        <v>79</v>
      </c>
      <c r="I2890" s="6" t="s">
        <v>11324</v>
      </c>
      <c r="J2890" s="6" t="s">
        <v>11325</v>
      </c>
      <c r="K2890" s="7">
        <v>21</v>
      </c>
      <c r="L2890" s="4">
        <v>2001</v>
      </c>
      <c r="M2890" s="9">
        <v>21528.880000000001</v>
      </c>
      <c r="N2890" s="9" t="str">
        <f t="shared" si="182"/>
        <v>Normal</v>
      </c>
      <c r="O2890" s="11">
        <v>99595.7</v>
      </c>
      <c r="P2890" s="11">
        <v>15673.09</v>
      </c>
      <c r="Q2890" s="11">
        <v>5855.79</v>
      </c>
      <c r="R2890" s="8">
        <v>44643</v>
      </c>
      <c r="S2890" s="5" t="str">
        <f t="shared" si="183"/>
        <v>Wednesday</v>
      </c>
      <c r="T2890" s="5" t="str">
        <f t="shared" si="184"/>
        <v>Q1</v>
      </c>
      <c r="U2890" s="14" t="str">
        <f t="shared" si="181"/>
        <v>Mar</v>
      </c>
    </row>
    <row r="2891" spans="1:21" x14ac:dyDescent="0.25">
      <c r="A2891" s="12" t="s">
        <v>30</v>
      </c>
      <c r="B2891" s="2" t="s">
        <v>94</v>
      </c>
      <c r="C2891" s="2" t="s">
        <v>23</v>
      </c>
      <c r="D2891" s="2" t="s">
        <v>25</v>
      </c>
      <c r="E2891" s="2" t="s">
        <v>26</v>
      </c>
      <c r="F2891" s="2" t="s">
        <v>11326</v>
      </c>
      <c r="G2891" s="2" t="s">
        <v>11327</v>
      </c>
      <c r="H2891" s="2" t="s">
        <v>111</v>
      </c>
      <c r="I2891" s="2" t="s">
        <v>11328</v>
      </c>
      <c r="J2891" s="2" t="s">
        <v>11329</v>
      </c>
      <c r="K2891" s="3">
        <v>-2</v>
      </c>
      <c r="L2891" s="4">
        <v>2024</v>
      </c>
      <c r="M2891" s="9">
        <v>20116.169999999998</v>
      </c>
      <c r="N2891" s="9" t="str">
        <f t="shared" si="182"/>
        <v>Normal</v>
      </c>
      <c r="O2891" s="11">
        <v>173506.3</v>
      </c>
      <c r="P2891" s="11">
        <v>17422.73</v>
      </c>
      <c r="Q2891" s="11">
        <v>2693.44</v>
      </c>
      <c r="R2891" s="5">
        <v>44864</v>
      </c>
      <c r="S2891" s="5" t="str">
        <f t="shared" si="183"/>
        <v>Sunday</v>
      </c>
      <c r="T2891" s="5" t="str">
        <f t="shared" si="184"/>
        <v>Q4</v>
      </c>
      <c r="U2891" s="14" t="str">
        <f t="shared" si="181"/>
        <v>Oct</v>
      </c>
    </row>
    <row r="2892" spans="1:21" x14ac:dyDescent="0.25">
      <c r="A2892" s="13" t="s">
        <v>40</v>
      </c>
      <c r="B2892" s="6" t="s">
        <v>41</v>
      </c>
      <c r="C2892" s="6" t="s">
        <v>23</v>
      </c>
      <c r="D2892" s="6" t="s">
        <v>25</v>
      </c>
      <c r="E2892" s="6" t="s">
        <v>26</v>
      </c>
      <c r="F2892" s="6" t="s">
        <v>11330</v>
      </c>
      <c r="G2892" s="6" t="s">
        <v>11331</v>
      </c>
      <c r="H2892" s="6" t="s">
        <v>46</v>
      </c>
      <c r="I2892" s="6" t="s">
        <v>11332</v>
      </c>
      <c r="J2892" s="6" t="s">
        <v>11333</v>
      </c>
      <c r="K2892" s="7">
        <v>1</v>
      </c>
      <c r="L2892" s="4">
        <v>2019</v>
      </c>
      <c r="M2892" s="9">
        <v>48801.440000000002</v>
      </c>
      <c r="N2892" s="9" t="str">
        <f t="shared" si="182"/>
        <v>High Value</v>
      </c>
      <c r="O2892" s="11">
        <v>87870.3</v>
      </c>
      <c r="P2892" s="11">
        <v>43288.17</v>
      </c>
      <c r="Q2892" s="11">
        <v>5513.27</v>
      </c>
      <c r="R2892" s="8">
        <v>44128</v>
      </c>
      <c r="S2892" s="5" t="str">
        <f t="shared" si="183"/>
        <v>Saturday</v>
      </c>
      <c r="T2892" s="5" t="str">
        <f t="shared" si="184"/>
        <v>Q4</v>
      </c>
      <c r="U2892" s="14" t="str">
        <f t="shared" si="181"/>
        <v>Oct</v>
      </c>
    </row>
    <row r="2893" spans="1:21" x14ac:dyDescent="0.25">
      <c r="A2893" s="12" t="s">
        <v>40</v>
      </c>
      <c r="B2893" s="2" t="s">
        <v>59</v>
      </c>
      <c r="C2893" s="2" t="s">
        <v>23</v>
      </c>
      <c r="D2893" s="2" t="s">
        <v>25</v>
      </c>
      <c r="E2893" s="2" t="s">
        <v>26</v>
      </c>
      <c r="F2893" s="2" t="s">
        <v>11334</v>
      </c>
      <c r="G2893" s="2" t="s">
        <v>11335</v>
      </c>
      <c r="H2893" s="2" t="s">
        <v>121</v>
      </c>
      <c r="I2893" s="2" t="s">
        <v>11336</v>
      </c>
      <c r="J2893" s="2" t="s">
        <v>11337</v>
      </c>
      <c r="K2893" s="3">
        <v>5</v>
      </c>
      <c r="L2893" s="4">
        <v>2018</v>
      </c>
      <c r="M2893" s="9">
        <v>28069.84</v>
      </c>
      <c r="N2893" s="9" t="str">
        <f t="shared" si="182"/>
        <v>Normal</v>
      </c>
      <c r="O2893" s="11">
        <v>191388.3</v>
      </c>
      <c r="P2893" s="11">
        <v>22762.55</v>
      </c>
      <c r="Q2893" s="11">
        <v>5307.29</v>
      </c>
      <c r="R2893" s="5">
        <v>45277</v>
      </c>
      <c r="S2893" s="5" t="str">
        <f t="shared" si="183"/>
        <v>Sunday</v>
      </c>
      <c r="T2893" s="5" t="str">
        <f t="shared" si="184"/>
        <v>Q4</v>
      </c>
      <c r="U2893" s="14" t="str">
        <f t="shared" si="181"/>
        <v>Dec</v>
      </c>
    </row>
    <row r="2894" spans="1:21" x14ac:dyDescent="0.25">
      <c r="A2894" s="13" t="s">
        <v>47</v>
      </c>
      <c r="B2894" s="6" t="s">
        <v>51</v>
      </c>
      <c r="C2894" s="6" t="s">
        <v>23</v>
      </c>
      <c r="D2894" s="6" t="s">
        <v>25</v>
      </c>
      <c r="E2894" s="6" t="s">
        <v>26</v>
      </c>
      <c r="F2894" s="6" t="s">
        <v>11338</v>
      </c>
      <c r="G2894" s="6" t="s">
        <v>11339</v>
      </c>
      <c r="H2894" s="6" t="s">
        <v>88</v>
      </c>
      <c r="I2894" s="6" t="s">
        <v>11340</v>
      </c>
      <c r="J2894" s="6" t="s">
        <v>11341</v>
      </c>
      <c r="K2894" s="7">
        <v>9</v>
      </c>
      <c r="L2894" s="4">
        <v>2015</v>
      </c>
      <c r="M2894" s="9">
        <v>16707.150000000001</v>
      </c>
      <c r="N2894" s="9" t="str">
        <f t="shared" si="182"/>
        <v>Normal</v>
      </c>
      <c r="O2894" s="11">
        <v>52238.6</v>
      </c>
      <c r="P2894" s="11">
        <v>13884.96</v>
      </c>
      <c r="Q2894" s="11">
        <v>2822.19</v>
      </c>
      <c r="R2894" s="8">
        <v>45636</v>
      </c>
      <c r="S2894" s="5" t="str">
        <f t="shared" si="183"/>
        <v>Tuesday</v>
      </c>
      <c r="T2894" s="5" t="str">
        <f t="shared" si="184"/>
        <v>Q4</v>
      </c>
      <c r="U2894" s="14" t="str">
        <f t="shared" si="181"/>
        <v>Dec</v>
      </c>
    </row>
    <row r="2895" spans="1:21" x14ac:dyDescent="0.25">
      <c r="A2895" s="12" t="s">
        <v>34</v>
      </c>
      <c r="B2895" s="2" t="s">
        <v>35</v>
      </c>
      <c r="C2895" s="2" t="s">
        <v>23</v>
      </c>
      <c r="D2895" s="2" t="s">
        <v>25</v>
      </c>
      <c r="E2895" s="2" t="s">
        <v>26</v>
      </c>
      <c r="F2895" s="2" t="s">
        <v>11342</v>
      </c>
      <c r="G2895" s="2" t="s">
        <v>11343</v>
      </c>
      <c r="H2895" s="2" t="s">
        <v>46</v>
      </c>
      <c r="I2895" s="2" t="s">
        <v>11344</v>
      </c>
      <c r="J2895" s="2" t="s">
        <v>11345</v>
      </c>
      <c r="K2895" s="3">
        <v>3</v>
      </c>
      <c r="L2895" s="4">
        <v>2020</v>
      </c>
      <c r="M2895" s="9">
        <v>55070.89</v>
      </c>
      <c r="N2895" s="9" t="str">
        <f t="shared" si="182"/>
        <v>High Value</v>
      </c>
      <c r="O2895" s="11">
        <v>103453.6</v>
      </c>
      <c r="P2895" s="11">
        <v>46722.81</v>
      </c>
      <c r="Q2895" s="11">
        <v>8348.08</v>
      </c>
      <c r="R2895" s="5">
        <v>45155</v>
      </c>
      <c r="S2895" s="5" t="str">
        <f t="shared" si="183"/>
        <v>Thursday</v>
      </c>
      <c r="T2895" s="5" t="str">
        <f t="shared" si="184"/>
        <v>Q3</v>
      </c>
      <c r="U2895" s="14" t="str">
        <f t="shared" si="181"/>
        <v>Aug</v>
      </c>
    </row>
    <row r="2896" spans="1:21" x14ac:dyDescent="0.25">
      <c r="A2896" s="13" t="s">
        <v>17</v>
      </c>
      <c r="B2896" s="6" t="s">
        <v>38</v>
      </c>
      <c r="C2896" s="6" t="s">
        <v>23</v>
      </c>
      <c r="D2896" s="6" t="s">
        <v>25</v>
      </c>
      <c r="E2896" s="6" t="s">
        <v>26</v>
      </c>
      <c r="F2896" s="6" t="s">
        <v>11346</v>
      </c>
      <c r="G2896" s="6" t="s">
        <v>11347</v>
      </c>
      <c r="H2896" s="6" t="s">
        <v>90</v>
      </c>
      <c r="I2896" s="6" t="s">
        <v>11348</v>
      </c>
      <c r="J2896" s="6" t="s">
        <v>11349</v>
      </c>
      <c r="K2896" s="7">
        <v>2</v>
      </c>
      <c r="L2896" s="4">
        <v>2019</v>
      </c>
      <c r="M2896" s="9">
        <v>52801.04</v>
      </c>
      <c r="N2896" s="9" t="str">
        <f t="shared" si="182"/>
        <v>High Value</v>
      </c>
      <c r="O2896" s="11">
        <v>22357.3</v>
      </c>
      <c r="P2896" s="11">
        <v>40787.81</v>
      </c>
      <c r="Q2896" s="11">
        <v>12013.23</v>
      </c>
      <c r="R2896" s="8">
        <v>44424</v>
      </c>
      <c r="S2896" s="5" t="str">
        <f t="shared" si="183"/>
        <v>Monday</v>
      </c>
      <c r="T2896" s="5" t="str">
        <f t="shared" si="184"/>
        <v>Q3</v>
      </c>
      <c r="U2896" s="14" t="str">
        <f t="shared" si="181"/>
        <v>Aug</v>
      </c>
    </row>
    <row r="2897" spans="1:21" x14ac:dyDescent="0.25">
      <c r="A2897" s="12" t="s">
        <v>40</v>
      </c>
      <c r="B2897" s="2" t="s">
        <v>41</v>
      </c>
      <c r="C2897" s="2" t="s">
        <v>23</v>
      </c>
      <c r="D2897" s="2" t="s">
        <v>25</v>
      </c>
      <c r="E2897" s="2" t="s">
        <v>26</v>
      </c>
      <c r="F2897" s="2" t="s">
        <v>11350</v>
      </c>
      <c r="G2897" s="2" t="s">
        <v>11351</v>
      </c>
      <c r="H2897" s="2" t="s">
        <v>119</v>
      </c>
      <c r="I2897" s="2" t="s">
        <v>11352</v>
      </c>
      <c r="J2897" s="2" t="s">
        <v>11353</v>
      </c>
      <c r="K2897" s="3">
        <v>0</v>
      </c>
      <c r="L2897" s="4">
        <v>2023</v>
      </c>
      <c r="M2897" s="9">
        <v>21438.18</v>
      </c>
      <c r="N2897" s="9" t="str">
        <f t="shared" si="182"/>
        <v>Normal</v>
      </c>
      <c r="O2897" s="11">
        <v>164649.60000000001</v>
      </c>
      <c r="P2897" s="11">
        <v>16949.61</v>
      </c>
      <c r="Q2897" s="11">
        <v>4488.57</v>
      </c>
      <c r="R2897" s="5">
        <v>44947</v>
      </c>
      <c r="S2897" s="5" t="str">
        <f t="shared" si="183"/>
        <v>Saturday</v>
      </c>
      <c r="T2897" s="5" t="str">
        <f t="shared" si="184"/>
        <v>Q1</v>
      </c>
      <c r="U2897" s="14" t="str">
        <f t="shared" si="181"/>
        <v>Jan</v>
      </c>
    </row>
    <row r="2898" spans="1:21" x14ac:dyDescent="0.25">
      <c r="A2898" s="13" t="s">
        <v>71</v>
      </c>
      <c r="B2898" s="6" t="s">
        <v>86</v>
      </c>
      <c r="C2898" s="6" t="s">
        <v>23</v>
      </c>
      <c r="D2898" s="6" t="s">
        <v>25</v>
      </c>
      <c r="E2898" s="6" t="s">
        <v>26</v>
      </c>
      <c r="F2898" s="6" t="s">
        <v>11354</v>
      </c>
      <c r="G2898" s="6" t="s">
        <v>11355</v>
      </c>
      <c r="H2898" s="6" t="s">
        <v>33</v>
      </c>
      <c r="I2898" s="6" t="s">
        <v>11356</v>
      </c>
      <c r="J2898" s="6" t="s">
        <v>11357</v>
      </c>
      <c r="K2898" s="7">
        <v>15</v>
      </c>
      <c r="L2898" s="4">
        <v>2009</v>
      </c>
      <c r="M2898" s="9">
        <v>15093.49</v>
      </c>
      <c r="N2898" s="9" t="str">
        <f t="shared" si="182"/>
        <v>Normal</v>
      </c>
      <c r="O2898" s="11">
        <v>166026.70000000001</v>
      </c>
      <c r="P2898" s="11">
        <v>13467.09</v>
      </c>
      <c r="Q2898" s="11">
        <v>1626.4</v>
      </c>
      <c r="R2898" s="8">
        <v>45655</v>
      </c>
      <c r="S2898" s="5" t="str">
        <f t="shared" si="183"/>
        <v>Sunday</v>
      </c>
      <c r="T2898" s="5" t="str">
        <f t="shared" si="184"/>
        <v>Q4</v>
      </c>
      <c r="U2898" s="14" t="str">
        <f t="shared" si="181"/>
        <v>Dec</v>
      </c>
    </row>
    <row r="2899" spans="1:21" x14ac:dyDescent="0.25">
      <c r="A2899" s="12" t="s">
        <v>17</v>
      </c>
      <c r="B2899" s="2" t="s">
        <v>80</v>
      </c>
      <c r="C2899" s="2" t="s">
        <v>49</v>
      </c>
      <c r="D2899" s="2" t="s">
        <v>25</v>
      </c>
      <c r="E2899" s="2" t="s">
        <v>26</v>
      </c>
      <c r="F2899" s="2" t="s">
        <v>11358</v>
      </c>
      <c r="G2899" s="2" t="s">
        <v>11359</v>
      </c>
      <c r="H2899" s="2" t="s">
        <v>37</v>
      </c>
      <c r="I2899" s="2" t="s">
        <v>11360</v>
      </c>
      <c r="J2899" s="2" t="s">
        <v>11361</v>
      </c>
      <c r="K2899" s="3">
        <v>2</v>
      </c>
      <c r="L2899" s="4">
        <v>2019</v>
      </c>
      <c r="M2899" s="9">
        <v>57125.58</v>
      </c>
      <c r="N2899" s="9" t="str">
        <f t="shared" si="182"/>
        <v>High Value</v>
      </c>
      <c r="O2899" s="11">
        <v>129140.5</v>
      </c>
      <c r="P2899" s="11">
        <v>49239.03</v>
      </c>
      <c r="Q2899" s="11">
        <v>7886.55</v>
      </c>
      <c r="R2899" s="5">
        <v>44368</v>
      </c>
      <c r="S2899" s="5" t="str">
        <f t="shared" si="183"/>
        <v>Monday</v>
      </c>
      <c r="T2899" s="5" t="str">
        <f t="shared" si="184"/>
        <v>Q2</v>
      </c>
      <c r="U2899" s="14" t="str">
        <f t="shared" si="181"/>
        <v>Jun</v>
      </c>
    </row>
    <row r="2900" spans="1:21" x14ac:dyDescent="0.25">
      <c r="A2900" s="13" t="s">
        <v>56</v>
      </c>
      <c r="B2900" s="6" t="s">
        <v>69</v>
      </c>
      <c r="C2900" s="6" t="s">
        <v>49</v>
      </c>
      <c r="D2900" s="6" t="s">
        <v>25</v>
      </c>
      <c r="E2900" s="6" t="s">
        <v>26</v>
      </c>
      <c r="F2900" s="6" t="s">
        <v>11362</v>
      </c>
      <c r="G2900" s="6" t="s">
        <v>11363</v>
      </c>
      <c r="H2900" s="6" t="s">
        <v>116</v>
      </c>
      <c r="I2900" s="6" t="s">
        <v>11364</v>
      </c>
      <c r="J2900" s="6" t="s">
        <v>11365</v>
      </c>
      <c r="K2900" s="7">
        <v>18</v>
      </c>
      <c r="L2900" s="4">
        <v>2004</v>
      </c>
      <c r="M2900" s="9">
        <v>36034.519999999997</v>
      </c>
      <c r="N2900" s="9" t="str">
        <f t="shared" si="182"/>
        <v>Normal</v>
      </c>
      <c r="O2900" s="11">
        <v>6331.9</v>
      </c>
      <c r="P2900" s="11">
        <v>29107.67</v>
      </c>
      <c r="Q2900" s="11">
        <v>6926.85</v>
      </c>
      <c r="R2900" s="8">
        <v>44733</v>
      </c>
      <c r="S2900" s="5" t="str">
        <f t="shared" si="183"/>
        <v>Tuesday</v>
      </c>
      <c r="T2900" s="5" t="str">
        <f t="shared" si="184"/>
        <v>Q2</v>
      </c>
      <c r="U2900" s="14" t="str">
        <f t="shared" si="181"/>
        <v>Jun</v>
      </c>
    </row>
    <row r="2901" spans="1:21" x14ac:dyDescent="0.25">
      <c r="A2901" s="12" t="s">
        <v>71</v>
      </c>
      <c r="B2901" s="2" t="s">
        <v>86</v>
      </c>
      <c r="C2901" s="2" t="s">
        <v>49</v>
      </c>
      <c r="D2901" s="2" t="s">
        <v>25</v>
      </c>
      <c r="E2901" s="2" t="s">
        <v>26</v>
      </c>
      <c r="F2901" s="2" t="s">
        <v>11366</v>
      </c>
      <c r="G2901" s="2" t="s">
        <v>11367</v>
      </c>
      <c r="H2901" s="2" t="s">
        <v>29</v>
      </c>
      <c r="I2901" s="2" t="s">
        <v>11368</v>
      </c>
      <c r="J2901" s="2" t="s">
        <v>11369</v>
      </c>
      <c r="K2901" s="3">
        <v>4</v>
      </c>
      <c r="L2901" s="4">
        <v>2017</v>
      </c>
      <c r="M2901" s="9">
        <v>29652.97</v>
      </c>
      <c r="N2901" s="9" t="str">
        <f t="shared" si="182"/>
        <v>Normal</v>
      </c>
      <c r="O2901" s="11">
        <v>53264.800000000003</v>
      </c>
      <c r="P2901" s="11">
        <v>24190.26</v>
      </c>
      <c r="Q2901" s="11">
        <v>5462.71</v>
      </c>
      <c r="R2901" s="5">
        <v>44539</v>
      </c>
      <c r="S2901" s="5" t="str">
        <f t="shared" si="183"/>
        <v>Thursday</v>
      </c>
      <c r="T2901" s="5" t="str">
        <f t="shared" si="184"/>
        <v>Q4</v>
      </c>
      <c r="U2901" s="14" t="str">
        <f t="shared" si="181"/>
        <v>Dec</v>
      </c>
    </row>
    <row r="2902" spans="1:21" x14ac:dyDescent="0.25">
      <c r="A2902" s="13" t="s">
        <v>54</v>
      </c>
      <c r="B2902" s="6" t="s">
        <v>99</v>
      </c>
      <c r="C2902" s="6" t="s">
        <v>49</v>
      </c>
      <c r="D2902" s="6" t="s">
        <v>25</v>
      </c>
      <c r="E2902" s="6" t="s">
        <v>26</v>
      </c>
      <c r="F2902" s="6" t="s">
        <v>11370</v>
      </c>
      <c r="G2902" s="6" t="s">
        <v>11371</v>
      </c>
      <c r="H2902" s="6" t="s">
        <v>79</v>
      </c>
      <c r="I2902" s="6" t="s">
        <v>11372</v>
      </c>
      <c r="J2902" s="6" t="s">
        <v>11373</v>
      </c>
      <c r="K2902" s="7">
        <v>-2</v>
      </c>
      <c r="L2902" s="4">
        <v>2024</v>
      </c>
      <c r="M2902" s="9">
        <v>39965.339999999997</v>
      </c>
      <c r="N2902" s="9" t="str">
        <f t="shared" si="182"/>
        <v>Normal</v>
      </c>
      <c r="O2902" s="11">
        <v>170621.5</v>
      </c>
      <c r="P2902" s="11">
        <v>28606.59</v>
      </c>
      <c r="Q2902" s="11">
        <v>11358.75</v>
      </c>
      <c r="R2902" s="8">
        <v>44914</v>
      </c>
      <c r="S2902" s="5" t="str">
        <f t="shared" si="183"/>
        <v>Monday</v>
      </c>
      <c r="T2902" s="5" t="str">
        <f t="shared" si="184"/>
        <v>Q4</v>
      </c>
      <c r="U2902" s="14" t="str">
        <f t="shared" si="181"/>
        <v>Dec</v>
      </c>
    </row>
    <row r="2903" spans="1:21" x14ac:dyDescent="0.25">
      <c r="A2903" s="12" t="s">
        <v>17</v>
      </c>
      <c r="B2903" s="2" t="s">
        <v>18</v>
      </c>
      <c r="C2903" s="2" t="s">
        <v>49</v>
      </c>
      <c r="D2903" s="2" t="s">
        <v>25</v>
      </c>
      <c r="E2903" s="2" t="s">
        <v>26</v>
      </c>
      <c r="F2903" s="2" t="s">
        <v>11374</v>
      </c>
      <c r="G2903" s="2" t="s">
        <v>10500</v>
      </c>
      <c r="H2903" s="2" t="s">
        <v>119</v>
      </c>
      <c r="I2903" s="2" t="s">
        <v>11375</v>
      </c>
      <c r="J2903" s="2" t="s">
        <v>11376</v>
      </c>
      <c r="K2903" s="3">
        <v>13</v>
      </c>
      <c r="L2903" s="4">
        <v>2009</v>
      </c>
      <c r="M2903" s="9">
        <v>53072.44</v>
      </c>
      <c r="N2903" s="9" t="str">
        <f t="shared" si="182"/>
        <v>High Value</v>
      </c>
      <c r="O2903" s="11">
        <v>95465.7</v>
      </c>
      <c r="P2903" s="11">
        <v>42333.15</v>
      </c>
      <c r="Q2903" s="11">
        <v>10739.29</v>
      </c>
      <c r="R2903" s="5">
        <v>44855</v>
      </c>
      <c r="S2903" s="5" t="str">
        <f t="shared" si="183"/>
        <v>Friday</v>
      </c>
      <c r="T2903" s="5" t="str">
        <f t="shared" si="184"/>
        <v>Q4</v>
      </c>
      <c r="U2903" s="14" t="str">
        <f t="shared" si="181"/>
        <v>Oct</v>
      </c>
    </row>
    <row r="2904" spans="1:21" x14ac:dyDescent="0.25">
      <c r="A2904" s="12" t="s">
        <v>17</v>
      </c>
      <c r="B2904" s="2" t="s">
        <v>80</v>
      </c>
      <c r="C2904" s="2" t="s">
        <v>49</v>
      </c>
      <c r="D2904" s="2" t="s">
        <v>25</v>
      </c>
      <c r="E2904" s="2" t="s">
        <v>26</v>
      </c>
      <c r="F2904" s="2" t="s">
        <v>11377</v>
      </c>
      <c r="G2904" s="2" t="s">
        <v>11378</v>
      </c>
      <c r="H2904" s="2" t="s">
        <v>66</v>
      </c>
      <c r="I2904" s="2" t="s">
        <v>11379</v>
      </c>
      <c r="J2904" s="2" t="s">
        <v>11380</v>
      </c>
      <c r="K2904" s="3">
        <v>1</v>
      </c>
      <c r="L2904" s="4">
        <v>2023</v>
      </c>
      <c r="M2904" s="9">
        <v>32827.17</v>
      </c>
      <c r="N2904" s="9" t="str">
        <f t="shared" si="182"/>
        <v>Normal</v>
      </c>
      <c r="O2904" s="11">
        <v>53327.1</v>
      </c>
      <c r="P2904" s="11">
        <v>29979.27</v>
      </c>
      <c r="Q2904" s="11">
        <v>2847.9</v>
      </c>
      <c r="R2904" s="5">
        <v>45368</v>
      </c>
      <c r="S2904" s="5" t="str">
        <f t="shared" si="183"/>
        <v>Sunday</v>
      </c>
      <c r="T2904" s="5" t="str">
        <f t="shared" si="184"/>
        <v>Q1</v>
      </c>
      <c r="U2904" s="14" t="str">
        <f t="shared" si="181"/>
        <v>Mar</v>
      </c>
    </row>
    <row r="2905" spans="1:21" x14ac:dyDescent="0.25">
      <c r="A2905" s="13" t="s">
        <v>54</v>
      </c>
      <c r="B2905" s="6" t="s">
        <v>55</v>
      </c>
      <c r="C2905" s="6" t="s">
        <v>49</v>
      </c>
      <c r="D2905" s="6" t="s">
        <v>25</v>
      </c>
      <c r="E2905" s="6" t="s">
        <v>26</v>
      </c>
      <c r="F2905" s="6" t="s">
        <v>11381</v>
      </c>
      <c r="G2905" s="6" t="s">
        <v>11382</v>
      </c>
      <c r="H2905" s="6" t="s">
        <v>159</v>
      </c>
      <c r="I2905" s="6" t="s">
        <v>11383</v>
      </c>
      <c r="J2905" s="6" t="s">
        <v>11384</v>
      </c>
      <c r="K2905" s="7">
        <v>4</v>
      </c>
      <c r="L2905" s="4">
        <v>2020</v>
      </c>
      <c r="M2905" s="9">
        <v>48224.69</v>
      </c>
      <c r="N2905" s="9" t="str">
        <f t="shared" si="182"/>
        <v>High Value</v>
      </c>
      <c r="O2905" s="11">
        <v>151875.20000000001</v>
      </c>
      <c r="P2905" s="11">
        <v>44163.39</v>
      </c>
      <c r="Q2905" s="11">
        <v>4061.3</v>
      </c>
      <c r="R2905" s="8">
        <v>45593</v>
      </c>
      <c r="S2905" s="5" t="str">
        <f t="shared" si="183"/>
        <v>Monday</v>
      </c>
      <c r="T2905" s="5" t="str">
        <f t="shared" si="184"/>
        <v>Q4</v>
      </c>
      <c r="U2905" s="14" t="str">
        <f t="shared" si="181"/>
        <v>Oct</v>
      </c>
    </row>
    <row r="2906" spans="1:21" x14ac:dyDescent="0.25">
      <c r="A2906" s="12" t="s">
        <v>30</v>
      </c>
      <c r="B2906" s="2" t="s">
        <v>94</v>
      </c>
      <c r="C2906" s="2" t="s">
        <v>49</v>
      </c>
      <c r="D2906" s="2" t="s">
        <v>25</v>
      </c>
      <c r="E2906" s="2" t="s">
        <v>26</v>
      </c>
      <c r="F2906" s="2" t="s">
        <v>11385</v>
      </c>
      <c r="G2906" s="2" t="s">
        <v>11386</v>
      </c>
      <c r="H2906" s="2" t="s">
        <v>58</v>
      </c>
      <c r="I2906" s="2" t="s">
        <v>11387</v>
      </c>
      <c r="J2906" s="2" t="s">
        <v>11388</v>
      </c>
      <c r="K2906" s="3">
        <v>15</v>
      </c>
      <c r="L2906" s="4">
        <v>2009</v>
      </c>
      <c r="M2906" s="9">
        <v>6368.07</v>
      </c>
      <c r="N2906" s="9" t="str">
        <f t="shared" si="182"/>
        <v>Normal</v>
      </c>
      <c r="O2906" s="11">
        <v>177624.3</v>
      </c>
      <c r="P2906" s="11">
        <v>4854.8599999999997</v>
      </c>
      <c r="Q2906" s="11">
        <v>1513.21</v>
      </c>
      <c r="R2906" s="5">
        <v>45371</v>
      </c>
      <c r="S2906" s="5" t="str">
        <f t="shared" si="183"/>
        <v>Wednesday</v>
      </c>
      <c r="T2906" s="5" t="str">
        <f t="shared" si="184"/>
        <v>Q1</v>
      </c>
      <c r="U2906" s="14" t="str">
        <f t="shared" si="181"/>
        <v>Mar</v>
      </c>
    </row>
    <row r="2907" spans="1:21" x14ac:dyDescent="0.25">
      <c r="A2907" s="13" t="s">
        <v>71</v>
      </c>
      <c r="B2907" s="6" t="s">
        <v>86</v>
      </c>
      <c r="C2907" s="6" t="s">
        <v>49</v>
      </c>
      <c r="D2907" s="6" t="s">
        <v>25</v>
      </c>
      <c r="E2907" s="6" t="s">
        <v>26</v>
      </c>
      <c r="F2907" s="6" t="s">
        <v>11389</v>
      </c>
      <c r="G2907" s="6" t="s">
        <v>6957</v>
      </c>
      <c r="H2907" s="6" t="s">
        <v>37</v>
      </c>
      <c r="I2907" s="6" t="s">
        <v>11390</v>
      </c>
      <c r="J2907" s="6" t="s">
        <v>11391</v>
      </c>
      <c r="K2907" s="7">
        <v>9</v>
      </c>
      <c r="L2907" s="4">
        <v>2012</v>
      </c>
      <c r="M2907" s="9">
        <v>6946.1</v>
      </c>
      <c r="N2907" s="9" t="str">
        <f t="shared" si="182"/>
        <v>Normal</v>
      </c>
      <c r="O2907" s="11">
        <v>162762.9</v>
      </c>
      <c r="P2907" s="11">
        <v>5344.54</v>
      </c>
      <c r="Q2907" s="11">
        <v>1601.56</v>
      </c>
      <c r="R2907" s="8">
        <v>44408</v>
      </c>
      <c r="S2907" s="5" t="str">
        <f t="shared" si="183"/>
        <v>Saturday</v>
      </c>
      <c r="T2907" s="5" t="str">
        <f t="shared" si="184"/>
        <v>Q3</v>
      </c>
      <c r="U2907" s="14" t="str">
        <f t="shared" si="181"/>
        <v>Jul</v>
      </c>
    </row>
    <row r="2908" spans="1:21" x14ac:dyDescent="0.25">
      <c r="A2908" s="12" t="s">
        <v>62</v>
      </c>
      <c r="B2908" s="2" t="s">
        <v>138</v>
      </c>
      <c r="C2908" s="2" t="s">
        <v>49</v>
      </c>
      <c r="D2908" s="2" t="s">
        <v>25</v>
      </c>
      <c r="E2908" s="2" t="s">
        <v>26</v>
      </c>
      <c r="F2908" s="2" t="s">
        <v>11392</v>
      </c>
      <c r="G2908" s="2" t="s">
        <v>175</v>
      </c>
      <c r="H2908" s="2" t="s">
        <v>88</v>
      </c>
      <c r="I2908" s="2" t="s">
        <v>11393</v>
      </c>
      <c r="J2908" s="2" t="s">
        <v>11394</v>
      </c>
      <c r="K2908" s="3">
        <v>22</v>
      </c>
      <c r="L2908" s="4">
        <v>2000</v>
      </c>
      <c r="M2908" s="9">
        <v>51592.17</v>
      </c>
      <c r="N2908" s="9" t="str">
        <f t="shared" si="182"/>
        <v>High Value</v>
      </c>
      <c r="O2908" s="11">
        <v>95748.4</v>
      </c>
      <c r="P2908" s="11">
        <v>36577.949999999997</v>
      </c>
      <c r="Q2908" s="11">
        <v>15014.22</v>
      </c>
      <c r="R2908" s="5">
        <v>44740</v>
      </c>
      <c r="S2908" s="5" t="str">
        <f t="shared" si="183"/>
        <v>Tuesday</v>
      </c>
      <c r="T2908" s="5" t="str">
        <f t="shared" si="184"/>
        <v>Q2</v>
      </c>
      <c r="U2908" s="14" t="str">
        <f t="shared" si="181"/>
        <v>Jun</v>
      </c>
    </row>
    <row r="2909" spans="1:21" x14ac:dyDescent="0.25">
      <c r="A2909" s="13" t="s">
        <v>34</v>
      </c>
      <c r="B2909" s="6" t="s">
        <v>97</v>
      </c>
      <c r="C2909" s="6" t="s">
        <v>49</v>
      </c>
      <c r="D2909" s="6" t="s">
        <v>25</v>
      </c>
      <c r="E2909" s="6" t="s">
        <v>26</v>
      </c>
      <c r="F2909" s="6" t="s">
        <v>11395</v>
      </c>
      <c r="G2909" s="6" t="s">
        <v>11396</v>
      </c>
      <c r="H2909" s="6" t="s">
        <v>136</v>
      </c>
      <c r="I2909" s="6" t="s">
        <v>11397</v>
      </c>
      <c r="J2909" s="6" t="s">
        <v>11398</v>
      </c>
      <c r="K2909" s="7">
        <v>16</v>
      </c>
      <c r="L2909" s="4">
        <v>2004</v>
      </c>
      <c r="M2909" s="9">
        <v>35310.639999999999</v>
      </c>
      <c r="N2909" s="9" t="str">
        <f t="shared" si="182"/>
        <v>Normal</v>
      </c>
      <c r="O2909" s="11">
        <v>107021.3</v>
      </c>
      <c r="P2909" s="11">
        <v>25540.15</v>
      </c>
      <c r="Q2909" s="11">
        <v>9770.49</v>
      </c>
      <c r="R2909" s="8">
        <v>44099</v>
      </c>
      <c r="S2909" s="5" t="str">
        <f t="shared" si="183"/>
        <v>Friday</v>
      </c>
      <c r="T2909" s="5" t="str">
        <f t="shared" si="184"/>
        <v>Q3</v>
      </c>
      <c r="U2909" s="14" t="str">
        <f t="shared" ref="U2909:U2971" si="185">TEXT(R2909,"MMM")</f>
        <v>Sep</v>
      </c>
    </row>
    <row r="2910" spans="1:21" x14ac:dyDescent="0.25">
      <c r="A2910" s="12" t="s">
        <v>56</v>
      </c>
      <c r="B2910" s="2" t="s">
        <v>57</v>
      </c>
      <c r="C2910" s="2" t="s">
        <v>49</v>
      </c>
      <c r="D2910" s="2" t="s">
        <v>25</v>
      </c>
      <c r="E2910" s="2" t="s">
        <v>26</v>
      </c>
      <c r="F2910" s="2" t="s">
        <v>264</v>
      </c>
      <c r="G2910" s="2" t="s">
        <v>11399</v>
      </c>
      <c r="H2910" s="2" t="s">
        <v>109</v>
      </c>
      <c r="I2910" s="2" t="s">
        <v>11400</v>
      </c>
      <c r="J2910" s="2" t="s">
        <v>11401</v>
      </c>
      <c r="K2910" s="3">
        <v>12</v>
      </c>
      <c r="L2910" s="4">
        <v>2009</v>
      </c>
      <c r="M2910" s="9">
        <v>43807.519999999997</v>
      </c>
      <c r="N2910" s="9" t="str">
        <f t="shared" si="182"/>
        <v>High Value</v>
      </c>
      <c r="O2910" s="11">
        <v>114962</v>
      </c>
      <c r="P2910" s="11">
        <v>33094.19</v>
      </c>
      <c r="Q2910" s="11">
        <v>10713.33</v>
      </c>
      <c r="R2910" s="5">
        <v>44536</v>
      </c>
      <c r="S2910" s="5" t="str">
        <f t="shared" si="183"/>
        <v>Monday</v>
      </c>
      <c r="T2910" s="5" t="str">
        <f t="shared" si="184"/>
        <v>Q4</v>
      </c>
      <c r="U2910" s="14" t="str">
        <f t="shared" si="185"/>
        <v>Dec</v>
      </c>
    </row>
    <row r="2911" spans="1:21" x14ac:dyDescent="0.25">
      <c r="A2911" s="13" t="s">
        <v>17</v>
      </c>
      <c r="B2911" s="6" t="s">
        <v>18</v>
      </c>
      <c r="C2911" s="6" t="s">
        <v>49</v>
      </c>
      <c r="D2911" s="6" t="s">
        <v>25</v>
      </c>
      <c r="E2911" s="6" t="s">
        <v>26</v>
      </c>
      <c r="F2911" s="6" t="s">
        <v>11402</v>
      </c>
      <c r="G2911" s="6" t="s">
        <v>6957</v>
      </c>
      <c r="H2911" s="6" t="s">
        <v>33</v>
      </c>
      <c r="I2911" s="6" t="s">
        <v>11403</v>
      </c>
      <c r="J2911" s="6" t="s">
        <v>11404</v>
      </c>
      <c r="K2911" s="7">
        <v>12</v>
      </c>
      <c r="L2911" s="4">
        <v>2012</v>
      </c>
      <c r="M2911" s="9">
        <v>46016.71</v>
      </c>
      <c r="N2911" s="9" t="str">
        <f t="shared" si="182"/>
        <v>High Value</v>
      </c>
      <c r="O2911" s="11">
        <v>129354.4</v>
      </c>
      <c r="P2911" s="11">
        <v>40974.15</v>
      </c>
      <c r="Q2911" s="11">
        <v>5042.5600000000004</v>
      </c>
      <c r="R2911" s="8">
        <v>45546</v>
      </c>
      <c r="S2911" s="5" t="str">
        <f t="shared" si="183"/>
        <v>Wednesday</v>
      </c>
      <c r="T2911" s="5" t="str">
        <f t="shared" si="184"/>
        <v>Q3</v>
      </c>
      <c r="U2911" s="14" t="str">
        <f t="shared" si="185"/>
        <v>Sep</v>
      </c>
    </row>
    <row r="2912" spans="1:21" x14ac:dyDescent="0.25">
      <c r="A2912" s="12" t="s">
        <v>71</v>
      </c>
      <c r="B2912" s="2" t="s">
        <v>72</v>
      </c>
      <c r="C2912" s="2" t="s">
        <v>49</v>
      </c>
      <c r="D2912" s="2" t="s">
        <v>25</v>
      </c>
      <c r="E2912" s="2" t="s">
        <v>26</v>
      </c>
      <c r="F2912" s="2" t="s">
        <v>11405</v>
      </c>
      <c r="G2912" s="2" t="s">
        <v>11406</v>
      </c>
      <c r="H2912" s="2" t="s">
        <v>152</v>
      </c>
      <c r="I2912" s="2" t="s">
        <v>11407</v>
      </c>
      <c r="J2912" s="2" t="s">
        <v>11408</v>
      </c>
      <c r="K2912" s="3">
        <v>-2</v>
      </c>
      <c r="L2912" s="4">
        <v>2023</v>
      </c>
      <c r="M2912" s="9">
        <v>22331.34</v>
      </c>
      <c r="N2912" s="9" t="str">
        <f t="shared" si="182"/>
        <v>Normal</v>
      </c>
      <c r="O2912" s="11">
        <v>91462.8</v>
      </c>
      <c r="P2912" s="11">
        <v>16152.66</v>
      </c>
      <c r="Q2912" s="11">
        <v>6178.68</v>
      </c>
      <c r="R2912" s="5">
        <v>44395</v>
      </c>
      <c r="S2912" s="5" t="str">
        <f t="shared" si="183"/>
        <v>Sunday</v>
      </c>
      <c r="T2912" s="5" t="str">
        <f t="shared" si="184"/>
        <v>Q3</v>
      </c>
      <c r="U2912" s="14" t="str">
        <f t="shared" si="185"/>
        <v>Jul</v>
      </c>
    </row>
    <row r="2913" spans="1:21" x14ac:dyDescent="0.25">
      <c r="A2913" s="13" t="s">
        <v>17</v>
      </c>
      <c r="B2913" s="6" t="s">
        <v>80</v>
      </c>
      <c r="C2913" s="6" t="s">
        <v>49</v>
      </c>
      <c r="D2913" s="6" t="s">
        <v>25</v>
      </c>
      <c r="E2913" s="6" t="s">
        <v>26</v>
      </c>
      <c r="F2913" s="6" t="s">
        <v>11409</v>
      </c>
      <c r="G2913" s="6" t="s">
        <v>11410</v>
      </c>
      <c r="H2913" s="6" t="s">
        <v>122</v>
      </c>
      <c r="I2913" s="6" t="s">
        <v>11411</v>
      </c>
      <c r="J2913" s="6" t="s">
        <v>11412</v>
      </c>
      <c r="K2913" s="7">
        <v>10</v>
      </c>
      <c r="L2913" s="4">
        <v>2014</v>
      </c>
      <c r="M2913" s="9">
        <v>30322.47</v>
      </c>
      <c r="N2913" s="9" t="str">
        <f t="shared" si="182"/>
        <v>Normal</v>
      </c>
      <c r="O2913" s="11">
        <v>159299.9</v>
      </c>
      <c r="P2913" s="11">
        <v>26535.43</v>
      </c>
      <c r="Q2913" s="11">
        <v>3787.04</v>
      </c>
      <c r="R2913" s="8">
        <v>45650</v>
      </c>
      <c r="S2913" s="5" t="str">
        <f t="shared" si="183"/>
        <v>Tuesday</v>
      </c>
      <c r="T2913" s="5" t="str">
        <f t="shared" si="184"/>
        <v>Q4</v>
      </c>
      <c r="U2913" s="14" t="str">
        <f t="shared" si="185"/>
        <v>Dec</v>
      </c>
    </row>
    <row r="2914" spans="1:21" x14ac:dyDescent="0.25">
      <c r="A2914" s="12" t="s">
        <v>56</v>
      </c>
      <c r="B2914" s="2" t="s">
        <v>57</v>
      </c>
      <c r="C2914" s="2" t="s">
        <v>49</v>
      </c>
      <c r="D2914" s="2" t="s">
        <v>25</v>
      </c>
      <c r="E2914" s="2" t="s">
        <v>26</v>
      </c>
      <c r="F2914" s="2" t="s">
        <v>11413</v>
      </c>
      <c r="G2914" s="2" t="s">
        <v>11414</v>
      </c>
      <c r="H2914" s="2" t="s">
        <v>79</v>
      </c>
      <c r="I2914" s="2" t="s">
        <v>11415</v>
      </c>
      <c r="J2914" s="2" t="s">
        <v>11416</v>
      </c>
      <c r="K2914" s="3">
        <v>-1</v>
      </c>
      <c r="L2914" s="4">
        <v>2023</v>
      </c>
      <c r="M2914" s="9">
        <v>8936.59</v>
      </c>
      <c r="N2914" s="9" t="str">
        <f t="shared" si="182"/>
        <v>Normal</v>
      </c>
      <c r="O2914" s="11">
        <v>107082.9</v>
      </c>
      <c r="P2914" s="11">
        <v>7009.2</v>
      </c>
      <c r="Q2914" s="11">
        <v>1927.39</v>
      </c>
      <c r="R2914" s="5">
        <v>44890</v>
      </c>
      <c r="S2914" s="5" t="str">
        <f t="shared" si="183"/>
        <v>Friday</v>
      </c>
      <c r="T2914" s="5" t="str">
        <f t="shared" si="184"/>
        <v>Q4</v>
      </c>
      <c r="U2914" s="14" t="str">
        <f t="shared" si="185"/>
        <v>Nov</v>
      </c>
    </row>
    <row r="2915" spans="1:21" x14ac:dyDescent="0.25">
      <c r="A2915" s="13" t="s">
        <v>17</v>
      </c>
      <c r="B2915" s="6" t="s">
        <v>38</v>
      </c>
      <c r="C2915" s="6" t="s">
        <v>49</v>
      </c>
      <c r="D2915" s="6" t="s">
        <v>25</v>
      </c>
      <c r="E2915" s="6" t="s">
        <v>26</v>
      </c>
      <c r="F2915" s="6" t="s">
        <v>11417</v>
      </c>
      <c r="G2915" s="6" t="s">
        <v>8229</v>
      </c>
      <c r="H2915" s="6" t="s">
        <v>142</v>
      </c>
      <c r="I2915" s="6" t="s">
        <v>11418</v>
      </c>
      <c r="J2915" s="6" t="s">
        <v>11419</v>
      </c>
      <c r="K2915" s="7">
        <v>12</v>
      </c>
      <c r="L2915" s="4">
        <v>2009</v>
      </c>
      <c r="M2915" s="9">
        <v>43638.2</v>
      </c>
      <c r="N2915" s="9" t="str">
        <f t="shared" si="182"/>
        <v>High Value</v>
      </c>
      <c r="O2915" s="11">
        <v>66045.100000000006</v>
      </c>
      <c r="P2915" s="11">
        <v>36277.07</v>
      </c>
      <c r="Q2915" s="11">
        <v>7361.13</v>
      </c>
      <c r="R2915" s="8">
        <v>44371</v>
      </c>
      <c r="S2915" s="5" t="str">
        <f t="shared" si="183"/>
        <v>Thursday</v>
      </c>
      <c r="T2915" s="5" t="str">
        <f t="shared" si="184"/>
        <v>Q2</v>
      </c>
      <c r="U2915" s="14" t="str">
        <f t="shared" si="185"/>
        <v>Jun</v>
      </c>
    </row>
    <row r="2916" spans="1:21" x14ac:dyDescent="0.25">
      <c r="A2916" s="12" t="s">
        <v>17</v>
      </c>
      <c r="B2916" s="2" t="s">
        <v>18</v>
      </c>
      <c r="C2916" s="2" t="s">
        <v>49</v>
      </c>
      <c r="D2916" s="2" t="s">
        <v>25</v>
      </c>
      <c r="E2916" s="2" t="s">
        <v>26</v>
      </c>
      <c r="F2916" s="2" t="s">
        <v>11420</v>
      </c>
      <c r="G2916" s="2" t="s">
        <v>10685</v>
      </c>
      <c r="H2916" s="2" t="s">
        <v>124</v>
      </c>
      <c r="I2916" s="2" t="s">
        <v>11421</v>
      </c>
      <c r="J2916" s="2" t="s">
        <v>11422</v>
      </c>
      <c r="K2916" s="3">
        <v>14</v>
      </c>
      <c r="L2916" s="4">
        <v>2011</v>
      </c>
      <c r="M2916" s="9">
        <v>59649.919999999998</v>
      </c>
      <c r="N2916" s="9" t="str">
        <f t="shared" si="182"/>
        <v>High Value</v>
      </c>
      <c r="O2916" s="11">
        <v>9476</v>
      </c>
      <c r="P2916" s="11">
        <v>51000.21</v>
      </c>
      <c r="Q2916" s="11">
        <v>8649.7099999999991</v>
      </c>
      <c r="R2916" s="5">
        <v>45801</v>
      </c>
      <c r="S2916" s="5" t="str">
        <f t="shared" si="183"/>
        <v>Saturday</v>
      </c>
      <c r="T2916" s="5" t="str">
        <f t="shared" si="184"/>
        <v>Q2</v>
      </c>
      <c r="U2916" s="14" t="str">
        <f t="shared" si="185"/>
        <v>May</v>
      </c>
    </row>
    <row r="2917" spans="1:21" x14ac:dyDescent="0.25">
      <c r="A2917" s="13" t="s">
        <v>74</v>
      </c>
      <c r="B2917" s="6" t="s">
        <v>75</v>
      </c>
      <c r="C2917" s="6" t="s">
        <v>49</v>
      </c>
      <c r="D2917" s="6" t="s">
        <v>25</v>
      </c>
      <c r="E2917" s="6" t="s">
        <v>26</v>
      </c>
      <c r="F2917" s="6" t="s">
        <v>11423</v>
      </c>
      <c r="G2917" s="6" t="s">
        <v>11424</v>
      </c>
      <c r="H2917" s="6" t="s">
        <v>90</v>
      </c>
      <c r="I2917" s="6" t="s">
        <v>11425</v>
      </c>
      <c r="J2917" s="6" t="s">
        <v>11426</v>
      </c>
      <c r="K2917" s="7">
        <v>11</v>
      </c>
      <c r="L2917" s="4">
        <v>2010</v>
      </c>
      <c r="M2917" s="9">
        <v>37532.78</v>
      </c>
      <c r="N2917" s="9" t="str">
        <f t="shared" si="182"/>
        <v>Normal</v>
      </c>
      <c r="O2917" s="11">
        <v>123060.6</v>
      </c>
      <c r="P2917" s="11">
        <v>34963.71</v>
      </c>
      <c r="Q2917" s="11">
        <v>2569.0700000000002</v>
      </c>
      <c r="R2917" s="8">
        <v>44435</v>
      </c>
      <c r="S2917" s="5" t="str">
        <f t="shared" si="183"/>
        <v>Friday</v>
      </c>
      <c r="T2917" s="5" t="str">
        <f t="shared" si="184"/>
        <v>Q3</v>
      </c>
      <c r="U2917" s="14" t="str">
        <f t="shared" si="185"/>
        <v>Aug</v>
      </c>
    </row>
    <row r="2918" spans="1:21" x14ac:dyDescent="0.25">
      <c r="A2918" s="12" t="s">
        <v>30</v>
      </c>
      <c r="B2918" s="2" t="s">
        <v>31</v>
      </c>
      <c r="C2918" s="2" t="s">
        <v>49</v>
      </c>
      <c r="D2918" s="2" t="s">
        <v>25</v>
      </c>
      <c r="E2918" s="2" t="s">
        <v>26</v>
      </c>
      <c r="F2918" s="2" t="s">
        <v>11427</v>
      </c>
      <c r="G2918" s="2" t="s">
        <v>11428</v>
      </c>
      <c r="H2918" s="2" t="s">
        <v>22</v>
      </c>
      <c r="I2918" s="2" t="s">
        <v>11429</v>
      </c>
      <c r="J2918" s="2" t="s">
        <v>11430</v>
      </c>
      <c r="K2918" s="3">
        <v>11</v>
      </c>
      <c r="L2918" s="4">
        <v>2012</v>
      </c>
      <c r="M2918" s="9">
        <v>53648.49</v>
      </c>
      <c r="N2918" s="9" t="str">
        <f t="shared" si="182"/>
        <v>High Value</v>
      </c>
      <c r="O2918" s="11">
        <v>47960.800000000003</v>
      </c>
      <c r="P2918" s="11">
        <v>41435.96</v>
      </c>
      <c r="Q2918" s="11">
        <v>12212.53</v>
      </c>
      <c r="R2918" s="5">
        <v>44959</v>
      </c>
      <c r="S2918" s="5" t="str">
        <f t="shared" si="183"/>
        <v>Thursday</v>
      </c>
      <c r="T2918" s="5" t="str">
        <f t="shared" si="184"/>
        <v>Q1</v>
      </c>
      <c r="U2918" s="14" t="str">
        <f t="shared" si="185"/>
        <v>Feb</v>
      </c>
    </row>
    <row r="2919" spans="1:21" x14ac:dyDescent="0.25">
      <c r="A2919" s="13" t="s">
        <v>40</v>
      </c>
      <c r="B2919" s="6" t="s">
        <v>59</v>
      </c>
      <c r="C2919" s="6" t="s">
        <v>49</v>
      </c>
      <c r="D2919" s="6" t="s">
        <v>25</v>
      </c>
      <c r="E2919" s="6" t="s">
        <v>26</v>
      </c>
      <c r="F2919" s="6" t="s">
        <v>11431</v>
      </c>
      <c r="G2919" s="6" t="s">
        <v>11432</v>
      </c>
      <c r="H2919" s="6" t="s">
        <v>89</v>
      </c>
      <c r="I2919" s="6" t="s">
        <v>11433</v>
      </c>
      <c r="J2919" s="6" t="s">
        <v>11434</v>
      </c>
      <c r="K2919" s="7">
        <v>4</v>
      </c>
      <c r="L2919" s="4">
        <v>2017</v>
      </c>
      <c r="M2919" s="9">
        <v>69541.320000000007</v>
      </c>
      <c r="N2919" s="9" t="str">
        <f t="shared" si="182"/>
        <v>High Value</v>
      </c>
      <c r="O2919" s="11">
        <v>176992.8</v>
      </c>
      <c r="P2919" s="11">
        <v>55664.23</v>
      </c>
      <c r="Q2919" s="11">
        <v>13877.09</v>
      </c>
      <c r="R2919" s="8">
        <v>44395</v>
      </c>
      <c r="S2919" s="5" t="str">
        <f t="shared" si="183"/>
        <v>Sunday</v>
      </c>
      <c r="T2919" s="5" t="str">
        <f t="shared" si="184"/>
        <v>Q3</v>
      </c>
      <c r="U2919" s="14" t="str">
        <f t="shared" si="185"/>
        <v>Jul</v>
      </c>
    </row>
    <row r="2920" spans="1:21" x14ac:dyDescent="0.25">
      <c r="A2920" s="13" t="s">
        <v>30</v>
      </c>
      <c r="B2920" s="6" t="s">
        <v>31</v>
      </c>
      <c r="C2920" s="6" t="s">
        <v>49</v>
      </c>
      <c r="D2920" s="6" t="s">
        <v>25</v>
      </c>
      <c r="E2920" s="6" t="s">
        <v>26</v>
      </c>
      <c r="F2920" s="6" t="s">
        <v>11435</v>
      </c>
      <c r="G2920" s="6" t="s">
        <v>7259</v>
      </c>
      <c r="H2920" s="6" t="s">
        <v>119</v>
      </c>
      <c r="I2920" s="6" t="s">
        <v>11436</v>
      </c>
      <c r="J2920" s="6" t="s">
        <v>11437</v>
      </c>
      <c r="K2920" s="7">
        <v>17</v>
      </c>
      <c r="L2920" s="4">
        <v>2008</v>
      </c>
      <c r="M2920" s="9">
        <v>29487.78</v>
      </c>
      <c r="N2920" s="9" t="str">
        <f t="shared" si="182"/>
        <v>Normal</v>
      </c>
      <c r="O2920" s="11">
        <v>171298.3</v>
      </c>
      <c r="P2920" s="11">
        <v>24600.49</v>
      </c>
      <c r="Q2920" s="11">
        <v>4887.29</v>
      </c>
      <c r="R2920" s="8">
        <v>45833</v>
      </c>
      <c r="S2920" s="5" t="str">
        <f t="shared" si="183"/>
        <v>Wednesday</v>
      </c>
      <c r="T2920" s="5" t="str">
        <f t="shared" si="184"/>
        <v>Q2</v>
      </c>
      <c r="U2920" s="14" t="str">
        <f t="shared" si="185"/>
        <v>Jun</v>
      </c>
    </row>
    <row r="2921" spans="1:21" x14ac:dyDescent="0.25">
      <c r="A2921" s="12" t="s">
        <v>47</v>
      </c>
      <c r="B2921" s="2" t="s">
        <v>110</v>
      </c>
      <c r="C2921" s="2" t="s">
        <v>49</v>
      </c>
      <c r="D2921" s="2" t="s">
        <v>25</v>
      </c>
      <c r="E2921" s="2" t="s">
        <v>26</v>
      </c>
      <c r="F2921" s="2" t="s">
        <v>11438</v>
      </c>
      <c r="G2921" s="2" t="s">
        <v>5479</v>
      </c>
      <c r="H2921" s="2" t="s">
        <v>122</v>
      </c>
      <c r="I2921" s="2" t="s">
        <v>11439</v>
      </c>
      <c r="J2921" s="2" t="s">
        <v>11440</v>
      </c>
      <c r="K2921" s="3">
        <v>19</v>
      </c>
      <c r="L2921" s="4">
        <v>2004</v>
      </c>
      <c r="M2921" s="9">
        <v>35031.129999999997</v>
      </c>
      <c r="N2921" s="9" t="str">
        <f t="shared" si="182"/>
        <v>Normal</v>
      </c>
      <c r="O2921" s="11">
        <v>198304.8</v>
      </c>
      <c r="P2921" s="11">
        <v>27493.51</v>
      </c>
      <c r="Q2921" s="11">
        <v>7537.62</v>
      </c>
      <c r="R2921" s="5">
        <v>44927</v>
      </c>
      <c r="S2921" s="5" t="str">
        <f t="shared" si="183"/>
        <v>Sunday</v>
      </c>
      <c r="T2921" s="5" t="str">
        <f t="shared" si="184"/>
        <v>Q1</v>
      </c>
      <c r="U2921" s="14" t="str">
        <f t="shared" si="185"/>
        <v>Jan</v>
      </c>
    </row>
    <row r="2922" spans="1:21" x14ac:dyDescent="0.25">
      <c r="A2922" s="13" t="s">
        <v>62</v>
      </c>
      <c r="B2922" s="6" t="s">
        <v>91</v>
      </c>
      <c r="C2922" s="6" t="s">
        <v>49</v>
      </c>
      <c r="D2922" s="6" t="s">
        <v>25</v>
      </c>
      <c r="E2922" s="6" t="s">
        <v>26</v>
      </c>
      <c r="F2922" s="6" t="s">
        <v>11441</v>
      </c>
      <c r="G2922" s="6" t="s">
        <v>11442</v>
      </c>
      <c r="H2922" s="6" t="s">
        <v>93</v>
      </c>
      <c r="I2922" s="6" t="s">
        <v>11443</v>
      </c>
      <c r="J2922" s="6" t="s">
        <v>11444</v>
      </c>
      <c r="K2922" s="7">
        <v>0</v>
      </c>
      <c r="L2922" s="4">
        <v>2021</v>
      </c>
      <c r="M2922" s="9">
        <v>6057.44</v>
      </c>
      <c r="N2922" s="9" t="str">
        <f t="shared" si="182"/>
        <v>Normal</v>
      </c>
      <c r="O2922" s="11">
        <v>175372.3</v>
      </c>
      <c r="P2922" s="11">
        <v>5179.4799999999996</v>
      </c>
      <c r="Q2922" s="11">
        <v>877.96</v>
      </c>
      <c r="R2922" s="8">
        <v>44284</v>
      </c>
      <c r="S2922" s="5" t="str">
        <f t="shared" si="183"/>
        <v>Monday</v>
      </c>
      <c r="T2922" s="5" t="str">
        <f t="shared" si="184"/>
        <v>Q1</v>
      </c>
      <c r="U2922" s="14" t="str">
        <f t="shared" si="185"/>
        <v>Mar</v>
      </c>
    </row>
    <row r="2923" spans="1:21" x14ac:dyDescent="0.25">
      <c r="A2923" s="12" t="s">
        <v>47</v>
      </c>
      <c r="B2923" s="2" t="s">
        <v>110</v>
      </c>
      <c r="C2923" s="2" t="s">
        <v>49</v>
      </c>
      <c r="D2923" s="2" t="s">
        <v>25</v>
      </c>
      <c r="E2923" s="2" t="s">
        <v>26</v>
      </c>
      <c r="F2923" s="2" t="s">
        <v>11445</v>
      </c>
      <c r="G2923" s="2" t="s">
        <v>11446</v>
      </c>
      <c r="H2923" s="2" t="s">
        <v>66</v>
      </c>
      <c r="I2923" s="2" t="s">
        <v>11447</v>
      </c>
      <c r="J2923" s="2" t="s">
        <v>11448</v>
      </c>
      <c r="K2923" s="3">
        <v>15</v>
      </c>
      <c r="L2923" s="4">
        <v>2007</v>
      </c>
      <c r="M2923" s="9">
        <v>54474.45</v>
      </c>
      <c r="N2923" s="9" t="str">
        <f t="shared" si="182"/>
        <v>High Value</v>
      </c>
      <c r="O2923" s="11">
        <v>105671.8</v>
      </c>
      <c r="P2923" s="11">
        <v>41286.17</v>
      </c>
      <c r="Q2923" s="11">
        <v>13188.28</v>
      </c>
      <c r="R2923" s="5">
        <v>44725</v>
      </c>
      <c r="S2923" s="5" t="str">
        <f t="shared" si="183"/>
        <v>Monday</v>
      </c>
      <c r="T2923" s="5" t="str">
        <f t="shared" si="184"/>
        <v>Q2</v>
      </c>
      <c r="U2923" s="14" t="str">
        <f t="shared" si="185"/>
        <v>Jun</v>
      </c>
    </row>
    <row r="2924" spans="1:21" x14ac:dyDescent="0.25">
      <c r="A2924" s="13" t="s">
        <v>17</v>
      </c>
      <c r="B2924" s="6" t="s">
        <v>80</v>
      </c>
      <c r="C2924" s="6" t="s">
        <v>49</v>
      </c>
      <c r="D2924" s="6" t="s">
        <v>25</v>
      </c>
      <c r="E2924" s="6" t="s">
        <v>26</v>
      </c>
      <c r="F2924" s="6" t="s">
        <v>11449</v>
      </c>
      <c r="G2924" s="6" t="s">
        <v>11450</v>
      </c>
      <c r="H2924" s="6" t="s">
        <v>87</v>
      </c>
      <c r="I2924" s="6" t="s">
        <v>11451</v>
      </c>
      <c r="J2924" s="6" t="s">
        <v>11452</v>
      </c>
      <c r="K2924" s="7">
        <v>18</v>
      </c>
      <c r="L2924" s="4">
        <v>2002</v>
      </c>
      <c r="M2924" s="9">
        <v>33080.42</v>
      </c>
      <c r="N2924" s="9" t="str">
        <f t="shared" si="182"/>
        <v>Normal</v>
      </c>
      <c r="O2924" s="11">
        <v>124565.4</v>
      </c>
      <c r="P2924" s="11">
        <v>29700.3</v>
      </c>
      <c r="Q2924" s="11">
        <v>3380.12</v>
      </c>
      <c r="R2924" s="8">
        <v>44183</v>
      </c>
      <c r="S2924" s="5" t="str">
        <f t="shared" si="183"/>
        <v>Friday</v>
      </c>
      <c r="T2924" s="5" t="str">
        <f t="shared" si="184"/>
        <v>Q4</v>
      </c>
      <c r="U2924" s="14" t="str">
        <f t="shared" si="185"/>
        <v>Dec</v>
      </c>
    </row>
    <row r="2925" spans="1:21" x14ac:dyDescent="0.25">
      <c r="A2925" s="12" t="s">
        <v>62</v>
      </c>
      <c r="B2925" s="2" t="s">
        <v>91</v>
      </c>
      <c r="C2925" s="2" t="s">
        <v>49</v>
      </c>
      <c r="D2925" s="2" t="s">
        <v>25</v>
      </c>
      <c r="E2925" s="2" t="s">
        <v>26</v>
      </c>
      <c r="F2925" s="2" t="s">
        <v>11453</v>
      </c>
      <c r="G2925" s="2" t="s">
        <v>11454</v>
      </c>
      <c r="H2925" s="2" t="s">
        <v>120</v>
      </c>
      <c r="I2925" s="2" t="s">
        <v>11455</v>
      </c>
      <c r="J2925" s="2" t="s">
        <v>11456</v>
      </c>
      <c r="K2925" s="3">
        <v>19</v>
      </c>
      <c r="L2925" s="4">
        <v>2006</v>
      </c>
      <c r="M2925" s="9">
        <v>64615.47</v>
      </c>
      <c r="N2925" s="9" t="str">
        <f t="shared" si="182"/>
        <v>High Value</v>
      </c>
      <c r="O2925" s="11">
        <v>121580.3</v>
      </c>
      <c r="P2925" s="11">
        <v>47466.01</v>
      </c>
      <c r="Q2925" s="11">
        <v>17149.46</v>
      </c>
      <c r="R2925" s="5">
        <v>45767</v>
      </c>
      <c r="S2925" s="5" t="str">
        <f t="shared" si="183"/>
        <v>Sunday</v>
      </c>
      <c r="T2925" s="5" t="str">
        <f t="shared" si="184"/>
        <v>Q2</v>
      </c>
      <c r="U2925" s="14" t="str">
        <f t="shared" si="185"/>
        <v>Apr</v>
      </c>
    </row>
    <row r="2926" spans="1:21" x14ac:dyDescent="0.25">
      <c r="A2926" s="13" t="s">
        <v>74</v>
      </c>
      <c r="B2926" s="6" t="s">
        <v>75</v>
      </c>
      <c r="C2926" s="6" t="s">
        <v>49</v>
      </c>
      <c r="D2926" s="6" t="s">
        <v>25</v>
      </c>
      <c r="E2926" s="6" t="s">
        <v>26</v>
      </c>
      <c r="F2926" s="6" t="s">
        <v>11457</v>
      </c>
      <c r="G2926" s="6" t="s">
        <v>11458</v>
      </c>
      <c r="H2926" s="6" t="s">
        <v>118</v>
      </c>
      <c r="I2926" s="6" t="s">
        <v>11459</v>
      </c>
      <c r="J2926" s="6" t="s">
        <v>11460</v>
      </c>
      <c r="K2926" s="7">
        <v>14</v>
      </c>
      <c r="L2926" s="4">
        <v>2009</v>
      </c>
      <c r="M2926" s="9">
        <v>48895.29</v>
      </c>
      <c r="N2926" s="9" t="str">
        <f t="shared" si="182"/>
        <v>High Value</v>
      </c>
      <c r="O2926" s="11">
        <v>150069.6</v>
      </c>
      <c r="P2926" s="11">
        <v>43370.32</v>
      </c>
      <c r="Q2926" s="11">
        <v>5524.97</v>
      </c>
      <c r="R2926" s="8">
        <v>45220</v>
      </c>
      <c r="S2926" s="5" t="str">
        <f t="shared" si="183"/>
        <v>Saturday</v>
      </c>
      <c r="T2926" s="5" t="str">
        <f t="shared" si="184"/>
        <v>Q4</v>
      </c>
      <c r="U2926" s="14" t="str">
        <f t="shared" si="185"/>
        <v>Oct</v>
      </c>
    </row>
    <row r="2927" spans="1:21" x14ac:dyDescent="0.25">
      <c r="A2927" s="12" t="s">
        <v>71</v>
      </c>
      <c r="B2927" s="2" t="s">
        <v>86</v>
      </c>
      <c r="C2927" s="2" t="s">
        <v>49</v>
      </c>
      <c r="D2927" s="2" t="s">
        <v>25</v>
      </c>
      <c r="E2927" s="2" t="s">
        <v>26</v>
      </c>
      <c r="F2927" s="2" t="s">
        <v>11461</v>
      </c>
      <c r="G2927" s="2" t="s">
        <v>11462</v>
      </c>
      <c r="H2927" s="2" t="s">
        <v>109</v>
      </c>
      <c r="I2927" s="2" t="s">
        <v>11463</v>
      </c>
      <c r="J2927" s="2" t="s">
        <v>11464</v>
      </c>
      <c r="K2927" s="3">
        <v>6</v>
      </c>
      <c r="L2927" s="4">
        <v>2016</v>
      </c>
      <c r="M2927" s="9">
        <v>64676.88</v>
      </c>
      <c r="N2927" s="9" t="str">
        <f t="shared" si="182"/>
        <v>High Value</v>
      </c>
      <c r="O2927" s="11">
        <v>80601.2</v>
      </c>
      <c r="P2927" s="11">
        <v>45674.239999999998</v>
      </c>
      <c r="Q2927" s="11">
        <v>19002.64</v>
      </c>
      <c r="R2927" s="5">
        <v>44792</v>
      </c>
      <c r="S2927" s="5" t="str">
        <f t="shared" si="183"/>
        <v>Friday</v>
      </c>
      <c r="T2927" s="5" t="str">
        <f t="shared" si="184"/>
        <v>Q3</v>
      </c>
      <c r="U2927" s="14" t="str">
        <f t="shared" si="185"/>
        <v>Aug</v>
      </c>
    </row>
    <row r="2928" spans="1:21" x14ac:dyDescent="0.25">
      <c r="A2928" s="13" t="s">
        <v>62</v>
      </c>
      <c r="B2928" s="6" t="s">
        <v>63</v>
      </c>
      <c r="C2928" s="6" t="s">
        <v>49</v>
      </c>
      <c r="D2928" s="6" t="s">
        <v>25</v>
      </c>
      <c r="E2928" s="6" t="s">
        <v>26</v>
      </c>
      <c r="F2928" s="6" t="s">
        <v>11465</v>
      </c>
      <c r="G2928" s="6" t="s">
        <v>11466</v>
      </c>
      <c r="H2928" s="6" t="s">
        <v>66</v>
      </c>
      <c r="I2928" s="6" t="s">
        <v>11467</v>
      </c>
      <c r="J2928" s="6" t="s">
        <v>11468</v>
      </c>
      <c r="K2928" s="7">
        <v>3</v>
      </c>
      <c r="L2928" s="4">
        <v>2021</v>
      </c>
      <c r="M2928" s="9">
        <v>23963.9</v>
      </c>
      <c r="N2928" s="9" t="str">
        <f t="shared" si="182"/>
        <v>Normal</v>
      </c>
      <c r="O2928" s="11">
        <v>16150.9</v>
      </c>
      <c r="P2928" s="11">
        <v>22725.360000000001</v>
      </c>
      <c r="Q2928" s="11">
        <v>1238.54</v>
      </c>
      <c r="R2928" s="8">
        <v>45443</v>
      </c>
      <c r="S2928" s="5" t="str">
        <f t="shared" si="183"/>
        <v>Friday</v>
      </c>
      <c r="T2928" s="5" t="str">
        <f t="shared" si="184"/>
        <v>Q2</v>
      </c>
      <c r="U2928" s="14" t="str">
        <f t="shared" si="185"/>
        <v>May</v>
      </c>
    </row>
    <row r="2929" spans="1:21" x14ac:dyDescent="0.25">
      <c r="A2929" s="12" t="s">
        <v>71</v>
      </c>
      <c r="B2929" s="2" t="s">
        <v>72</v>
      </c>
      <c r="C2929" s="2" t="s">
        <v>49</v>
      </c>
      <c r="D2929" s="2" t="s">
        <v>25</v>
      </c>
      <c r="E2929" s="2" t="s">
        <v>26</v>
      </c>
      <c r="F2929" s="2" t="s">
        <v>11469</v>
      </c>
      <c r="G2929" s="2" t="s">
        <v>1177</v>
      </c>
      <c r="H2929" s="2" t="s">
        <v>121</v>
      </c>
      <c r="I2929" s="2" t="s">
        <v>11470</v>
      </c>
      <c r="J2929" s="2" t="s">
        <v>11471</v>
      </c>
      <c r="K2929" s="3">
        <v>19</v>
      </c>
      <c r="L2929" s="4">
        <v>2002</v>
      </c>
      <c r="M2929" s="9">
        <v>62027.41</v>
      </c>
      <c r="N2929" s="9" t="str">
        <f t="shared" si="182"/>
        <v>High Value</v>
      </c>
      <c r="O2929" s="11">
        <v>192783.3</v>
      </c>
      <c r="P2929" s="11">
        <v>46395.81</v>
      </c>
      <c r="Q2929" s="11">
        <v>15631.6</v>
      </c>
      <c r="R2929" s="5">
        <v>44352</v>
      </c>
      <c r="S2929" s="5" t="str">
        <f t="shared" si="183"/>
        <v>Saturday</v>
      </c>
      <c r="T2929" s="5" t="str">
        <f t="shared" si="184"/>
        <v>Q2</v>
      </c>
      <c r="U2929" s="14" t="str">
        <f t="shared" si="185"/>
        <v>Jun</v>
      </c>
    </row>
    <row r="2930" spans="1:21" x14ac:dyDescent="0.25">
      <c r="A2930" s="13" t="s">
        <v>54</v>
      </c>
      <c r="B2930" s="6" t="s">
        <v>123</v>
      </c>
      <c r="C2930" s="6" t="s">
        <v>49</v>
      </c>
      <c r="D2930" s="6" t="s">
        <v>25</v>
      </c>
      <c r="E2930" s="6" t="s">
        <v>26</v>
      </c>
      <c r="F2930" s="6" t="s">
        <v>11472</v>
      </c>
      <c r="G2930" s="6" t="s">
        <v>2565</v>
      </c>
      <c r="H2930" s="6" t="s">
        <v>128</v>
      </c>
      <c r="I2930" s="6" t="s">
        <v>11473</v>
      </c>
      <c r="J2930" s="6" t="s">
        <v>11474</v>
      </c>
      <c r="K2930" s="7">
        <v>1</v>
      </c>
      <c r="L2930" s="4">
        <v>2022</v>
      </c>
      <c r="M2930" s="9">
        <v>13956.1</v>
      </c>
      <c r="N2930" s="9" t="str">
        <f t="shared" si="182"/>
        <v>Normal</v>
      </c>
      <c r="O2930" s="11">
        <v>14375.2</v>
      </c>
      <c r="P2930" s="11">
        <v>12085.09</v>
      </c>
      <c r="Q2930" s="11">
        <v>1871.01</v>
      </c>
      <c r="R2930" s="8">
        <v>44976</v>
      </c>
      <c r="S2930" s="5" t="str">
        <f t="shared" si="183"/>
        <v>Sunday</v>
      </c>
      <c r="T2930" s="5" t="str">
        <f t="shared" si="184"/>
        <v>Q1</v>
      </c>
      <c r="U2930" s="14" t="str">
        <f t="shared" si="185"/>
        <v>Feb</v>
      </c>
    </row>
    <row r="2931" spans="1:21" x14ac:dyDescent="0.25">
      <c r="A2931" s="12" t="s">
        <v>47</v>
      </c>
      <c r="B2931" s="2" t="s">
        <v>51</v>
      </c>
      <c r="C2931" s="2" t="s">
        <v>49</v>
      </c>
      <c r="D2931" s="2" t="s">
        <v>25</v>
      </c>
      <c r="E2931" s="2" t="s">
        <v>26</v>
      </c>
      <c r="F2931" s="2" t="s">
        <v>8815</v>
      </c>
      <c r="G2931" s="2" t="s">
        <v>11475</v>
      </c>
      <c r="H2931" s="2" t="s">
        <v>122</v>
      </c>
      <c r="I2931" s="2" t="s">
        <v>11476</v>
      </c>
      <c r="J2931" s="2" t="s">
        <v>11477</v>
      </c>
      <c r="K2931" s="3">
        <v>-2</v>
      </c>
      <c r="L2931" s="4">
        <v>2024</v>
      </c>
      <c r="M2931" s="9">
        <v>32792.17</v>
      </c>
      <c r="N2931" s="9" t="str">
        <f t="shared" si="182"/>
        <v>Normal</v>
      </c>
      <c r="O2931" s="11">
        <v>58244</v>
      </c>
      <c r="P2931" s="11">
        <v>24701.87</v>
      </c>
      <c r="Q2931" s="11">
        <v>8090.3</v>
      </c>
      <c r="R2931" s="5">
        <v>44650</v>
      </c>
      <c r="S2931" s="5" t="str">
        <f t="shared" si="183"/>
        <v>Wednesday</v>
      </c>
      <c r="T2931" s="5" t="str">
        <f t="shared" si="184"/>
        <v>Q1</v>
      </c>
      <c r="U2931" s="14" t="str">
        <f t="shared" si="185"/>
        <v>Mar</v>
      </c>
    </row>
    <row r="2932" spans="1:21" x14ac:dyDescent="0.25">
      <c r="A2932" s="13" t="s">
        <v>47</v>
      </c>
      <c r="B2932" s="6" t="s">
        <v>48</v>
      </c>
      <c r="C2932" s="6" t="s">
        <v>49</v>
      </c>
      <c r="D2932" s="6" t="s">
        <v>25</v>
      </c>
      <c r="E2932" s="6" t="s">
        <v>26</v>
      </c>
      <c r="F2932" s="6" t="s">
        <v>11478</v>
      </c>
      <c r="G2932" s="6" t="s">
        <v>11479</v>
      </c>
      <c r="H2932" s="6" t="s">
        <v>118</v>
      </c>
      <c r="I2932" s="6" t="s">
        <v>11480</v>
      </c>
      <c r="J2932" s="6" t="s">
        <v>11481</v>
      </c>
      <c r="K2932" s="7">
        <v>19</v>
      </c>
      <c r="L2932" s="4">
        <v>2006</v>
      </c>
      <c r="M2932" s="9">
        <v>63341.85</v>
      </c>
      <c r="N2932" s="9" t="str">
        <f t="shared" si="182"/>
        <v>High Value</v>
      </c>
      <c r="O2932" s="11">
        <v>153389</v>
      </c>
      <c r="P2932" s="11">
        <v>52480.02</v>
      </c>
      <c r="Q2932" s="11">
        <v>10861.83</v>
      </c>
      <c r="R2932" s="8">
        <v>45834</v>
      </c>
      <c r="S2932" s="5" t="str">
        <f t="shared" si="183"/>
        <v>Thursday</v>
      </c>
      <c r="T2932" s="5" t="str">
        <f t="shared" si="184"/>
        <v>Q2</v>
      </c>
      <c r="U2932" s="14" t="str">
        <f t="shared" si="185"/>
        <v>Jun</v>
      </c>
    </row>
    <row r="2933" spans="1:21" x14ac:dyDescent="0.25">
      <c r="A2933" s="12" t="s">
        <v>17</v>
      </c>
      <c r="B2933" s="2" t="s">
        <v>38</v>
      </c>
      <c r="C2933" s="2" t="s">
        <v>49</v>
      </c>
      <c r="D2933" s="2" t="s">
        <v>25</v>
      </c>
      <c r="E2933" s="2" t="s">
        <v>26</v>
      </c>
      <c r="F2933" s="2" t="s">
        <v>11482</v>
      </c>
      <c r="G2933" s="2" t="s">
        <v>1181</v>
      </c>
      <c r="H2933" s="2" t="s">
        <v>39</v>
      </c>
      <c r="I2933" s="2" t="s">
        <v>11483</v>
      </c>
      <c r="J2933" s="2" t="s">
        <v>11484</v>
      </c>
      <c r="K2933" s="3">
        <v>21</v>
      </c>
      <c r="L2933" s="4">
        <v>2000</v>
      </c>
      <c r="M2933" s="9">
        <v>52891</v>
      </c>
      <c r="N2933" s="9" t="str">
        <f t="shared" si="182"/>
        <v>High Value</v>
      </c>
      <c r="O2933" s="11">
        <v>118636.2</v>
      </c>
      <c r="P2933" s="11">
        <v>39441.67</v>
      </c>
      <c r="Q2933" s="11">
        <v>13449.33</v>
      </c>
      <c r="R2933" s="5">
        <v>44456</v>
      </c>
      <c r="S2933" s="5" t="str">
        <f t="shared" si="183"/>
        <v>Friday</v>
      </c>
      <c r="T2933" s="5" t="str">
        <f t="shared" si="184"/>
        <v>Q3</v>
      </c>
      <c r="U2933" s="14" t="str">
        <f t="shared" si="185"/>
        <v>Sep</v>
      </c>
    </row>
    <row r="2934" spans="1:21" x14ac:dyDescent="0.25">
      <c r="A2934" s="13" t="s">
        <v>74</v>
      </c>
      <c r="B2934" s="6" t="s">
        <v>153</v>
      </c>
      <c r="C2934" s="6" t="s">
        <v>49</v>
      </c>
      <c r="D2934" s="6" t="s">
        <v>25</v>
      </c>
      <c r="E2934" s="6" t="s">
        <v>26</v>
      </c>
      <c r="F2934" s="6" t="s">
        <v>11485</v>
      </c>
      <c r="G2934" s="6" t="s">
        <v>11486</v>
      </c>
      <c r="H2934" s="6" t="s">
        <v>132</v>
      </c>
      <c r="I2934" s="6" t="s">
        <v>11487</v>
      </c>
      <c r="J2934" s="6" t="s">
        <v>11488</v>
      </c>
      <c r="K2934" s="7">
        <v>1</v>
      </c>
      <c r="L2934" s="4">
        <v>2023</v>
      </c>
      <c r="M2934" s="9">
        <v>56905.98</v>
      </c>
      <c r="N2934" s="9" t="str">
        <f t="shared" si="182"/>
        <v>High Value</v>
      </c>
      <c r="O2934" s="11">
        <v>82890.899999999994</v>
      </c>
      <c r="P2934" s="11">
        <v>50714.27</v>
      </c>
      <c r="Q2934" s="11">
        <v>6191.71</v>
      </c>
      <c r="R2934" s="8">
        <v>45421</v>
      </c>
      <c r="S2934" s="5" t="str">
        <f t="shared" si="183"/>
        <v>Thursday</v>
      </c>
      <c r="T2934" s="5" t="str">
        <f t="shared" si="184"/>
        <v>Q2</v>
      </c>
      <c r="U2934" s="14" t="str">
        <f t="shared" si="185"/>
        <v>May</v>
      </c>
    </row>
    <row r="2935" spans="1:21" x14ac:dyDescent="0.25">
      <c r="A2935" s="12" t="s">
        <v>30</v>
      </c>
      <c r="B2935" s="2" t="s">
        <v>65</v>
      </c>
      <c r="C2935" s="2" t="s">
        <v>49</v>
      </c>
      <c r="D2935" s="2" t="s">
        <v>25</v>
      </c>
      <c r="E2935" s="2" t="s">
        <v>26</v>
      </c>
      <c r="F2935" s="2" t="s">
        <v>11489</v>
      </c>
      <c r="G2935" s="2" t="s">
        <v>5383</v>
      </c>
      <c r="H2935" s="2" t="s">
        <v>111</v>
      </c>
      <c r="I2935" s="2" t="s">
        <v>11490</v>
      </c>
      <c r="J2935" s="2" t="s">
        <v>11491</v>
      </c>
      <c r="K2935" s="3">
        <v>11</v>
      </c>
      <c r="L2935" s="4">
        <v>2011</v>
      </c>
      <c r="M2935" s="9">
        <v>42224.69</v>
      </c>
      <c r="N2935" s="9" t="str">
        <f t="shared" si="182"/>
        <v>High Value</v>
      </c>
      <c r="O2935" s="11">
        <v>102332.5</v>
      </c>
      <c r="P2935" s="11">
        <v>38617.97</v>
      </c>
      <c r="Q2935" s="11">
        <v>3606.72</v>
      </c>
      <c r="R2935" s="5">
        <v>44664</v>
      </c>
      <c r="S2935" s="5" t="str">
        <f t="shared" si="183"/>
        <v>Wednesday</v>
      </c>
      <c r="T2935" s="5" t="str">
        <f t="shared" si="184"/>
        <v>Q2</v>
      </c>
      <c r="U2935" s="14" t="str">
        <f t="shared" si="185"/>
        <v>Apr</v>
      </c>
    </row>
    <row r="2936" spans="1:21" x14ac:dyDescent="0.25">
      <c r="A2936" s="13" t="s">
        <v>47</v>
      </c>
      <c r="B2936" s="6" t="s">
        <v>48</v>
      </c>
      <c r="C2936" s="6" t="s">
        <v>49</v>
      </c>
      <c r="D2936" s="6" t="s">
        <v>25</v>
      </c>
      <c r="E2936" s="6" t="s">
        <v>26</v>
      </c>
      <c r="F2936" s="6" t="s">
        <v>11492</v>
      </c>
      <c r="G2936" s="6" t="s">
        <v>11493</v>
      </c>
      <c r="H2936" s="6" t="s">
        <v>88</v>
      </c>
      <c r="I2936" s="6" t="s">
        <v>11494</v>
      </c>
      <c r="J2936" s="6" t="s">
        <v>11495</v>
      </c>
      <c r="K2936" s="7">
        <v>9</v>
      </c>
      <c r="L2936" s="4">
        <v>2015</v>
      </c>
      <c r="M2936" s="9">
        <v>67824.39</v>
      </c>
      <c r="N2936" s="9" t="str">
        <f t="shared" si="182"/>
        <v>High Value</v>
      </c>
      <c r="O2936" s="11">
        <v>60313.2</v>
      </c>
      <c r="P2936" s="11">
        <v>56205.8</v>
      </c>
      <c r="Q2936" s="11">
        <v>11618.59</v>
      </c>
      <c r="R2936" s="8">
        <v>45348</v>
      </c>
      <c r="S2936" s="5" t="str">
        <f t="shared" si="183"/>
        <v>Monday</v>
      </c>
      <c r="T2936" s="5" t="str">
        <f t="shared" si="184"/>
        <v>Q1</v>
      </c>
      <c r="U2936" s="14" t="str">
        <f t="shared" si="185"/>
        <v>Feb</v>
      </c>
    </row>
    <row r="2937" spans="1:21" x14ac:dyDescent="0.25">
      <c r="A2937" s="12" t="s">
        <v>71</v>
      </c>
      <c r="B2937" s="2" t="s">
        <v>83</v>
      </c>
      <c r="C2937" s="2" t="s">
        <v>49</v>
      </c>
      <c r="D2937" s="2" t="s">
        <v>25</v>
      </c>
      <c r="E2937" s="2" t="s">
        <v>26</v>
      </c>
      <c r="F2937" s="2" t="s">
        <v>11496</v>
      </c>
      <c r="G2937" s="2" t="s">
        <v>11497</v>
      </c>
      <c r="H2937" s="2" t="s">
        <v>39</v>
      </c>
      <c r="I2937" s="2" t="s">
        <v>11498</v>
      </c>
      <c r="J2937" s="2" t="s">
        <v>11499</v>
      </c>
      <c r="K2937" s="3">
        <v>0</v>
      </c>
      <c r="L2937" s="4">
        <v>2021</v>
      </c>
      <c r="M2937" s="9">
        <v>18478.900000000001</v>
      </c>
      <c r="N2937" s="9" t="str">
        <f t="shared" si="182"/>
        <v>Normal</v>
      </c>
      <c r="O2937" s="11">
        <v>99652.2</v>
      </c>
      <c r="P2937" s="11">
        <v>15306.35</v>
      </c>
      <c r="Q2937" s="11">
        <v>3172.55</v>
      </c>
      <c r="R2937" s="5">
        <v>44243</v>
      </c>
      <c r="S2937" s="5" t="str">
        <f t="shared" si="183"/>
        <v>Tuesday</v>
      </c>
      <c r="T2937" s="5" t="str">
        <f t="shared" si="184"/>
        <v>Q1</v>
      </c>
      <c r="U2937" s="14" t="str">
        <f t="shared" si="185"/>
        <v>Feb</v>
      </c>
    </row>
    <row r="2938" spans="1:21" x14ac:dyDescent="0.25">
      <c r="A2938" s="13" t="s">
        <v>34</v>
      </c>
      <c r="B2938" s="6" t="s">
        <v>97</v>
      </c>
      <c r="C2938" s="6" t="s">
        <v>49</v>
      </c>
      <c r="D2938" s="6" t="s">
        <v>25</v>
      </c>
      <c r="E2938" s="6" t="s">
        <v>26</v>
      </c>
      <c r="F2938" s="6" t="s">
        <v>4198</v>
      </c>
      <c r="G2938" s="6" t="s">
        <v>100</v>
      </c>
      <c r="H2938" s="6" t="s">
        <v>111</v>
      </c>
      <c r="I2938" s="6" t="s">
        <v>11500</v>
      </c>
      <c r="J2938" s="6" t="s">
        <v>11501</v>
      </c>
      <c r="K2938" s="7">
        <v>19</v>
      </c>
      <c r="L2938" s="4">
        <v>2002</v>
      </c>
      <c r="M2938" s="9">
        <v>54902.34</v>
      </c>
      <c r="N2938" s="9" t="str">
        <f t="shared" si="182"/>
        <v>High Value</v>
      </c>
      <c r="O2938" s="11">
        <v>94434.1</v>
      </c>
      <c r="P2938" s="11">
        <v>44841.73</v>
      </c>
      <c r="Q2938" s="11">
        <v>10060.61</v>
      </c>
      <c r="R2938" s="8">
        <v>44446</v>
      </c>
      <c r="S2938" s="5" t="str">
        <f t="shared" si="183"/>
        <v>Tuesday</v>
      </c>
      <c r="T2938" s="5" t="str">
        <f t="shared" si="184"/>
        <v>Q3</v>
      </c>
      <c r="U2938" s="14" t="str">
        <f t="shared" si="185"/>
        <v>Sep</v>
      </c>
    </row>
    <row r="2939" spans="1:21" x14ac:dyDescent="0.25">
      <c r="A2939" s="12" t="s">
        <v>62</v>
      </c>
      <c r="B2939" s="2" t="s">
        <v>138</v>
      </c>
      <c r="C2939" s="2" t="s">
        <v>49</v>
      </c>
      <c r="D2939" s="2" t="s">
        <v>25</v>
      </c>
      <c r="E2939" s="2" t="s">
        <v>26</v>
      </c>
      <c r="F2939" s="2" t="s">
        <v>11502</v>
      </c>
      <c r="G2939" s="2" t="s">
        <v>11503</v>
      </c>
      <c r="H2939" s="2" t="s">
        <v>142</v>
      </c>
      <c r="I2939" s="2" t="s">
        <v>11504</v>
      </c>
      <c r="J2939" s="2" t="s">
        <v>11505</v>
      </c>
      <c r="K2939" s="3">
        <v>17</v>
      </c>
      <c r="L2939" s="4">
        <v>2008</v>
      </c>
      <c r="M2939" s="9">
        <v>19106.490000000002</v>
      </c>
      <c r="N2939" s="9" t="str">
        <f t="shared" si="182"/>
        <v>Normal</v>
      </c>
      <c r="O2939" s="11">
        <v>164884.29999999999</v>
      </c>
      <c r="P2939" s="11">
        <v>13830.99</v>
      </c>
      <c r="Q2939" s="11">
        <v>5275.5</v>
      </c>
      <c r="R2939" s="5">
        <v>45686</v>
      </c>
      <c r="S2939" s="5" t="str">
        <f t="shared" si="183"/>
        <v>Wednesday</v>
      </c>
      <c r="T2939" s="5" t="str">
        <f t="shared" si="184"/>
        <v>Q1</v>
      </c>
      <c r="U2939" s="14" t="str">
        <f t="shared" si="185"/>
        <v>Jan</v>
      </c>
    </row>
    <row r="2940" spans="1:21" x14ac:dyDescent="0.25">
      <c r="A2940" s="13" t="s">
        <v>56</v>
      </c>
      <c r="B2940" s="6" t="s">
        <v>69</v>
      </c>
      <c r="C2940" s="6" t="s">
        <v>49</v>
      </c>
      <c r="D2940" s="6" t="s">
        <v>25</v>
      </c>
      <c r="E2940" s="6" t="s">
        <v>26</v>
      </c>
      <c r="F2940" s="6" t="s">
        <v>11506</v>
      </c>
      <c r="G2940" s="6" t="s">
        <v>11507</v>
      </c>
      <c r="H2940" s="6" t="s">
        <v>98</v>
      </c>
      <c r="I2940" s="6" t="s">
        <v>11508</v>
      </c>
      <c r="J2940" s="6" t="s">
        <v>11509</v>
      </c>
      <c r="K2940" s="7">
        <v>-2</v>
      </c>
      <c r="L2940" s="4">
        <v>2023</v>
      </c>
      <c r="M2940" s="9">
        <v>37706.19</v>
      </c>
      <c r="N2940" s="9" t="str">
        <f t="shared" si="182"/>
        <v>Normal</v>
      </c>
      <c r="O2940" s="11">
        <v>53943.8</v>
      </c>
      <c r="P2940" s="11">
        <v>26401.38</v>
      </c>
      <c r="Q2940" s="11">
        <v>11304.81</v>
      </c>
      <c r="R2940" s="8">
        <v>44354</v>
      </c>
      <c r="S2940" s="5" t="str">
        <f t="shared" si="183"/>
        <v>Monday</v>
      </c>
      <c r="T2940" s="5" t="str">
        <f t="shared" si="184"/>
        <v>Q2</v>
      </c>
      <c r="U2940" s="14" t="str">
        <f t="shared" si="185"/>
        <v>Jun</v>
      </c>
    </row>
    <row r="2941" spans="1:21" x14ac:dyDescent="0.25">
      <c r="A2941" s="12" t="s">
        <v>62</v>
      </c>
      <c r="B2941" s="2" t="s">
        <v>63</v>
      </c>
      <c r="C2941" s="2" t="s">
        <v>49</v>
      </c>
      <c r="D2941" s="2" t="s">
        <v>25</v>
      </c>
      <c r="E2941" s="2" t="s">
        <v>26</v>
      </c>
      <c r="F2941" s="2" t="s">
        <v>11510</v>
      </c>
      <c r="G2941" s="2" t="s">
        <v>3250</v>
      </c>
      <c r="H2941" s="2" t="s">
        <v>79</v>
      </c>
      <c r="I2941" s="2" t="s">
        <v>11511</v>
      </c>
      <c r="J2941" s="2" t="s">
        <v>11512</v>
      </c>
      <c r="K2941" s="3">
        <v>0</v>
      </c>
      <c r="L2941" s="4">
        <v>2021</v>
      </c>
      <c r="M2941" s="9">
        <v>7182.52</v>
      </c>
      <c r="N2941" s="9" t="str">
        <f t="shared" si="182"/>
        <v>Normal</v>
      </c>
      <c r="O2941" s="11">
        <v>149402.79999999999</v>
      </c>
      <c r="P2941" s="11">
        <v>6311.46</v>
      </c>
      <c r="Q2941" s="11">
        <v>871.06</v>
      </c>
      <c r="R2941" s="5">
        <v>44257</v>
      </c>
      <c r="S2941" s="5" t="str">
        <f t="shared" si="183"/>
        <v>Tuesday</v>
      </c>
      <c r="T2941" s="5" t="str">
        <f t="shared" si="184"/>
        <v>Q1</v>
      </c>
      <c r="U2941" s="14" t="str">
        <f t="shared" si="185"/>
        <v>Mar</v>
      </c>
    </row>
    <row r="2942" spans="1:21" x14ac:dyDescent="0.25">
      <c r="A2942" s="13" t="s">
        <v>54</v>
      </c>
      <c r="B2942" s="6" t="s">
        <v>99</v>
      </c>
      <c r="C2942" s="6" t="s">
        <v>49</v>
      </c>
      <c r="D2942" s="6" t="s">
        <v>25</v>
      </c>
      <c r="E2942" s="6" t="s">
        <v>26</v>
      </c>
      <c r="F2942" s="6" t="s">
        <v>11513</v>
      </c>
      <c r="G2942" s="6" t="s">
        <v>11514</v>
      </c>
      <c r="H2942" s="6" t="s">
        <v>152</v>
      </c>
      <c r="I2942" s="6" t="s">
        <v>11515</v>
      </c>
      <c r="J2942" s="6" t="s">
        <v>11516</v>
      </c>
      <c r="K2942" s="7">
        <v>9</v>
      </c>
      <c r="L2942" s="4">
        <v>2013</v>
      </c>
      <c r="M2942" s="9">
        <v>56227.59</v>
      </c>
      <c r="N2942" s="9" t="str">
        <f t="shared" si="182"/>
        <v>High Value</v>
      </c>
      <c r="O2942" s="11">
        <v>42566.400000000001</v>
      </c>
      <c r="P2942" s="11">
        <v>46855.97</v>
      </c>
      <c r="Q2942" s="11">
        <v>9371.6200000000008</v>
      </c>
      <c r="R2942" s="8">
        <v>44825</v>
      </c>
      <c r="S2942" s="5" t="str">
        <f t="shared" si="183"/>
        <v>Wednesday</v>
      </c>
      <c r="T2942" s="5" t="str">
        <f t="shared" si="184"/>
        <v>Q3</v>
      </c>
      <c r="U2942" s="14" t="str">
        <f t="shared" si="185"/>
        <v>Sep</v>
      </c>
    </row>
    <row r="2943" spans="1:21" x14ac:dyDescent="0.25">
      <c r="A2943" s="12" t="s">
        <v>47</v>
      </c>
      <c r="B2943" s="2" t="s">
        <v>48</v>
      </c>
      <c r="C2943" s="2" t="s">
        <v>49</v>
      </c>
      <c r="D2943" s="2" t="s">
        <v>25</v>
      </c>
      <c r="E2943" s="2" t="s">
        <v>26</v>
      </c>
      <c r="F2943" s="2" t="s">
        <v>11517</v>
      </c>
      <c r="G2943" s="2" t="s">
        <v>11518</v>
      </c>
      <c r="H2943" s="2" t="s">
        <v>53</v>
      </c>
      <c r="I2943" s="2" t="s">
        <v>11519</v>
      </c>
      <c r="J2943" s="2" t="s">
        <v>11520</v>
      </c>
      <c r="K2943" s="3">
        <v>10</v>
      </c>
      <c r="L2943" s="4">
        <v>2014</v>
      </c>
      <c r="M2943" s="9">
        <v>50866.86</v>
      </c>
      <c r="N2943" s="9" t="str">
        <f t="shared" si="182"/>
        <v>High Value</v>
      </c>
      <c r="O2943" s="11">
        <v>80041.600000000006</v>
      </c>
      <c r="P2943" s="11">
        <v>36632.660000000003</v>
      </c>
      <c r="Q2943" s="11">
        <v>14234.2</v>
      </c>
      <c r="R2943" s="5">
        <v>45589</v>
      </c>
      <c r="S2943" s="5" t="str">
        <f t="shared" si="183"/>
        <v>Thursday</v>
      </c>
      <c r="T2943" s="5" t="str">
        <f t="shared" si="184"/>
        <v>Q4</v>
      </c>
      <c r="U2943" s="14" t="str">
        <f t="shared" si="185"/>
        <v>Oct</v>
      </c>
    </row>
    <row r="2944" spans="1:21" x14ac:dyDescent="0.25">
      <c r="A2944" s="13" t="s">
        <v>71</v>
      </c>
      <c r="B2944" s="6" t="s">
        <v>72</v>
      </c>
      <c r="C2944" s="6" t="s">
        <v>49</v>
      </c>
      <c r="D2944" s="6" t="s">
        <v>25</v>
      </c>
      <c r="E2944" s="6" t="s">
        <v>26</v>
      </c>
      <c r="F2944" s="6" t="s">
        <v>11521</v>
      </c>
      <c r="G2944" s="6" t="s">
        <v>11522</v>
      </c>
      <c r="H2944" s="6" t="s">
        <v>22</v>
      </c>
      <c r="I2944" s="6" t="s">
        <v>11523</v>
      </c>
      <c r="J2944" s="6" t="s">
        <v>11524</v>
      </c>
      <c r="K2944" s="7">
        <v>10</v>
      </c>
      <c r="L2944" s="4">
        <v>2011</v>
      </c>
      <c r="M2944" s="9">
        <v>56099</v>
      </c>
      <c r="N2944" s="9" t="str">
        <f t="shared" si="182"/>
        <v>High Value</v>
      </c>
      <c r="O2944" s="11">
        <v>14273.9</v>
      </c>
      <c r="P2944" s="11">
        <v>41030.559999999998</v>
      </c>
      <c r="Q2944" s="11">
        <v>15068.44</v>
      </c>
      <c r="R2944" s="8">
        <v>44475</v>
      </c>
      <c r="S2944" s="5" t="str">
        <f t="shared" si="183"/>
        <v>Wednesday</v>
      </c>
      <c r="T2944" s="5" t="str">
        <f t="shared" si="184"/>
        <v>Q4</v>
      </c>
      <c r="U2944" s="14" t="str">
        <f t="shared" si="185"/>
        <v>Oct</v>
      </c>
    </row>
    <row r="2945" spans="1:21" x14ac:dyDescent="0.25">
      <c r="A2945" s="12" t="s">
        <v>74</v>
      </c>
      <c r="B2945" s="2" t="s">
        <v>153</v>
      </c>
      <c r="C2945" s="2" t="s">
        <v>49</v>
      </c>
      <c r="D2945" s="2" t="s">
        <v>25</v>
      </c>
      <c r="E2945" s="2" t="s">
        <v>26</v>
      </c>
      <c r="F2945" s="2" t="s">
        <v>11525</v>
      </c>
      <c r="G2945" s="2" t="s">
        <v>11526</v>
      </c>
      <c r="H2945" s="2" t="s">
        <v>111</v>
      </c>
      <c r="I2945" s="2" t="s">
        <v>11527</v>
      </c>
      <c r="J2945" s="2" t="s">
        <v>11528</v>
      </c>
      <c r="K2945" s="3">
        <v>3</v>
      </c>
      <c r="L2945" s="4">
        <v>2019</v>
      </c>
      <c r="M2945" s="9">
        <v>23251</v>
      </c>
      <c r="N2945" s="9" t="str">
        <f t="shared" si="182"/>
        <v>Normal</v>
      </c>
      <c r="O2945" s="11">
        <v>101394.2</v>
      </c>
      <c r="P2945" s="11">
        <v>21962.49</v>
      </c>
      <c r="Q2945" s="11">
        <v>1288.51</v>
      </c>
      <c r="R2945" s="5">
        <v>44768</v>
      </c>
      <c r="S2945" s="5" t="str">
        <f t="shared" si="183"/>
        <v>Tuesday</v>
      </c>
      <c r="T2945" s="5" t="str">
        <f t="shared" si="184"/>
        <v>Q3</v>
      </c>
      <c r="U2945" s="14" t="str">
        <f t="shared" si="185"/>
        <v>Jul</v>
      </c>
    </row>
    <row r="2946" spans="1:21" x14ac:dyDescent="0.25">
      <c r="A2946" s="13" t="s">
        <v>74</v>
      </c>
      <c r="B2946" s="6" t="s">
        <v>153</v>
      </c>
      <c r="C2946" s="6" t="s">
        <v>49</v>
      </c>
      <c r="D2946" s="6" t="s">
        <v>25</v>
      </c>
      <c r="E2946" s="6" t="s">
        <v>26</v>
      </c>
      <c r="F2946" s="6" t="s">
        <v>11529</v>
      </c>
      <c r="G2946" s="6" t="s">
        <v>233</v>
      </c>
      <c r="H2946" s="6" t="s">
        <v>116</v>
      </c>
      <c r="I2946" s="6" t="s">
        <v>11530</v>
      </c>
      <c r="J2946" s="6" t="s">
        <v>11531</v>
      </c>
      <c r="K2946" s="7">
        <v>17</v>
      </c>
      <c r="L2946" s="4">
        <v>2004</v>
      </c>
      <c r="M2946" s="9">
        <v>27637.21</v>
      </c>
      <c r="N2946" s="9" t="str">
        <f t="shared" si="182"/>
        <v>Normal</v>
      </c>
      <c r="O2946" s="11">
        <v>80437.2</v>
      </c>
      <c r="P2946" s="11">
        <v>19912.68</v>
      </c>
      <c r="Q2946" s="11">
        <v>7724.53</v>
      </c>
      <c r="R2946" s="8">
        <v>44507</v>
      </c>
      <c r="S2946" s="5" t="str">
        <f t="shared" si="183"/>
        <v>Sunday</v>
      </c>
      <c r="T2946" s="5" t="str">
        <f t="shared" si="184"/>
        <v>Q4</v>
      </c>
      <c r="U2946" s="14" t="str">
        <f t="shared" si="185"/>
        <v>Nov</v>
      </c>
    </row>
    <row r="2947" spans="1:21" x14ac:dyDescent="0.25">
      <c r="A2947" s="12" t="s">
        <v>54</v>
      </c>
      <c r="B2947" s="2" t="s">
        <v>123</v>
      </c>
      <c r="C2947" s="2" t="s">
        <v>49</v>
      </c>
      <c r="D2947" s="2" t="s">
        <v>25</v>
      </c>
      <c r="E2947" s="2" t="s">
        <v>26</v>
      </c>
      <c r="F2947" s="2" t="s">
        <v>11532</v>
      </c>
      <c r="G2947" s="2" t="s">
        <v>11533</v>
      </c>
      <c r="H2947" s="2" t="s">
        <v>111</v>
      </c>
      <c r="I2947" s="2" t="s">
        <v>11534</v>
      </c>
      <c r="J2947" s="2" t="s">
        <v>11535</v>
      </c>
      <c r="K2947" s="3">
        <v>22</v>
      </c>
      <c r="L2947" s="4">
        <v>2003</v>
      </c>
      <c r="M2947" s="9">
        <v>66279.710000000006</v>
      </c>
      <c r="N2947" s="9" t="str">
        <f t="shared" ref="N2947:N3010" si="186">IF(M2947&gt;40000,"High Value","Normal")</f>
        <v>High Value</v>
      </c>
      <c r="O2947" s="11">
        <v>70783.399999999994</v>
      </c>
      <c r="P2947" s="11">
        <v>58405.46</v>
      </c>
      <c r="Q2947" s="11">
        <v>7874.25</v>
      </c>
      <c r="R2947" s="5">
        <v>45754</v>
      </c>
      <c r="S2947" s="5" t="str">
        <f t="shared" ref="S2947:S3010" si="187">TEXT(R2947,"dddd")</f>
        <v>Monday</v>
      </c>
      <c r="T2947" s="5" t="str">
        <f t="shared" ref="T2947:T3010" si="188">"Q" &amp; ROUNDUP(MONTH(R2947)/3,0)</f>
        <v>Q2</v>
      </c>
      <c r="U2947" s="14" t="str">
        <f t="shared" si="185"/>
        <v>Apr</v>
      </c>
    </row>
    <row r="2948" spans="1:21" x14ac:dyDescent="0.25">
      <c r="A2948" s="13" t="s">
        <v>62</v>
      </c>
      <c r="B2948" s="6" t="s">
        <v>138</v>
      </c>
      <c r="C2948" s="6" t="s">
        <v>49</v>
      </c>
      <c r="D2948" s="6" t="s">
        <v>25</v>
      </c>
      <c r="E2948" s="6" t="s">
        <v>26</v>
      </c>
      <c r="F2948" s="6" t="s">
        <v>11536</v>
      </c>
      <c r="G2948" s="6" t="s">
        <v>11537</v>
      </c>
      <c r="H2948" s="6" t="s">
        <v>121</v>
      </c>
      <c r="I2948" s="6" t="s">
        <v>11538</v>
      </c>
      <c r="J2948" s="6" t="s">
        <v>11539</v>
      </c>
      <c r="K2948" s="7">
        <v>18</v>
      </c>
      <c r="L2948" s="4">
        <v>2004</v>
      </c>
      <c r="M2948" s="9">
        <v>7930.45</v>
      </c>
      <c r="N2948" s="9" t="str">
        <f t="shared" si="186"/>
        <v>Normal</v>
      </c>
      <c r="O2948" s="11">
        <v>162257.9</v>
      </c>
      <c r="P2948" s="11">
        <v>6903.03</v>
      </c>
      <c r="Q2948" s="11">
        <v>1027.42</v>
      </c>
      <c r="R2948" s="8">
        <v>44863</v>
      </c>
      <c r="S2948" s="5" t="str">
        <f t="shared" si="187"/>
        <v>Saturday</v>
      </c>
      <c r="T2948" s="5" t="str">
        <f t="shared" si="188"/>
        <v>Q4</v>
      </c>
      <c r="U2948" s="14" t="str">
        <f t="shared" si="185"/>
        <v>Oct</v>
      </c>
    </row>
    <row r="2949" spans="1:21" x14ac:dyDescent="0.25">
      <c r="A2949" s="12" t="s">
        <v>40</v>
      </c>
      <c r="B2949" s="2" t="s">
        <v>125</v>
      </c>
      <c r="C2949" s="2" t="s">
        <v>49</v>
      </c>
      <c r="D2949" s="2" t="s">
        <v>25</v>
      </c>
      <c r="E2949" s="2" t="s">
        <v>26</v>
      </c>
      <c r="F2949" s="2" t="s">
        <v>11540</v>
      </c>
      <c r="G2949" s="2" t="s">
        <v>11541</v>
      </c>
      <c r="H2949" s="2" t="s">
        <v>104</v>
      </c>
      <c r="I2949" s="2" t="s">
        <v>11542</v>
      </c>
      <c r="J2949" s="2" t="s">
        <v>11543</v>
      </c>
      <c r="K2949" s="3">
        <v>5</v>
      </c>
      <c r="L2949" s="4">
        <v>2016</v>
      </c>
      <c r="M2949" s="9">
        <v>6881.33</v>
      </c>
      <c r="N2949" s="9" t="str">
        <f t="shared" si="186"/>
        <v>Normal</v>
      </c>
      <c r="O2949" s="11">
        <v>194339.7</v>
      </c>
      <c r="P2949" s="11">
        <v>5973.08</v>
      </c>
      <c r="Q2949" s="11">
        <v>908.25</v>
      </c>
      <c r="R2949" s="5">
        <v>44498</v>
      </c>
      <c r="S2949" s="5" t="str">
        <f t="shared" si="187"/>
        <v>Friday</v>
      </c>
      <c r="T2949" s="5" t="str">
        <f t="shared" si="188"/>
        <v>Q4</v>
      </c>
      <c r="U2949" s="14" t="str">
        <f t="shared" si="185"/>
        <v>Oct</v>
      </c>
    </row>
    <row r="2950" spans="1:21" x14ac:dyDescent="0.25">
      <c r="A2950" s="13" t="s">
        <v>56</v>
      </c>
      <c r="B2950" s="6" t="s">
        <v>69</v>
      </c>
      <c r="C2950" s="6" t="s">
        <v>49</v>
      </c>
      <c r="D2950" s="6" t="s">
        <v>25</v>
      </c>
      <c r="E2950" s="6" t="s">
        <v>26</v>
      </c>
      <c r="F2950" s="6" t="s">
        <v>11544</v>
      </c>
      <c r="G2950" s="6" t="s">
        <v>2953</v>
      </c>
      <c r="H2950" s="6" t="s">
        <v>50</v>
      </c>
      <c r="I2950" s="6" t="s">
        <v>11545</v>
      </c>
      <c r="J2950" s="6" t="s">
        <v>11546</v>
      </c>
      <c r="K2950" s="7">
        <v>2</v>
      </c>
      <c r="L2950" s="4">
        <v>2020</v>
      </c>
      <c r="M2950" s="9">
        <v>52709.85</v>
      </c>
      <c r="N2950" s="9" t="str">
        <f t="shared" si="186"/>
        <v>High Value</v>
      </c>
      <c r="O2950" s="11">
        <v>144309</v>
      </c>
      <c r="P2950" s="11">
        <v>37074.97</v>
      </c>
      <c r="Q2950" s="11">
        <v>15634.88</v>
      </c>
      <c r="R2950" s="8">
        <v>44626</v>
      </c>
      <c r="S2950" s="5" t="str">
        <f t="shared" si="187"/>
        <v>Sunday</v>
      </c>
      <c r="T2950" s="5" t="str">
        <f t="shared" si="188"/>
        <v>Q1</v>
      </c>
      <c r="U2950" s="14" t="str">
        <f t="shared" si="185"/>
        <v>Mar</v>
      </c>
    </row>
    <row r="2951" spans="1:21" x14ac:dyDescent="0.25">
      <c r="A2951" s="12" t="s">
        <v>54</v>
      </c>
      <c r="B2951" s="2" t="s">
        <v>55</v>
      </c>
      <c r="C2951" s="2" t="s">
        <v>49</v>
      </c>
      <c r="D2951" s="2" t="s">
        <v>25</v>
      </c>
      <c r="E2951" s="2" t="s">
        <v>26</v>
      </c>
      <c r="F2951" s="2" t="s">
        <v>11547</v>
      </c>
      <c r="G2951" s="2" t="s">
        <v>11548</v>
      </c>
      <c r="H2951" s="2" t="s">
        <v>157</v>
      </c>
      <c r="I2951" s="2" t="s">
        <v>11549</v>
      </c>
      <c r="J2951" s="2" t="s">
        <v>11550</v>
      </c>
      <c r="K2951" s="3">
        <v>11</v>
      </c>
      <c r="L2951" s="4">
        <v>2009</v>
      </c>
      <c r="M2951" s="9">
        <v>26591.39</v>
      </c>
      <c r="N2951" s="9" t="str">
        <f t="shared" si="186"/>
        <v>Normal</v>
      </c>
      <c r="O2951" s="11">
        <v>127121.4</v>
      </c>
      <c r="P2951" s="11">
        <v>24544.240000000002</v>
      </c>
      <c r="Q2951" s="11">
        <v>2047.15</v>
      </c>
      <c r="R2951" s="5">
        <v>44058</v>
      </c>
      <c r="S2951" s="5" t="str">
        <f t="shared" si="187"/>
        <v>Saturday</v>
      </c>
      <c r="T2951" s="5" t="str">
        <f t="shared" si="188"/>
        <v>Q3</v>
      </c>
      <c r="U2951" s="14" t="str">
        <f t="shared" si="185"/>
        <v>Aug</v>
      </c>
    </row>
    <row r="2952" spans="1:21" x14ac:dyDescent="0.25">
      <c r="A2952" s="13" t="s">
        <v>34</v>
      </c>
      <c r="B2952" s="6" t="s">
        <v>35</v>
      </c>
      <c r="C2952" s="6" t="s">
        <v>49</v>
      </c>
      <c r="D2952" s="6" t="s">
        <v>25</v>
      </c>
      <c r="E2952" s="6" t="s">
        <v>26</v>
      </c>
      <c r="F2952" s="6" t="s">
        <v>11551</v>
      </c>
      <c r="G2952" s="6" t="s">
        <v>1209</v>
      </c>
      <c r="H2952" s="6" t="s">
        <v>90</v>
      </c>
      <c r="I2952" s="6" t="s">
        <v>11552</v>
      </c>
      <c r="J2952" s="6" t="s">
        <v>11553</v>
      </c>
      <c r="K2952" s="7">
        <v>19</v>
      </c>
      <c r="L2952" s="4">
        <v>2005</v>
      </c>
      <c r="M2952" s="9">
        <v>6636.2</v>
      </c>
      <c r="N2952" s="9" t="str">
        <f t="shared" si="186"/>
        <v>Normal</v>
      </c>
      <c r="O2952" s="11">
        <v>54791</v>
      </c>
      <c r="P2952" s="11">
        <v>5063.66</v>
      </c>
      <c r="Q2952" s="11">
        <v>1572.54</v>
      </c>
      <c r="R2952" s="8">
        <v>45481</v>
      </c>
      <c r="S2952" s="5" t="str">
        <f t="shared" si="187"/>
        <v>Monday</v>
      </c>
      <c r="T2952" s="5" t="str">
        <f t="shared" si="188"/>
        <v>Q3</v>
      </c>
      <c r="U2952" s="14" t="str">
        <f t="shared" si="185"/>
        <v>Jul</v>
      </c>
    </row>
    <row r="2953" spans="1:21" x14ac:dyDescent="0.25">
      <c r="A2953" s="12" t="s">
        <v>47</v>
      </c>
      <c r="B2953" s="2" t="s">
        <v>51</v>
      </c>
      <c r="C2953" s="2" t="s">
        <v>49</v>
      </c>
      <c r="D2953" s="2" t="s">
        <v>25</v>
      </c>
      <c r="E2953" s="2" t="s">
        <v>26</v>
      </c>
      <c r="F2953" s="2" t="s">
        <v>11554</v>
      </c>
      <c r="G2953" s="2" t="s">
        <v>11555</v>
      </c>
      <c r="H2953" s="2" t="s">
        <v>58</v>
      </c>
      <c r="I2953" s="2" t="s">
        <v>11556</v>
      </c>
      <c r="J2953" s="2" t="s">
        <v>11557</v>
      </c>
      <c r="K2953" s="3">
        <v>14</v>
      </c>
      <c r="L2953" s="4">
        <v>2007</v>
      </c>
      <c r="M2953" s="9">
        <v>43581.73</v>
      </c>
      <c r="N2953" s="9" t="str">
        <f t="shared" si="186"/>
        <v>High Value</v>
      </c>
      <c r="O2953" s="11">
        <v>166369.4</v>
      </c>
      <c r="P2953" s="11">
        <v>32666.75</v>
      </c>
      <c r="Q2953" s="11">
        <v>10914.98</v>
      </c>
      <c r="R2953" s="5">
        <v>44405</v>
      </c>
      <c r="S2953" s="5" t="str">
        <f t="shared" si="187"/>
        <v>Wednesday</v>
      </c>
      <c r="T2953" s="5" t="str">
        <f t="shared" si="188"/>
        <v>Q3</v>
      </c>
      <c r="U2953" s="14" t="str">
        <f t="shared" si="185"/>
        <v>Jul</v>
      </c>
    </row>
    <row r="2954" spans="1:21" x14ac:dyDescent="0.25">
      <c r="A2954" s="13" t="s">
        <v>47</v>
      </c>
      <c r="B2954" s="6" t="s">
        <v>51</v>
      </c>
      <c r="C2954" s="6" t="s">
        <v>49</v>
      </c>
      <c r="D2954" s="6" t="s">
        <v>25</v>
      </c>
      <c r="E2954" s="6" t="s">
        <v>26</v>
      </c>
      <c r="F2954" s="6" t="s">
        <v>11558</v>
      </c>
      <c r="G2954" s="6" t="s">
        <v>11559</v>
      </c>
      <c r="H2954" s="6" t="s">
        <v>115</v>
      </c>
      <c r="I2954" s="6" t="s">
        <v>11560</v>
      </c>
      <c r="J2954" s="6" t="s">
        <v>11561</v>
      </c>
      <c r="K2954" s="7">
        <v>23</v>
      </c>
      <c r="L2954" s="4">
        <v>2001</v>
      </c>
      <c r="M2954" s="9">
        <v>38069.85</v>
      </c>
      <c r="N2954" s="9" t="str">
        <f t="shared" si="186"/>
        <v>Normal</v>
      </c>
      <c r="O2954" s="11">
        <v>72345.899999999994</v>
      </c>
      <c r="P2954" s="11">
        <v>35637.79</v>
      </c>
      <c r="Q2954" s="11">
        <v>2432.06</v>
      </c>
      <c r="R2954" s="8">
        <v>45433</v>
      </c>
      <c r="S2954" s="5" t="str">
        <f t="shared" si="187"/>
        <v>Tuesday</v>
      </c>
      <c r="T2954" s="5" t="str">
        <f t="shared" si="188"/>
        <v>Q2</v>
      </c>
      <c r="U2954" s="14" t="str">
        <f t="shared" si="185"/>
        <v>May</v>
      </c>
    </row>
    <row r="2955" spans="1:21" x14ac:dyDescent="0.25">
      <c r="A2955" s="12" t="s">
        <v>34</v>
      </c>
      <c r="B2955" s="2" t="s">
        <v>43</v>
      </c>
      <c r="C2955" s="2" t="s">
        <v>49</v>
      </c>
      <c r="D2955" s="2" t="s">
        <v>25</v>
      </c>
      <c r="E2955" s="2" t="s">
        <v>26</v>
      </c>
      <c r="F2955" s="2" t="s">
        <v>11562</v>
      </c>
      <c r="G2955" s="2" t="s">
        <v>11563</v>
      </c>
      <c r="H2955" s="2" t="s">
        <v>152</v>
      </c>
      <c r="I2955" s="2" t="s">
        <v>11564</v>
      </c>
      <c r="J2955" s="2" t="s">
        <v>11565</v>
      </c>
      <c r="K2955" s="3">
        <v>0</v>
      </c>
      <c r="L2955" s="4">
        <v>2023</v>
      </c>
      <c r="M2955" s="9">
        <v>23327.040000000001</v>
      </c>
      <c r="N2955" s="9" t="str">
        <f t="shared" si="186"/>
        <v>Normal</v>
      </c>
      <c r="O2955" s="11">
        <v>191463.3</v>
      </c>
      <c r="P2955" s="11">
        <v>21500.77</v>
      </c>
      <c r="Q2955" s="11">
        <v>1826.27</v>
      </c>
      <c r="R2955" s="5">
        <v>45272</v>
      </c>
      <c r="S2955" s="5" t="str">
        <f t="shared" si="187"/>
        <v>Tuesday</v>
      </c>
      <c r="T2955" s="5" t="str">
        <f t="shared" si="188"/>
        <v>Q4</v>
      </c>
      <c r="U2955" s="14" t="str">
        <f t="shared" si="185"/>
        <v>Dec</v>
      </c>
    </row>
    <row r="2956" spans="1:21" x14ac:dyDescent="0.25">
      <c r="A2956" s="13" t="s">
        <v>40</v>
      </c>
      <c r="B2956" s="6" t="s">
        <v>125</v>
      </c>
      <c r="C2956" s="6" t="s">
        <v>49</v>
      </c>
      <c r="D2956" s="6" t="s">
        <v>25</v>
      </c>
      <c r="E2956" s="6" t="s">
        <v>26</v>
      </c>
      <c r="F2956" s="6" t="s">
        <v>11566</v>
      </c>
      <c r="G2956" s="6" t="s">
        <v>11567</v>
      </c>
      <c r="H2956" s="6" t="s">
        <v>46</v>
      </c>
      <c r="I2956" s="6" t="s">
        <v>11568</v>
      </c>
      <c r="J2956" s="6" t="s">
        <v>11569</v>
      </c>
      <c r="K2956" s="7">
        <v>4</v>
      </c>
      <c r="L2956" s="4">
        <v>2020</v>
      </c>
      <c r="M2956" s="9">
        <v>32721.83</v>
      </c>
      <c r="N2956" s="9" t="str">
        <f t="shared" si="186"/>
        <v>Normal</v>
      </c>
      <c r="O2956" s="11">
        <v>197017.2</v>
      </c>
      <c r="P2956" s="11">
        <v>29504.34</v>
      </c>
      <c r="Q2956" s="11">
        <v>3217.49</v>
      </c>
      <c r="R2956" s="8">
        <v>45517</v>
      </c>
      <c r="S2956" s="5" t="str">
        <f t="shared" si="187"/>
        <v>Tuesday</v>
      </c>
      <c r="T2956" s="5" t="str">
        <f t="shared" si="188"/>
        <v>Q3</v>
      </c>
      <c r="U2956" s="14" t="str">
        <f t="shared" si="185"/>
        <v>Aug</v>
      </c>
    </row>
    <row r="2957" spans="1:21" x14ac:dyDescent="0.25">
      <c r="A2957" s="12" t="s">
        <v>47</v>
      </c>
      <c r="B2957" s="2" t="s">
        <v>51</v>
      </c>
      <c r="C2957" s="2" t="s">
        <v>49</v>
      </c>
      <c r="D2957" s="2" t="s">
        <v>25</v>
      </c>
      <c r="E2957" s="2" t="s">
        <v>26</v>
      </c>
      <c r="F2957" s="2" t="s">
        <v>11570</v>
      </c>
      <c r="G2957" s="2" t="s">
        <v>11571</v>
      </c>
      <c r="H2957" s="2" t="s">
        <v>68</v>
      </c>
      <c r="I2957" s="2" t="s">
        <v>11572</v>
      </c>
      <c r="J2957" s="2" t="s">
        <v>11573</v>
      </c>
      <c r="K2957" s="3">
        <v>6</v>
      </c>
      <c r="L2957" s="4">
        <v>2016</v>
      </c>
      <c r="M2957" s="9">
        <v>55598.62</v>
      </c>
      <c r="N2957" s="9" t="str">
        <f t="shared" si="186"/>
        <v>High Value</v>
      </c>
      <c r="O2957" s="11">
        <v>123348.7</v>
      </c>
      <c r="P2957" s="11">
        <v>46762.38</v>
      </c>
      <c r="Q2957" s="11">
        <v>8836.24</v>
      </c>
      <c r="R2957" s="5">
        <v>44580</v>
      </c>
      <c r="S2957" s="5" t="str">
        <f t="shared" si="187"/>
        <v>Wednesday</v>
      </c>
      <c r="T2957" s="5" t="str">
        <f t="shared" si="188"/>
        <v>Q1</v>
      </c>
      <c r="U2957" s="14" t="str">
        <f t="shared" si="185"/>
        <v>Jan</v>
      </c>
    </row>
    <row r="2958" spans="1:21" x14ac:dyDescent="0.25">
      <c r="A2958" s="13" t="s">
        <v>34</v>
      </c>
      <c r="B2958" s="6" t="s">
        <v>43</v>
      </c>
      <c r="C2958" s="6" t="s">
        <v>49</v>
      </c>
      <c r="D2958" s="6" t="s">
        <v>25</v>
      </c>
      <c r="E2958" s="6" t="s">
        <v>26</v>
      </c>
      <c r="F2958" s="6" t="s">
        <v>11574</v>
      </c>
      <c r="G2958" s="6" t="s">
        <v>8151</v>
      </c>
      <c r="H2958" s="6" t="s">
        <v>95</v>
      </c>
      <c r="I2958" s="6" t="s">
        <v>11575</v>
      </c>
      <c r="J2958" s="6" t="s">
        <v>11576</v>
      </c>
      <c r="K2958" s="7">
        <v>15</v>
      </c>
      <c r="L2958" s="4">
        <v>2008</v>
      </c>
      <c r="M2958" s="9">
        <v>12070.6</v>
      </c>
      <c r="N2958" s="9" t="str">
        <f t="shared" si="186"/>
        <v>Normal</v>
      </c>
      <c r="O2958" s="11">
        <v>89215.4</v>
      </c>
      <c r="P2958" s="11">
        <v>9594.92</v>
      </c>
      <c r="Q2958" s="11">
        <v>2475.6799999999998</v>
      </c>
      <c r="R2958" s="8">
        <v>45273</v>
      </c>
      <c r="S2958" s="5" t="str">
        <f t="shared" si="187"/>
        <v>Wednesday</v>
      </c>
      <c r="T2958" s="5" t="str">
        <f t="shared" si="188"/>
        <v>Q4</v>
      </c>
      <c r="U2958" s="14" t="str">
        <f t="shared" si="185"/>
        <v>Dec</v>
      </c>
    </row>
    <row r="2959" spans="1:21" x14ac:dyDescent="0.25">
      <c r="A2959" s="12" t="s">
        <v>54</v>
      </c>
      <c r="B2959" s="2" t="s">
        <v>99</v>
      </c>
      <c r="C2959" s="2" t="s">
        <v>49</v>
      </c>
      <c r="D2959" s="2" t="s">
        <v>25</v>
      </c>
      <c r="E2959" s="2" t="s">
        <v>26</v>
      </c>
      <c r="F2959" s="2" t="s">
        <v>11577</v>
      </c>
      <c r="G2959" s="2" t="s">
        <v>11578</v>
      </c>
      <c r="H2959" s="2" t="s">
        <v>142</v>
      </c>
      <c r="I2959" s="2" t="s">
        <v>11579</v>
      </c>
      <c r="J2959" s="2" t="s">
        <v>11580</v>
      </c>
      <c r="K2959" s="3">
        <v>2</v>
      </c>
      <c r="L2959" s="4">
        <v>2023</v>
      </c>
      <c r="M2959" s="9">
        <v>64059.91</v>
      </c>
      <c r="N2959" s="9" t="str">
        <f t="shared" si="186"/>
        <v>High Value</v>
      </c>
      <c r="O2959" s="11">
        <v>124127.9</v>
      </c>
      <c r="P2959" s="11">
        <v>55350.63</v>
      </c>
      <c r="Q2959" s="11">
        <v>8709.2800000000007</v>
      </c>
      <c r="R2959" s="5">
        <v>45754</v>
      </c>
      <c r="S2959" s="5" t="str">
        <f t="shared" si="187"/>
        <v>Monday</v>
      </c>
      <c r="T2959" s="5" t="str">
        <f t="shared" si="188"/>
        <v>Q2</v>
      </c>
      <c r="U2959" s="14" t="str">
        <f t="shared" si="185"/>
        <v>Apr</v>
      </c>
    </row>
    <row r="2960" spans="1:21" x14ac:dyDescent="0.25">
      <c r="A2960" s="13" t="s">
        <v>30</v>
      </c>
      <c r="B2960" s="6" t="s">
        <v>31</v>
      </c>
      <c r="C2960" s="6" t="s">
        <v>49</v>
      </c>
      <c r="D2960" s="6" t="s">
        <v>25</v>
      </c>
      <c r="E2960" s="6" t="s">
        <v>26</v>
      </c>
      <c r="F2960" s="6" t="s">
        <v>11581</v>
      </c>
      <c r="G2960" s="6" t="s">
        <v>11582</v>
      </c>
      <c r="H2960" s="6" t="s">
        <v>81</v>
      </c>
      <c r="I2960" s="6" t="s">
        <v>11583</v>
      </c>
      <c r="J2960" s="6" t="s">
        <v>11584</v>
      </c>
      <c r="K2960" s="7">
        <v>12</v>
      </c>
      <c r="L2960" s="4">
        <v>2010</v>
      </c>
      <c r="M2960" s="9">
        <v>8930.59</v>
      </c>
      <c r="N2960" s="9" t="str">
        <f t="shared" si="186"/>
        <v>Normal</v>
      </c>
      <c r="O2960" s="11">
        <v>199227.5</v>
      </c>
      <c r="P2960" s="11">
        <v>7088.88</v>
      </c>
      <c r="Q2960" s="11">
        <v>1841.71</v>
      </c>
      <c r="R2960" s="8">
        <v>44743</v>
      </c>
      <c r="S2960" s="5" t="str">
        <f t="shared" si="187"/>
        <v>Friday</v>
      </c>
      <c r="T2960" s="5" t="str">
        <f t="shared" si="188"/>
        <v>Q3</v>
      </c>
      <c r="U2960" s="14" t="str">
        <f t="shared" si="185"/>
        <v>Jul</v>
      </c>
    </row>
    <row r="2961" spans="1:21" x14ac:dyDescent="0.25">
      <c r="A2961" s="12" t="s">
        <v>74</v>
      </c>
      <c r="B2961" s="2" t="s">
        <v>153</v>
      </c>
      <c r="C2961" s="2" t="s">
        <v>49</v>
      </c>
      <c r="D2961" s="2" t="s">
        <v>25</v>
      </c>
      <c r="E2961" s="2" t="s">
        <v>26</v>
      </c>
      <c r="F2961" s="2" t="s">
        <v>11585</v>
      </c>
      <c r="G2961" s="2" t="s">
        <v>11586</v>
      </c>
      <c r="H2961" s="2" t="s">
        <v>104</v>
      </c>
      <c r="I2961" s="2" t="s">
        <v>11587</v>
      </c>
      <c r="J2961" s="2" t="s">
        <v>11588</v>
      </c>
      <c r="K2961" s="3">
        <v>12</v>
      </c>
      <c r="L2961" s="4">
        <v>2012</v>
      </c>
      <c r="M2961" s="9">
        <v>51565.46</v>
      </c>
      <c r="N2961" s="9" t="str">
        <f t="shared" si="186"/>
        <v>High Value</v>
      </c>
      <c r="O2961" s="11">
        <v>177468.5</v>
      </c>
      <c r="P2961" s="11">
        <v>41533.78</v>
      </c>
      <c r="Q2961" s="11">
        <v>10031.68</v>
      </c>
      <c r="R2961" s="5">
        <v>45325</v>
      </c>
      <c r="S2961" s="5" t="str">
        <f t="shared" si="187"/>
        <v>Saturday</v>
      </c>
      <c r="T2961" s="5" t="str">
        <f t="shared" si="188"/>
        <v>Q1</v>
      </c>
      <c r="U2961" s="14" t="str">
        <f t="shared" si="185"/>
        <v>Feb</v>
      </c>
    </row>
    <row r="2962" spans="1:21" x14ac:dyDescent="0.25">
      <c r="A2962" s="13" t="s">
        <v>71</v>
      </c>
      <c r="B2962" s="6" t="s">
        <v>83</v>
      </c>
      <c r="C2962" s="6" t="s">
        <v>49</v>
      </c>
      <c r="D2962" s="6" t="s">
        <v>25</v>
      </c>
      <c r="E2962" s="6" t="s">
        <v>26</v>
      </c>
      <c r="F2962" s="6" t="s">
        <v>11589</v>
      </c>
      <c r="G2962" s="6" t="s">
        <v>11590</v>
      </c>
      <c r="H2962" s="6" t="s">
        <v>89</v>
      </c>
      <c r="I2962" s="6" t="s">
        <v>11591</v>
      </c>
      <c r="J2962" s="6" t="s">
        <v>11592</v>
      </c>
      <c r="K2962" s="7">
        <v>21</v>
      </c>
      <c r="L2962" s="4">
        <v>2003</v>
      </c>
      <c r="M2962" s="9">
        <v>9150.02</v>
      </c>
      <c r="N2962" s="9" t="str">
        <f t="shared" si="186"/>
        <v>Normal</v>
      </c>
      <c r="O2962" s="11">
        <v>196392.9</v>
      </c>
      <c r="P2962" s="11">
        <v>7917.86</v>
      </c>
      <c r="Q2962" s="11">
        <v>1232.1600000000001</v>
      </c>
      <c r="R2962" s="8">
        <v>45370</v>
      </c>
      <c r="S2962" s="5" t="str">
        <f t="shared" si="187"/>
        <v>Tuesday</v>
      </c>
      <c r="T2962" s="5" t="str">
        <f t="shared" si="188"/>
        <v>Q1</v>
      </c>
      <c r="U2962" s="14" t="str">
        <f t="shared" si="185"/>
        <v>Mar</v>
      </c>
    </row>
    <row r="2963" spans="1:21" x14ac:dyDescent="0.25">
      <c r="A2963" s="12" t="s">
        <v>47</v>
      </c>
      <c r="B2963" s="2" t="s">
        <v>110</v>
      </c>
      <c r="C2963" s="2" t="s">
        <v>49</v>
      </c>
      <c r="D2963" s="2" t="s">
        <v>25</v>
      </c>
      <c r="E2963" s="2" t="s">
        <v>26</v>
      </c>
      <c r="F2963" s="2" t="s">
        <v>11593</v>
      </c>
      <c r="G2963" s="2" t="s">
        <v>2731</v>
      </c>
      <c r="H2963" s="2" t="s">
        <v>81</v>
      </c>
      <c r="I2963" s="2" t="s">
        <v>11594</v>
      </c>
      <c r="J2963" s="2" t="s">
        <v>11595</v>
      </c>
      <c r="K2963" s="3">
        <v>12</v>
      </c>
      <c r="L2963" s="4">
        <v>2012</v>
      </c>
      <c r="M2963" s="9">
        <v>13105.85</v>
      </c>
      <c r="N2963" s="9" t="str">
        <f t="shared" si="186"/>
        <v>Normal</v>
      </c>
      <c r="O2963" s="11">
        <v>149451</v>
      </c>
      <c r="P2963" s="11">
        <v>9424.1</v>
      </c>
      <c r="Q2963" s="11">
        <v>3681.75</v>
      </c>
      <c r="R2963" s="5">
        <v>45356</v>
      </c>
      <c r="S2963" s="5" t="str">
        <f t="shared" si="187"/>
        <v>Tuesday</v>
      </c>
      <c r="T2963" s="5" t="str">
        <f t="shared" si="188"/>
        <v>Q1</v>
      </c>
      <c r="U2963" s="14" t="str">
        <f t="shared" si="185"/>
        <v>Mar</v>
      </c>
    </row>
    <row r="2964" spans="1:21" x14ac:dyDescent="0.25">
      <c r="A2964" s="13" t="s">
        <v>30</v>
      </c>
      <c r="B2964" s="6" t="s">
        <v>31</v>
      </c>
      <c r="C2964" s="6" t="s">
        <v>49</v>
      </c>
      <c r="D2964" s="6" t="s">
        <v>25</v>
      </c>
      <c r="E2964" s="6" t="s">
        <v>26</v>
      </c>
      <c r="F2964" s="6" t="s">
        <v>11596</v>
      </c>
      <c r="G2964" s="6" t="s">
        <v>11597</v>
      </c>
      <c r="H2964" s="6" t="s">
        <v>58</v>
      </c>
      <c r="I2964" s="6" t="s">
        <v>11598</v>
      </c>
      <c r="J2964" s="6" t="s">
        <v>11599</v>
      </c>
      <c r="K2964" s="7">
        <v>17</v>
      </c>
      <c r="L2964" s="4">
        <v>2003</v>
      </c>
      <c r="M2964" s="9">
        <v>28993.43</v>
      </c>
      <c r="N2964" s="9" t="str">
        <f t="shared" si="186"/>
        <v>Normal</v>
      </c>
      <c r="O2964" s="11">
        <v>105205</v>
      </c>
      <c r="P2964" s="11">
        <v>25606.27</v>
      </c>
      <c r="Q2964" s="11">
        <v>3387.16</v>
      </c>
      <c r="R2964" s="8">
        <v>44034</v>
      </c>
      <c r="S2964" s="5" t="str">
        <f t="shared" si="187"/>
        <v>Wednesday</v>
      </c>
      <c r="T2964" s="5" t="str">
        <f t="shared" si="188"/>
        <v>Q3</v>
      </c>
      <c r="U2964" s="14" t="str">
        <f t="shared" si="185"/>
        <v>Jul</v>
      </c>
    </row>
    <row r="2965" spans="1:21" x14ac:dyDescent="0.25">
      <c r="A2965" s="12" t="s">
        <v>40</v>
      </c>
      <c r="B2965" s="2" t="s">
        <v>59</v>
      </c>
      <c r="C2965" s="2" t="s">
        <v>49</v>
      </c>
      <c r="D2965" s="2" t="s">
        <v>25</v>
      </c>
      <c r="E2965" s="2" t="s">
        <v>26</v>
      </c>
      <c r="F2965" s="2" t="s">
        <v>11600</v>
      </c>
      <c r="G2965" s="2" t="s">
        <v>11601</v>
      </c>
      <c r="H2965" s="2" t="s">
        <v>87</v>
      </c>
      <c r="I2965" s="2" t="s">
        <v>1162</v>
      </c>
      <c r="J2965" s="2" t="s">
        <v>11602</v>
      </c>
      <c r="K2965" s="3">
        <v>1</v>
      </c>
      <c r="L2965" s="4">
        <v>2024</v>
      </c>
      <c r="M2965" s="9">
        <v>27358.54</v>
      </c>
      <c r="N2965" s="9" t="str">
        <f t="shared" si="186"/>
        <v>Normal</v>
      </c>
      <c r="O2965" s="11">
        <v>192469.8</v>
      </c>
      <c r="P2965" s="11">
        <v>25968.78</v>
      </c>
      <c r="Q2965" s="11">
        <v>1389.76</v>
      </c>
      <c r="R2965" s="5">
        <v>45675</v>
      </c>
      <c r="S2965" s="5" t="str">
        <f t="shared" si="187"/>
        <v>Saturday</v>
      </c>
      <c r="T2965" s="5" t="str">
        <f t="shared" si="188"/>
        <v>Q1</v>
      </c>
      <c r="U2965" s="14" t="str">
        <f t="shared" si="185"/>
        <v>Jan</v>
      </c>
    </row>
    <row r="2966" spans="1:21" x14ac:dyDescent="0.25">
      <c r="A2966" s="13" t="s">
        <v>17</v>
      </c>
      <c r="B2966" s="6" t="s">
        <v>18</v>
      </c>
      <c r="C2966" s="6" t="s">
        <v>49</v>
      </c>
      <c r="D2966" s="6" t="s">
        <v>25</v>
      </c>
      <c r="E2966" s="6" t="s">
        <v>26</v>
      </c>
      <c r="F2966" s="6" t="s">
        <v>11603</v>
      </c>
      <c r="G2966" s="6" t="s">
        <v>11604</v>
      </c>
      <c r="H2966" s="6" t="s">
        <v>50</v>
      </c>
      <c r="I2966" s="6" t="s">
        <v>11605</v>
      </c>
      <c r="J2966" s="6" t="s">
        <v>11606</v>
      </c>
      <c r="K2966" s="7">
        <v>20</v>
      </c>
      <c r="L2966" s="4">
        <v>2001</v>
      </c>
      <c r="M2966" s="9">
        <v>68274.98</v>
      </c>
      <c r="N2966" s="9" t="str">
        <f t="shared" si="186"/>
        <v>High Value</v>
      </c>
      <c r="O2966" s="11">
        <v>141136.5</v>
      </c>
      <c r="P2966" s="11">
        <v>52333.14</v>
      </c>
      <c r="Q2966" s="11">
        <v>15941.84</v>
      </c>
      <c r="R2966" s="8">
        <v>44513</v>
      </c>
      <c r="S2966" s="5" t="str">
        <f t="shared" si="187"/>
        <v>Saturday</v>
      </c>
      <c r="T2966" s="5" t="str">
        <f t="shared" si="188"/>
        <v>Q4</v>
      </c>
      <c r="U2966" s="14" t="str">
        <f t="shared" si="185"/>
        <v>Nov</v>
      </c>
    </row>
    <row r="2967" spans="1:21" x14ac:dyDescent="0.25">
      <c r="A2967" s="12" t="s">
        <v>30</v>
      </c>
      <c r="B2967" s="2" t="s">
        <v>65</v>
      </c>
      <c r="C2967" s="2" t="s">
        <v>49</v>
      </c>
      <c r="D2967" s="2" t="s">
        <v>25</v>
      </c>
      <c r="E2967" s="2" t="s">
        <v>26</v>
      </c>
      <c r="F2967" s="2" t="s">
        <v>11607</v>
      </c>
      <c r="G2967" s="2" t="s">
        <v>11608</v>
      </c>
      <c r="H2967" s="2" t="s">
        <v>90</v>
      </c>
      <c r="I2967" s="2" t="s">
        <v>11609</v>
      </c>
      <c r="J2967" s="2" t="s">
        <v>11610</v>
      </c>
      <c r="K2967" s="3">
        <v>12</v>
      </c>
      <c r="L2967" s="4">
        <v>2013</v>
      </c>
      <c r="M2967" s="9">
        <v>24708.51</v>
      </c>
      <c r="N2967" s="9" t="str">
        <f t="shared" si="186"/>
        <v>Normal</v>
      </c>
      <c r="O2967" s="11">
        <v>67452.399999999994</v>
      </c>
      <c r="P2967" s="11">
        <v>19382.7</v>
      </c>
      <c r="Q2967" s="11">
        <v>5325.81</v>
      </c>
      <c r="R2967" s="5">
        <v>45761</v>
      </c>
      <c r="S2967" s="5" t="str">
        <f t="shared" si="187"/>
        <v>Monday</v>
      </c>
      <c r="T2967" s="5" t="str">
        <f t="shared" si="188"/>
        <v>Q2</v>
      </c>
      <c r="U2967" s="14" t="str">
        <f t="shared" si="185"/>
        <v>Apr</v>
      </c>
    </row>
    <row r="2968" spans="1:21" x14ac:dyDescent="0.25">
      <c r="A2968" s="13" t="s">
        <v>74</v>
      </c>
      <c r="B2968" s="6" t="s">
        <v>113</v>
      </c>
      <c r="C2968" s="6" t="s">
        <v>49</v>
      </c>
      <c r="D2968" s="6" t="s">
        <v>25</v>
      </c>
      <c r="E2968" s="6" t="s">
        <v>26</v>
      </c>
      <c r="F2968" s="6" t="s">
        <v>11611</v>
      </c>
      <c r="G2968" s="6" t="s">
        <v>11612</v>
      </c>
      <c r="H2968" s="6" t="s">
        <v>39</v>
      </c>
      <c r="I2968" s="6" t="s">
        <v>11613</v>
      </c>
      <c r="J2968" s="6" t="s">
        <v>11614</v>
      </c>
      <c r="K2968" s="7">
        <v>-3</v>
      </c>
      <c r="L2968" s="4">
        <v>2023</v>
      </c>
      <c r="M2968" s="9">
        <v>34173.660000000003</v>
      </c>
      <c r="N2968" s="9" t="str">
        <f t="shared" si="186"/>
        <v>Normal</v>
      </c>
      <c r="O2968" s="11">
        <v>101890.4</v>
      </c>
      <c r="P2968" s="11">
        <v>32329.3</v>
      </c>
      <c r="Q2968" s="11">
        <v>1844.36</v>
      </c>
      <c r="R2968" s="8">
        <v>44016</v>
      </c>
      <c r="S2968" s="5" t="str">
        <f t="shared" si="187"/>
        <v>Saturday</v>
      </c>
      <c r="T2968" s="5" t="str">
        <f t="shared" si="188"/>
        <v>Q3</v>
      </c>
      <c r="U2968" s="14" t="str">
        <f t="shared" si="185"/>
        <v>Jul</v>
      </c>
    </row>
    <row r="2969" spans="1:21" x14ac:dyDescent="0.25">
      <c r="A2969" s="12" t="s">
        <v>34</v>
      </c>
      <c r="B2969" s="2" t="s">
        <v>43</v>
      </c>
      <c r="C2969" s="2" t="s">
        <v>49</v>
      </c>
      <c r="D2969" s="2" t="s">
        <v>25</v>
      </c>
      <c r="E2969" s="2" t="s">
        <v>26</v>
      </c>
      <c r="F2969" s="2" t="s">
        <v>11615</v>
      </c>
      <c r="G2969" s="2" t="s">
        <v>11616</v>
      </c>
      <c r="H2969" s="2" t="s">
        <v>37</v>
      </c>
      <c r="I2969" s="2" t="s">
        <v>11617</v>
      </c>
      <c r="J2969" s="2" t="s">
        <v>11618</v>
      </c>
      <c r="K2969" s="3">
        <v>20</v>
      </c>
      <c r="L2969" s="4">
        <v>2000</v>
      </c>
      <c r="M2969" s="9">
        <v>48665.22</v>
      </c>
      <c r="N2969" s="9" t="str">
        <f t="shared" si="186"/>
        <v>High Value</v>
      </c>
      <c r="O2969" s="11">
        <v>34768.199999999997</v>
      </c>
      <c r="P2969" s="11">
        <v>43485.43</v>
      </c>
      <c r="Q2969" s="11">
        <v>5179.79</v>
      </c>
      <c r="R2969" s="5">
        <v>44011</v>
      </c>
      <c r="S2969" s="5" t="str">
        <f t="shared" si="187"/>
        <v>Monday</v>
      </c>
      <c r="T2969" s="5" t="str">
        <f t="shared" si="188"/>
        <v>Q2</v>
      </c>
      <c r="U2969" s="14" t="str">
        <f t="shared" si="185"/>
        <v>Jun</v>
      </c>
    </row>
    <row r="2970" spans="1:21" x14ac:dyDescent="0.25">
      <c r="A2970" s="13" t="s">
        <v>71</v>
      </c>
      <c r="B2970" s="6" t="s">
        <v>86</v>
      </c>
      <c r="C2970" s="6" t="s">
        <v>49</v>
      </c>
      <c r="D2970" s="6" t="s">
        <v>25</v>
      </c>
      <c r="E2970" s="6" t="s">
        <v>26</v>
      </c>
      <c r="F2970" s="6" t="s">
        <v>11619</v>
      </c>
      <c r="G2970" s="6" t="s">
        <v>11620</v>
      </c>
      <c r="H2970" s="6" t="s">
        <v>93</v>
      </c>
      <c r="I2970" s="6" t="s">
        <v>11621</v>
      </c>
      <c r="J2970" s="6" t="s">
        <v>11622</v>
      </c>
      <c r="K2970" s="7">
        <v>23</v>
      </c>
      <c r="L2970" s="4">
        <v>2002</v>
      </c>
      <c r="M2970" s="9">
        <v>30903.29</v>
      </c>
      <c r="N2970" s="9" t="str">
        <f t="shared" si="186"/>
        <v>Normal</v>
      </c>
      <c r="O2970" s="11">
        <v>40800</v>
      </c>
      <c r="P2970" s="11">
        <v>21990.799999999999</v>
      </c>
      <c r="Q2970" s="11">
        <v>8912.49</v>
      </c>
      <c r="R2970" s="8">
        <v>45788</v>
      </c>
      <c r="S2970" s="5" t="str">
        <f t="shared" si="187"/>
        <v>Sunday</v>
      </c>
      <c r="T2970" s="5" t="str">
        <f t="shared" si="188"/>
        <v>Q2</v>
      </c>
      <c r="U2970" s="14" t="str">
        <f t="shared" si="185"/>
        <v>May</v>
      </c>
    </row>
    <row r="2971" spans="1:21" x14ac:dyDescent="0.25">
      <c r="A2971" s="12" t="s">
        <v>62</v>
      </c>
      <c r="B2971" s="2" t="s">
        <v>91</v>
      </c>
      <c r="C2971" s="2" t="s">
        <v>49</v>
      </c>
      <c r="D2971" s="2" t="s">
        <v>25</v>
      </c>
      <c r="E2971" s="2" t="s">
        <v>26</v>
      </c>
      <c r="F2971" s="2" t="s">
        <v>11623</v>
      </c>
      <c r="G2971" s="2" t="s">
        <v>11624</v>
      </c>
      <c r="H2971" s="2" t="s">
        <v>101</v>
      </c>
      <c r="I2971" s="2" t="s">
        <v>11625</v>
      </c>
      <c r="J2971" s="2" t="s">
        <v>11626</v>
      </c>
      <c r="K2971" s="3">
        <v>14</v>
      </c>
      <c r="L2971" s="4">
        <v>2009</v>
      </c>
      <c r="M2971" s="9">
        <v>50309.68</v>
      </c>
      <c r="N2971" s="9" t="str">
        <f t="shared" si="186"/>
        <v>High Value</v>
      </c>
      <c r="O2971" s="11">
        <v>68130.5</v>
      </c>
      <c r="P2971" s="11">
        <v>47701.09</v>
      </c>
      <c r="Q2971" s="11">
        <v>2608.59</v>
      </c>
      <c r="R2971" s="5">
        <v>45227</v>
      </c>
      <c r="S2971" s="5" t="str">
        <f t="shared" si="187"/>
        <v>Saturday</v>
      </c>
      <c r="T2971" s="5" t="str">
        <f t="shared" si="188"/>
        <v>Q4</v>
      </c>
      <c r="U2971" s="14" t="str">
        <f t="shared" si="185"/>
        <v>Oct</v>
      </c>
    </row>
    <row r="2972" spans="1:21" x14ac:dyDescent="0.25">
      <c r="A2972" s="13" t="s">
        <v>71</v>
      </c>
      <c r="B2972" s="6" t="s">
        <v>86</v>
      </c>
      <c r="C2972" s="6" t="s">
        <v>49</v>
      </c>
      <c r="D2972" s="6" t="s">
        <v>25</v>
      </c>
      <c r="E2972" s="6" t="s">
        <v>26</v>
      </c>
      <c r="F2972" s="6" t="s">
        <v>11627</v>
      </c>
      <c r="G2972" s="6" t="s">
        <v>11628</v>
      </c>
      <c r="H2972" s="6" t="s">
        <v>124</v>
      </c>
      <c r="I2972" s="6" t="s">
        <v>11629</v>
      </c>
      <c r="J2972" s="6" t="s">
        <v>11630</v>
      </c>
      <c r="K2972" s="7">
        <v>6</v>
      </c>
      <c r="L2972" s="4">
        <v>2017</v>
      </c>
      <c r="M2972" s="9">
        <v>65685.98</v>
      </c>
      <c r="N2972" s="9" t="str">
        <f t="shared" si="186"/>
        <v>High Value</v>
      </c>
      <c r="O2972" s="11">
        <v>51361.8</v>
      </c>
      <c r="P2972" s="11">
        <v>56802.52</v>
      </c>
      <c r="Q2972" s="11">
        <v>8883.4599999999991</v>
      </c>
      <c r="R2972" s="8">
        <v>45045</v>
      </c>
      <c r="S2972" s="5" t="str">
        <f t="shared" si="187"/>
        <v>Saturday</v>
      </c>
      <c r="T2972" s="5" t="str">
        <f t="shared" si="188"/>
        <v>Q2</v>
      </c>
      <c r="U2972" s="14" t="str">
        <f t="shared" ref="U2972:U3033" si="189">TEXT(R2972,"MMM")</f>
        <v>Apr</v>
      </c>
    </row>
    <row r="2973" spans="1:21" x14ac:dyDescent="0.25">
      <c r="A2973" s="12" t="s">
        <v>47</v>
      </c>
      <c r="B2973" s="2" t="s">
        <v>48</v>
      </c>
      <c r="C2973" s="2" t="s">
        <v>49</v>
      </c>
      <c r="D2973" s="2" t="s">
        <v>25</v>
      </c>
      <c r="E2973" s="2" t="s">
        <v>26</v>
      </c>
      <c r="F2973" s="2" t="s">
        <v>11631</v>
      </c>
      <c r="G2973" s="2" t="s">
        <v>11632</v>
      </c>
      <c r="H2973" s="2" t="s">
        <v>73</v>
      </c>
      <c r="I2973" s="2" t="s">
        <v>11633</v>
      </c>
      <c r="J2973" s="2" t="s">
        <v>11634</v>
      </c>
      <c r="K2973" s="3">
        <v>17</v>
      </c>
      <c r="L2973" s="4">
        <v>2004</v>
      </c>
      <c r="M2973" s="9">
        <v>63967.91</v>
      </c>
      <c r="N2973" s="9" t="str">
        <f t="shared" si="186"/>
        <v>High Value</v>
      </c>
      <c r="O2973" s="11">
        <v>177096.7</v>
      </c>
      <c r="P2973" s="11">
        <v>60528.27</v>
      </c>
      <c r="Q2973" s="11">
        <v>3439.64</v>
      </c>
      <c r="R2973" s="5">
        <v>44453</v>
      </c>
      <c r="S2973" s="5" t="str">
        <f t="shared" si="187"/>
        <v>Tuesday</v>
      </c>
      <c r="T2973" s="5" t="str">
        <f t="shared" si="188"/>
        <v>Q3</v>
      </c>
      <c r="U2973" s="14" t="str">
        <f t="shared" si="189"/>
        <v>Sep</v>
      </c>
    </row>
    <row r="2974" spans="1:21" x14ac:dyDescent="0.25">
      <c r="A2974" s="13" t="s">
        <v>17</v>
      </c>
      <c r="B2974" s="6" t="s">
        <v>80</v>
      </c>
      <c r="C2974" s="6" t="s">
        <v>49</v>
      </c>
      <c r="D2974" s="6" t="s">
        <v>25</v>
      </c>
      <c r="E2974" s="6" t="s">
        <v>26</v>
      </c>
      <c r="F2974" s="6" t="s">
        <v>11635</v>
      </c>
      <c r="G2974" s="6" t="s">
        <v>11636</v>
      </c>
      <c r="H2974" s="6" t="s">
        <v>118</v>
      </c>
      <c r="I2974" s="6" t="s">
        <v>11637</v>
      </c>
      <c r="J2974" s="6" t="s">
        <v>11638</v>
      </c>
      <c r="K2974" s="7">
        <v>16</v>
      </c>
      <c r="L2974" s="4">
        <v>2007</v>
      </c>
      <c r="M2974" s="9">
        <v>6072.51</v>
      </c>
      <c r="N2974" s="9" t="str">
        <f t="shared" si="186"/>
        <v>Normal</v>
      </c>
      <c r="O2974" s="11">
        <v>129927</v>
      </c>
      <c r="P2974" s="11">
        <v>5338.83</v>
      </c>
      <c r="Q2974" s="11">
        <v>733.68</v>
      </c>
      <c r="R2974" s="8">
        <v>45105</v>
      </c>
      <c r="S2974" s="5" t="str">
        <f t="shared" si="187"/>
        <v>Wednesday</v>
      </c>
      <c r="T2974" s="5" t="str">
        <f t="shared" si="188"/>
        <v>Q2</v>
      </c>
      <c r="U2974" s="14" t="str">
        <f t="shared" si="189"/>
        <v>Jun</v>
      </c>
    </row>
    <row r="2975" spans="1:21" x14ac:dyDescent="0.25">
      <c r="A2975" s="12" t="s">
        <v>74</v>
      </c>
      <c r="B2975" s="2" t="s">
        <v>75</v>
      </c>
      <c r="C2975" s="2" t="s">
        <v>49</v>
      </c>
      <c r="D2975" s="2" t="s">
        <v>25</v>
      </c>
      <c r="E2975" s="2" t="s">
        <v>26</v>
      </c>
      <c r="F2975" s="2" t="s">
        <v>11639</v>
      </c>
      <c r="G2975" s="2" t="s">
        <v>1847</v>
      </c>
      <c r="H2975" s="2" t="s">
        <v>77</v>
      </c>
      <c r="I2975" s="2" t="s">
        <v>11640</v>
      </c>
      <c r="J2975" s="2" t="s">
        <v>11641</v>
      </c>
      <c r="K2975" s="3">
        <v>18</v>
      </c>
      <c r="L2975" s="4">
        <v>2003</v>
      </c>
      <c r="M2975" s="9">
        <v>8214.5499999999993</v>
      </c>
      <c r="N2975" s="9" t="str">
        <f t="shared" si="186"/>
        <v>Normal</v>
      </c>
      <c r="O2975" s="11">
        <v>72404.100000000006</v>
      </c>
      <c r="P2975" s="11">
        <v>7486.64</v>
      </c>
      <c r="Q2975" s="11">
        <v>727.91</v>
      </c>
      <c r="R2975" s="5">
        <v>44217</v>
      </c>
      <c r="S2975" s="5" t="str">
        <f t="shared" si="187"/>
        <v>Thursday</v>
      </c>
      <c r="T2975" s="5" t="str">
        <f t="shared" si="188"/>
        <v>Q1</v>
      </c>
      <c r="U2975" s="14" t="str">
        <f t="shared" si="189"/>
        <v>Jan</v>
      </c>
    </row>
    <row r="2976" spans="1:21" x14ac:dyDescent="0.25">
      <c r="A2976" s="13" t="s">
        <v>71</v>
      </c>
      <c r="B2976" s="6" t="s">
        <v>72</v>
      </c>
      <c r="C2976" s="6" t="s">
        <v>49</v>
      </c>
      <c r="D2976" s="6" t="s">
        <v>25</v>
      </c>
      <c r="E2976" s="6" t="s">
        <v>26</v>
      </c>
      <c r="F2976" s="6" t="s">
        <v>11642</v>
      </c>
      <c r="G2976" s="6" t="s">
        <v>129</v>
      </c>
      <c r="H2976" s="6" t="s">
        <v>157</v>
      </c>
      <c r="I2976" s="6" t="s">
        <v>11643</v>
      </c>
      <c r="J2976" s="6" t="s">
        <v>11644</v>
      </c>
      <c r="K2976" s="7">
        <v>23</v>
      </c>
      <c r="L2976" s="4">
        <v>2000</v>
      </c>
      <c r="M2976" s="9">
        <v>22551.75</v>
      </c>
      <c r="N2976" s="9" t="str">
        <f t="shared" si="186"/>
        <v>Normal</v>
      </c>
      <c r="O2976" s="11">
        <v>112436.5</v>
      </c>
      <c r="P2976" s="11">
        <v>17466.55</v>
      </c>
      <c r="Q2976" s="11">
        <v>5085.2</v>
      </c>
      <c r="R2976" s="8">
        <v>45289</v>
      </c>
      <c r="S2976" s="5" t="str">
        <f t="shared" si="187"/>
        <v>Friday</v>
      </c>
      <c r="T2976" s="5" t="str">
        <f t="shared" si="188"/>
        <v>Q4</v>
      </c>
      <c r="U2976" s="14" t="str">
        <f t="shared" si="189"/>
        <v>Dec</v>
      </c>
    </row>
    <row r="2977" spans="1:21" x14ac:dyDescent="0.25">
      <c r="A2977" s="12" t="s">
        <v>62</v>
      </c>
      <c r="B2977" s="2" t="s">
        <v>138</v>
      </c>
      <c r="C2977" s="2" t="s">
        <v>49</v>
      </c>
      <c r="D2977" s="2" t="s">
        <v>25</v>
      </c>
      <c r="E2977" s="2" t="s">
        <v>26</v>
      </c>
      <c r="F2977" s="2" t="s">
        <v>11645</v>
      </c>
      <c r="G2977" s="2" t="s">
        <v>11646</v>
      </c>
      <c r="H2977" s="2" t="s">
        <v>119</v>
      </c>
      <c r="I2977" s="2" t="s">
        <v>11647</v>
      </c>
      <c r="J2977" s="2" t="s">
        <v>11648</v>
      </c>
      <c r="K2977" s="3">
        <v>18</v>
      </c>
      <c r="L2977" s="4">
        <v>2006</v>
      </c>
      <c r="M2977" s="9">
        <v>9665.1299999999992</v>
      </c>
      <c r="N2977" s="9" t="str">
        <f t="shared" si="186"/>
        <v>Normal</v>
      </c>
      <c r="O2977" s="11">
        <v>125261.7</v>
      </c>
      <c r="P2977" s="11">
        <v>8723.83</v>
      </c>
      <c r="Q2977" s="11">
        <v>941.3</v>
      </c>
      <c r="R2977" s="5">
        <v>45629</v>
      </c>
      <c r="S2977" s="5" t="str">
        <f t="shared" si="187"/>
        <v>Tuesday</v>
      </c>
      <c r="T2977" s="5" t="str">
        <f t="shared" si="188"/>
        <v>Q4</v>
      </c>
      <c r="U2977" s="14" t="str">
        <f t="shared" si="189"/>
        <v>Dec</v>
      </c>
    </row>
    <row r="2978" spans="1:21" x14ac:dyDescent="0.25">
      <c r="A2978" s="13" t="s">
        <v>71</v>
      </c>
      <c r="B2978" s="6" t="s">
        <v>72</v>
      </c>
      <c r="C2978" s="6" t="s">
        <v>49</v>
      </c>
      <c r="D2978" s="6" t="s">
        <v>25</v>
      </c>
      <c r="E2978" s="6" t="s">
        <v>26</v>
      </c>
      <c r="F2978" s="6" t="s">
        <v>11649</v>
      </c>
      <c r="G2978" s="6" t="s">
        <v>11650</v>
      </c>
      <c r="H2978" s="6" t="s">
        <v>66</v>
      </c>
      <c r="I2978" s="6" t="s">
        <v>11651</v>
      </c>
      <c r="J2978" s="6" t="s">
        <v>11652</v>
      </c>
      <c r="K2978" s="7">
        <v>2</v>
      </c>
      <c r="L2978" s="4">
        <v>2022</v>
      </c>
      <c r="M2978" s="9">
        <v>22806.29</v>
      </c>
      <c r="N2978" s="9" t="str">
        <f t="shared" si="186"/>
        <v>Normal</v>
      </c>
      <c r="O2978" s="11">
        <v>182531.5</v>
      </c>
      <c r="P2978" s="11">
        <v>16279.98</v>
      </c>
      <c r="Q2978" s="11">
        <v>6526.31</v>
      </c>
      <c r="R2978" s="8">
        <v>45655</v>
      </c>
      <c r="S2978" s="5" t="str">
        <f t="shared" si="187"/>
        <v>Sunday</v>
      </c>
      <c r="T2978" s="5" t="str">
        <f t="shared" si="188"/>
        <v>Q4</v>
      </c>
      <c r="U2978" s="14" t="str">
        <f t="shared" si="189"/>
        <v>Dec</v>
      </c>
    </row>
    <row r="2979" spans="1:21" x14ac:dyDescent="0.25">
      <c r="A2979" s="12" t="s">
        <v>74</v>
      </c>
      <c r="B2979" s="2" t="s">
        <v>75</v>
      </c>
      <c r="C2979" s="2" t="s">
        <v>49</v>
      </c>
      <c r="D2979" s="2" t="s">
        <v>25</v>
      </c>
      <c r="E2979" s="2" t="s">
        <v>26</v>
      </c>
      <c r="F2979" s="2" t="s">
        <v>11653</v>
      </c>
      <c r="G2979" s="2" t="s">
        <v>11654</v>
      </c>
      <c r="H2979" s="2" t="s">
        <v>102</v>
      </c>
      <c r="I2979" s="2" t="s">
        <v>11655</v>
      </c>
      <c r="J2979" s="2" t="s">
        <v>11656</v>
      </c>
      <c r="K2979" s="3">
        <v>-1</v>
      </c>
      <c r="L2979" s="4">
        <v>2024</v>
      </c>
      <c r="M2979" s="9">
        <v>50712.82</v>
      </c>
      <c r="N2979" s="9" t="str">
        <f t="shared" si="186"/>
        <v>High Value</v>
      </c>
      <c r="O2979" s="11">
        <v>5776.8</v>
      </c>
      <c r="P2979" s="11">
        <v>42850.23</v>
      </c>
      <c r="Q2979" s="11">
        <v>7862.59</v>
      </c>
      <c r="R2979" s="5">
        <v>45270</v>
      </c>
      <c r="S2979" s="5" t="str">
        <f t="shared" si="187"/>
        <v>Sunday</v>
      </c>
      <c r="T2979" s="5" t="str">
        <f t="shared" si="188"/>
        <v>Q4</v>
      </c>
      <c r="U2979" s="14" t="str">
        <f t="shared" si="189"/>
        <v>Dec</v>
      </c>
    </row>
    <row r="2980" spans="1:21" x14ac:dyDescent="0.25">
      <c r="A2980" s="13" t="s">
        <v>40</v>
      </c>
      <c r="B2980" s="6" t="s">
        <v>59</v>
      </c>
      <c r="C2980" s="6" t="s">
        <v>49</v>
      </c>
      <c r="D2980" s="6" t="s">
        <v>25</v>
      </c>
      <c r="E2980" s="6" t="s">
        <v>26</v>
      </c>
      <c r="F2980" s="6" t="s">
        <v>11657</v>
      </c>
      <c r="G2980" s="6" t="s">
        <v>11658</v>
      </c>
      <c r="H2980" s="6" t="s">
        <v>64</v>
      </c>
      <c r="I2980" s="6" t="s">
        <v>11659</v>
      </c>
      <c r="J2980" s="6" t="s">
        <v>11660</v>
      </c>
      <c r="K2980" s="7">
        <v>20</v>
      </c>
      <c r="L2980" s="4">
        <v>2005</v>
      </c>
      <c r="M2980" s="9">
        <v>17345.849999999999</v>
      </c>
      <c r="N2980" s="9" t="str">
        <f t="shared" si="186"/>
        <v>Normal</v>
      </c>
      <c r="O2980" s="11">
        <v>178638.1</v>
      </c>
      <c r="P2980" s="11">
        <v>13641.34</v>
      </c>
      <c r="Q2980" s="11">
        <v>3704.51</v>
      </c>
      <c r="R2980" s="8">
        <v>45814</v>
      </c>
      <c r="S2980" s="5" t="str">
        <f t="shared" si="187"/>
        <v>Friday</v>
      </c>
      <c r="T2980" s="5" t="str">
        <f t="shared" si="188"/>
        <v>Q2</v>
      </c>
      <c r="U2980" s="14" t="str">
        <f t="shared" si="189"/>
        <v>Jun</v>
      </c>
    </row>
    <row r="2981" spans="1:21" x14ac:dyDescent="0.25">
      <c r="A2981" s="12" t="s">
        <v>71</v>
      </c>
      <c r="B2981" s="2" t="s">
        <v>83</v>
      </c>
      <c r="C2981" s="2" t="s">
        <v>49</v>
      </c>
      <c r="D2981" s="2" t="s">
        <v>25</v>
      </c>
      <c r="E2981" s="2" t="s">
        <v>26</v>
      </c>
      <c r="F2981" s="2" t="s">
        <v>11661</v>
      </c>
      <c r="G2981" s="2" t="s">
        <v>11518</v>
      </c>
      <c r="H2981" s="2" t="s">
        <v>101</v>
      </c>
      <c r="I2981" s="2" t="s">
        <v>11662</v>
      </c>
      <c r="J2981" s="2" t="s">
        <v>11663</v>
      </c>
      <c r="K2981" s="3">
        <v>8</v>
      </c>
      <c r="L2981" s="4">
        <v>2015</v>
      </c>
      <c r="M2981" s="9">
        <v>45864.11</v>
      </c>
      <c r="N2981" s="9" t="str">
        <f t="shared" si="186"/>
        <v>High Value</v>
      </c>
      <c r="O2981" s="11">
        <v>24008</v>
      </c>
      <c r="P2981" s="11">
        <v>42582.13</v>
      </c>
      <c r="Q2981" s="11">
        <v>3281.98</v>
      </c>
      <c r="R2981" s="5">
        <v>45106</v>
      </c>
      <c r="S2981" s="5" t="str">
        <f t="shared" si="187"/>
        <v>Thursday</v>
      </c>
      <c r="T2981" s="5" t="str">
        <f t="shared" si="188"/>
        <v>Q2</v>
      </c>
      <c r="U2981" s="14" t="str">
        <f t="shared" si="189"/>
        <v>Jun</v>
      </c>
    </row>
    <row r="2982" spans="1:21" x14ac:dyDescent="0.25">
      <c r="A2982" s="13" t="s">
        <v>74</v>
      </c>
      <c r="B2982" s="6" t="s">
        <v>113</v>
      </c>
      <c r="C2982" s="6" t="s">
        <v>49</v>
      </c>
      <c r="D2982" s="6" t="s">
        <v>25</v>
      </c>
      <c r="E2982" s="6" t="s">
        <v>26</v>
      </c>
      <c r="F2982" s="6" t="s">
        <v>11664</v>
      </c>
      <c r="G2982" s="6" t="s">
        <v>11665</v>
      </c>
      <c r="H2982" s="6" t="s">
        <v>162</v>
      </c>
      <c r="I2982" s="6" t="s">
        <v>11666</v>
      </c>
      <c r="J2982" s="6" t="s">
        <v>11667</v>
      </c>
      <c r="K2982" s="7">
        <v>11</v>
      </c>
      <c r="L2982" s="4">
        <v>2014</v>
      </c>
      <c r="M2982" s="9">
        <v>51026.8</v>
      </c>
      <c r="N2982" s="9" t="str">
        <f t="shared" si="186"/>
        <v>High Value</v>
      </c>
      <c r="O2982" s="11">
        <v>34706</v>
      </c>
      <c r="P2982" s="11">
        <v>47656.68</v>
      </c>
      <c r="Q2982" s="11">
        <v>3370.12</v>
      </c>
      <c r="R2982" s="8">
        <v>45804</v>
      </c>
      <c r="S2982" s="5" t="str">
        <f t="shared" si="187"/>
        <v>Tuesday</v>
      </c>
      <c r="T2982" s="5" t="str">
        <f t="shared" si="188"/>
        <v>Q2</v>
      </c>
      <c r="U2982" s="14" t="str">
        <f t="shared" si="189"/>
        <v>May</v>
      </c>
    </row>
    <row r="2983" spans="1:21" x14ac:dyDescent="0.25">
      <c r="A2983" s="12" t="s">
        <v>71</v>
      </c>
      <c r="B2983" s="2" t="s">
        <v>86</v>
      </c>
      <c r="C2983" s="2" t="s">
        <v>49</v>
      </c>
      <c r="D2983" s="2" t="s">
        <v>25</v>
      </c>
      <c r="E2983" s="2" t="s">
        <v>26</v>
      </c>
      <c r="F2983" s="2" t="s">
        <v>11668</v>
      </c>
      <c r="G2983" s="2" t="s">
        <v>11669</v>
      </c>
      <c r="H2983" s="2" t="s">
        <v>116</v>
      </c>
      <c r="I2983" s="2" t="s">
        <v>11670</v>
      </c>
      <c r="J2983" s="2" t="s">
        <v>11671</v>
      </c>
      <c r="K2983" s="3">
        <v>8</v>
      </c>
      <c r="L2983" s="4">
        <v>2013</v>
      </c>
      <c r="M2983" s="9">
        <v>19898.13</v>
      </c>
      <c r="N2983" s="9" t="str">
        <f t="shared" si="186"/>
        <v>Normal</v>
      </c>
      <c r="O2983" s="11">
        <v>142446.29999999999</v>
      </c>
      <c r="P2983" s="11">
        <v>14610.11</v>
      </c>
      <c r="Q2983" s="11">
        <v>5288.02</v>
      </c>
      <c r="R2983" s="5">
        <v>44377</v>
      </c>
      <c r="S2983" s="5" t="str">
        <f t="shared" si="187"/>
        <v>Wednesday</v>
      </c>
      <c r="T2983" s="5" t="str">
        <f t="shared" si="188"/>
        <v>Q2</v>
      </c>
      <c r="U2983" s="14" t="str">
        <f t="shared" si="189"/>
        <v>Jun</v>
      </c>
    </row>
    <row r="2984" spans="1:21" x14ac:dyDescent="0.25">
      <c r="A2984" s="13" t="s">
        <v>17</v>
      </c>
      <c r="B2984" s="6" t="s">
        <v>80</v>
      </c>
      <c r="C2984" s="6" t="s">
        <v>49</v>
      </c>
      <c r="D2984" s="6" t="s">
        <v>25</v>
      </c>
      <c r="E2984" s="6" t="s">
        <v>26</v>
      </c>
      <c r="F2984" s="6" t="s">
        <v>11672</v>
      </c>
      <c r="G2984" s="6" t="s">
        <v>6348</v>
      </c>
      <c r="H2984" s="6" t="s">
        <v>98</v>
      </c>
      <c r="I2984" s="6" t="s">
        <v>11673</v>
      </c>
      <c r="J2984" s="6" t="s">
        <v>11674</v>
      </c>
      <c r="K2984" s="7">
        <v>5</v>
      </c>
      <c r="L2984" s="4">
        <v>2015</v>
      </c>
      <c r="M2984" s="9">
        <v>61000.11</v>
      </c>
      <c r="N2984" s="9" t="str">
        <f t="shared" si="186"/>
        <v>High Value</v>
      </c>
      <c r="O2984" s="11">
        <v>95877.2</v>
      </c>
      <c r="P2984" s="11">
        <v>46658.23</v>
      </c>
      <c r="Q2984" s="11">
        <v>14341.88</v>
      </c>
      <c r="R2984" s="8">
        <v>44170</v>
      </c>
      <c r="S2984" s="5" t="str">
        <f t="shared" si="187"/>
        <v>Saturday</v>
      </c>
      <c r="T2984" s="5" t="str">
        <f t="shared" si="188"/>
        <v>Q4</v>
      </c>
      <c r="U2984" s="14" t="str">
        <f t="shared" si="189"/>
        <v>Dec</v>
      </c>
    </row>
    <row r="2985" spans="1:21" x14ac:dyDescent="0.25">
      <c r="A2985" s="12" t="s">
        <v>74</v>
      </c>
      <c r="B2985" s="2" t="s">
        <v>113</v>
      </c>
      <c r="C2985" s="2" t="s">
        <v>49</v>
      </c>
      <c r="D2985" s="2" t="s">
        <v>25</v>
      </c>
      <c r="E2985" s="2" t="s">
        <v>26</v>
      </c>
      <c r="F2985" s="2" t="s">
        <v>11675</v>
      </c>
      <c r="G2985" s="2" t="s">
        <v>11676</v>
      </c>
      <c r="H2985" s="2" t="s">
        <v>102</v>
      </c>
      <c r="I2985" s="2" t="s">
        <v>11677</v>
      </c>
      <c r="J2985" s="2" t="s">
        <v>11678</v>
      </c>
      <c r="K2985" s="3">
        <v>6</v>
      </c>
      <c r="L2985" s="4">
        <v>2016</v>
      </c>
      <c r="M2985" s="9">
        <v>41858.519999999997</v>
      </c>
      <c r="N2985" s="9" t="str">
        <f t="shared" si="186"/>
        <v>High Value</v>
      </c>
      <c r="O2985" s="11">
        <v>163824.29999999999</v>
      </c>
      <c r="P2985" s="11">
        <v>38451.39</v>
      </c>
      <c r="Q2985" s="11">
        <v>3407.13</v>
      </c>
      <c r="R2985" s="5">
        <v>44594</v>
      </c>
      <c r="S2985" s="5" t="str">
        <f t="shared" si="187"/>
        <v>Wednesday</v>
      </c>
      <c r="T2985" s="5" t="str">
        <f t="shared" si="188"/>
        <v>Q1</v>
      </c>
      <c r="U2985" s="14" t="str">
        <f t="shared" si="189"/>
        <v>Feb</v>
      </c>
    </row>
    <row r="2986" spans="1:21" x14ac:dyDescent="0.25">
      <c r="A2986" s="13" t="s">
        <v>54</v>
      </c>
      <c r="B2986" s="6" t="s">
        <v>99</v>
      </c>
      <c r="C2986" s="6" t="s">
        <v>49</v>
      </c>
      <c r="D2986" s="6" t="s">
        <v>25</v>
      </c>
      <c r="E2986" s="6" t="s">
        <v>26</v>
      </c>
      <c r="F2986" s="6" t="s">
        <v>11679</v>
      </c>
      <c r="G2986" s="6" t="s">
        <v>11680</v>
      </c>
      <c r="H2986" s="6" t="s">
        <v>90</v>
      </c>
      <c r="I2986" s="6" t="s">
        <v>11681</v>
      </c>
      <c r="J2986" s="6" t="s">
        <v>11682</v>
      </c>
      <c r="K2986" s="7">
        <v>0</v>
      </c>
      <c r="L2986" s="4">
        <v>2023</v>
      </c>
      <c r="M2986" s="9">
        <v>46030.11</v>
      </c>
      <c r="N2986" s="9" t="str">
        <f t="shared" si="186"/>
        <v>High Value</v>
      </c>
      <c r="O2986" s="11">
        <v>67294.7</v>
      </c>
      <c r="P2986" s="11">
        <v>34992.99</v>
      </c>
      <c r="Q2986" s="11">
        <v>11037.12</v>
      </c>
      <c r="R2986" s="8">
        <v>45063</v>
      </c>
      <c r="S2986" s="5" t="str">
        <f t="shared" si="187"/>
        <v>Wednesday</v>
      </c>
      <c r="T2986" s="5" t="str">
        <f t="shared" si="188"/>
        <v>Q2</v>
      </c>
      <c r="U2986" s="14" t="str">
        <f t="shared" si="189"/>
        <v>May</v>
      </c>
    </row>
    <row r="2987" spans="1:21" x14ac:dyDescent="0.25">
      <c r="A2987" s="12" t="s">
        <v>17</v>
      </c>
      <c r="B2987" s="2" t="s">
        <v>18</v>
      </c>
      <c r="C2987" s="2" t="s">
        <v>49</v>
      </c>
      <c r="D2987" s="2" t="s">
        <v>25</v>
      </c>
      <c r="E2987" s="2" t="s">
        <v>26</v>
      </c>
      <c r="F2987" s="2" t="s">
        <v>11683</v>
      </c>
      <c r="G2987" s="2" t="s">
        <v>11684</v>
      </c>
      <c r="H2987" s="2" t="s">
        <v>81</v>
      </c>
      <c r="I2987" s="2" t="s">
        <v>11685</v>
      </c>
      <c r="J2987" s="2" t="s">
        <v>11686</v>
      </c>
      <c r="K2987" s="3">
        <v>8</v>
      </c>
      <c r="L2987" s="4">
        <v>2012</v>
      </c>
      <c r="M2987" s="9">
        <v>33661.47</v>
      </c>
      <c r="N2987" s="9" t="str">
        <f t="shared" si="186"/>
        <v>Normal</v>
      </c>
      <c r="O2987" s="11">
        <v>183208.8</v>
      </c>
      <c r="P2987" s="11">
        <v>29638.73</v>
      </c>
      <c r="Q2987" s="11">
        <v>4022.74</v>
      </c>
      <c r="R2987" s="5">
        <v>44157</v>
      </c>
      <c r="S2987" s="5" t="str">
        <f t="shared" si="187"/>
        <v>Sunday</v>
      </c>
      <c r="T2987" s="5" t="str">
        <f t="shared" si="188"/>
        <v>Q4</v>
      </c>
      <c r="U2987" s="14" t="str">
        <f t="shared" si="189"/>
        <v>Nov</v>
      </c>
    </row>
    <row r="2988" spans="1:21" x14ac:dyDescent="0.25">
      <c r="A2988" s="13" t="s">
        <v>34</v>
      </c>
      <c r="B2988" s="6" t="s">
        <v>43</v>
      </c>
      <c r="C2988" s="6" t="s">
        <v>49</v>
      </c>
      <c r="D2988" s="6" t="s">
        <v>25</v>
      </c>
      <c r="E2988" s="6" t="s">
        <v>26</v>
      </c>
      <c r="F2988" s="6" t="s">
        <v>11687</v>
      </c>
      <c r="G2988" s="6" t="s">
        <v>11688</v>
      </c>
      <c r="H2988" s="6" t="s">
        <v>68</v>
      </c>
      <c r="I2988" s="6" t="s">
        <v>11689</v>
      </c>
      <c r="J2988" s="6" t="s">
        <v>11690</v>
      </c>
      <c r="K2988" s="7">
        <v>25</v>
      </c>
      <c r="L2988" s="4">
        <v>2000</v>
      </c>
      <c r="M2988" s="9">
        <v>10653.53</v>
      </c>
      <c r="N2988" s="9" t="str">
        <f t="shared" si="186"/>
        <v>Normal</v>
      </c>
      <c r="O2988" s="11">
        <v>164918.39999999999</v>
      </c>
      <c r="P2988" s="11">
        <v>7462.3</v>
      </c>
      <c r="Q2988" s="11">
        <v>3191.23</v>
      </c>
      <c r="R2988" s="8">
        <v>45728</v>
      </c>
      <c r="S2988" s="5" t="str">
        <f t="shared" si="187"/>
        <v>Wednesday</v>
      </c>
      <c r="T2988" s="5" t="str">
        <f t="shared" si="188"/>
        <v>Q1</v>
      </c>
      <c r="U2988" s="14" t="str">
        <f t="shared" si="189"/>
        <v>Mar</v>
      </c>
    </row>
    <row r="2989" spans="1:21" x14ac:dyDescent="0.25">
      <c r="A2989" s="12" t="s">
        <v>34</v>
      </c>
      <c r="B2989" s="2" t="s">
        <v>43</v>
      </c>
      <c r="C2989" s="2" t="s">
        <v>49</v>
      </c>
      <c r="D2989" s="2" t="s">
        <v>25</v>
      </c>
      <c r="E2989" s="2" t="s">
        <v>26</v>
      </c>
      <c r="F2989" s="2" t="s">
        <v>11687</v>
      </c>
      <c r="G2989" s="2" t="s">
        <v>11688</v>
      </c>
      <c r="H2989" s="2" t="s">
        <v>68</v>
      </c>
      <c r="I2989" s="2" t="s">
        <v>11691</v>
      </c>
      <c r="J2989" s="2" t="s">
        <v>11692</v>
      </c>
      <c r="K2989" s="3">
        <v>25</v>
      </c>
      <c r="L2989" s="4">
        <v>2000</v>
      </c>
      <c r="M2989" s="9">
        <v>10653.53</v>
      </c>
      <c r="N2989" s="9" t="str">
        <f t="shared" si="186"/>
        <v>Normal</v>
      </c>
      <c r="O2989" s="11">
        <v>164918.39999999999</v>
      </c>
      <c r="P2989" s="11">
        <v>8115.87</v>
      </c>
      <c r="Q2989" s="11">
        <v>2537.66</v>
      </c>
      <c r="R2989" s="5">
        <v>45728</v>
      </c>
      <c r="S2989" s="5" t="str">
        <f t="shared" si="187"/>
        <v>Wednesday</v>
      </c>
      <c r="T2989" s="5" t="str">
        <f t="shared" si="188"/>
        <v>Q1</v>
      </c>
      <c r="U2989" s="14" t="str">
        <f t="shared" si="189"/>
        <v>Mar</v>
      </c>
    </row>
    <row r="2990" spans="1:21" x14ac:dyDescent="0.25">
      <c r="A2990" s="13" t="s">
        <v>34</v>
      </c>
      <c r="B2990" s="6" t="s">
        <v>97</v>
      </c>
      <c r="C2990" s="6" t="s">
        <v>49</v>
      </c>
      <c r="D2990" s="6" t="s">
        <v>25</v>
      </c>
      <c r="E2990" s="6" t="s">
        <v>26</v>
      </c>
      <c r="F2990" s="6" t="s">
        <v>11395</v>
      </c>
      <c r="G2990" s="6" t="s">
        <v>11396</v>
      </c>
      <c r="H2990" s="6" t="s">
        <v>136</v>
      </c>
      <c r="I2990" s="6" t="s">
        <v>11693</v>
      </c>
      <c r="J2990" s="6" t="s">
        <v>11694</v>
      </c>
      <c r="K2990" s="7">
        <v>16</v>
      </c>
      <c r="L2990" s="4">
        <v>2004</v>
      </c>
      <c r="M2990" s="9">
        <v>35310.639999999999</v>
      </c>
      <c r="N2990" s="9" t="str">
        <f t="shared" si="186"/>
        <v>Normal</v>
      </c>
      <c r="O2990" s="11">
        <v>107021.3</v>
      </c>
      <c r="P2990" s="11">
        <v>29252.25</v>
      </c>
      <c r="Q2990" s="11">
        <v>6058.39</v>
      </c>
      <c r="R2990" s="8">
        <v>44099</v>
      </c>
      <c r="S2990" s="5" t="str">
        <f t="shared" si="187"/>
        <v>Friday</v>
      </c>
      <c r="T2990" s="5" t="str">
        <f t="shared" si="188"/>
        <v>Q3</v>
      </c>
      <c r="U2990" s="14" t="str">
        <f t="shared" si="189"/>
        <v>Sep</v>
      </c>
    </row>
    <row r="2991" spans="1:21" x14ac:dyDescent="0.25">
      <c r="A2991" s="12" t="s">
        <v>54</v>
      </c>
      <c r="B2991" s="2" t="s">
        <v>99</v>
      </c>
      <c r="C2991" s="2" t="s">
        <v>49</v>
      </c>
      <c r="D2991" s="2" t="s">
        <v>25</v>
      </c>
      <c r="E2991" s="2" t="s">
        <v>26</v>
      </c>
      <c r="F2991" s="2" t="s">
        <v>11370</v>
      </c>
      <c r="G2991" s="2" t="s">
        <v>11371</v>
      </c>
      <c r="H2991" s="2" t="s">
        <v>79</v>
      </c>
      <c r="I2991" s="2" t="s">
        <v>11695</v>
      </c>
      <c r="J2991" s="2" t="s">
        <v>11696</v>
      </c>
      <c r="K2991" s="3">
        <v>-2</v>
      </c>
      <c r="L2991" s="4">
        <v>2024</v>
      </c>
      <c r="M2991" s="9">
        <v>39965.339999999997</v>
      </c>
      <c r="N2991" s="9" t="str">
        <f t="shared" si="186"/>
        <v>Normal</v>
      </c>
      <c r="O2991" s="11">
        <v>170621.5</v>
      </c>
      <c r="P2991" s="11">
        <v>35552.19</v>
      </c>
      <c r="Q2991" s="11">
        <v>4413.1499999999996</v>
      </c>
      <c r="R2991" s="5">
        <v>44914</v>
      </c>
      <c r="S2991" s="5" t="str">
        <f t="shared" si="187"/>
        <v>Monday</v>
      </c>
      <c r="T2991" s="5" t="str">
        <f t="shared" si="188"/>
        <v>Q4</v>
      </c>
      <c r="U2991" s="14" t="str">
        <f t="shared" si="189"/>
        <v>Dec</v>
      </c>
    </row>
    <row r="2992" spans="1:21" x14ac:dyDescent="0.25">
      <c r="A2992" s="13" t="s">
        <v>71</v>
      </c>
      <c r="B2992" s="6" t="s">
        <v>83</v>
      </c>
      <c r="C2992" s="6" t="s">
        <v>49</v>
      </c>
      <c r="D2992" s="6" t="s">
        <v>25</v>
      </c>
      <c r="E2992" s="6" t="s">
        <v>26</v>
      </c>
      <c r="F2992" s="6" t="s">
        <v>11661</v>
      </c>
      <c r="G2992" s="6" t="s">
        <v>11518</v>
      </c>
      <c r="H2992" s="6" t="s">
        <v>101</v>
      </c>
      <c r="I2992" s="6" t="s">
        <v>11697</v>
      </c>
      <c r="J2992" s="6" t="s">
        <v>11698</v>
      </c>
      <c r="K2992" s="7">
        <v>8</v>
      </c>
      <c r="L2992" s="4">
        <v>2015</v>
      </c>
      <c r="M2992" s="9">
        <v>45864.11</v>
      </c>
      <c r="N2992" s="9" t="str">
        <f t="shared" si="186"/>
        <v>High Value</v>
      </c>
      <c r="O2992" s="11">
        <v>24008</v>
      </c>
      <c r="P2992" s="11">
        <v>43409.49</v>
      </c>
      <c r="Q2992" s="11">
        <v>2454.62</v>
      </c>
      <c r="R2992" s="8">
        <v>45106</v>
      </c>
      <c r="S2992" s="5" t="str">
        <f t="shared" si="187"/>
        <v>Thursday</v>
      </c>
      <c r="T2992" s="5" t="str">
        <f t="shared" si="188"/>
        <v>Q2</v>
      </c>
      <c r="U2992" s="14" t="str">
        <f t="shared" si="189"/>
        <v>Jun</v>
      </c>
    </row>
    <row r="2993" spans="1:21" x14ac:dyDescent="0.25">
      <c r="A2993" s="12" t="s">
        <v>47</v>
      </c>
      <c r="B2993" s="2" t="s">
        <v>48</v>
      </c>
      <c r="C2993" s="2" t="s">
        <v>36</v>
      </c>
      <c r="D2993" s="2" t="s">
        <v>25</v>
      </c>
      <c r="E2993" s="2" t="s">
        <v>21</v>
      </c>
      <c r="F2993" s="2" t="s">
        <v>11699</v>
      </c>
      <c r="G2993" s="2" t="s">
        <v>2115</v>
      </c>
      <c r="H2993" s="2" t="s">
        <v>58</v>
      </c>
      <c r="I2993" s="2" t="s">
        <v>11700</v>
      </c>
      <c r="J2993" s="2" t="s">
        <v>11701</v>
      </c>
      <c r="K2993" s="3">
        <v>1</v>
      </c>
      <c r="L2993" s="4">
        <v>2019</v>
      </c>
      <c r="M2993" s="9">
        <v>19669.66</v>
      </c>
      <c r="N2993" s="9" t="str">
        <f t="shared" si="186"/>
        <v>Normal</v>
      </c>
      <c r="O2993" s="11">
        <v>79173.7</v>
      </c>
      <c r="P2993" s="11">
        <v>18123.72</v>
      </c>
      <c r="Q2993" s="11">
        <v>1545.94</v>
      </c>
      <c r="R2993" s="5">
        <v>44177</v>
      </c>
      <c r="S2993" s="5" t="str">
        <f t="shared" si="187"/>
        <v>Saturday</v>
      </c>
      <c r="T2993" s="5" t="str">
        <f t="shared" si="188"/>
        <v>Q4</v>
      </c>
      <c r="U2993" s="14" t="str">
        <f t="shared" si="189"/>
        <v>Dec</v>
      </c>
    </row>
    <row r="2994" spans="1:21" x14ac:dyDescent="0.25">
      <c r="A2994" s="13" t="s">
        <v>30</v>
      </c>
      <c r="B2994" s="6" t="s">
        <v>65</v>
      </c>
      <c r="C2994" s="6" t="s">
        <v>36</v>
      </c>
      <c r="D2994" s="6" t="s">
        <v>25</v>
      </c>
      <c r="E2994" s="6" t="s">
        <v>21</v>
      </c>
      <c r="F2994" s="6" t="s">
        <v>11702</v>
      </c>
      <c r="G2994" s="6" t="s">
        <v>11703</v>
      </c>
      <c r="H2994" s="6" t="s">
        <v>162</v>
      </c>
      <c r="I2994" s="6" t="s">
        <v>11704</v>
      </c>
      <c r="J2994" s="6" t="s">
        <v>11705</v>
      </c>
      <c r="K2994" s="7">
        <v>6</v>
      </c>
      <c r="L2994" s="4">
        <v>2016</v>
      </c>
      <c r="M2994" s="9">
        <v>46159.6</v>
      </c>
      <c r="N2994" s="9" t="str">
        <f t="shared" si="186"/>
        <v>High Value</v>
      </c>
      <c r="O2994" s="11">
        <v>104440.7</v>
      </c>
      <c r="P2994" s="11">
        <v>36575.5</v>
      </c>
      <c r="Q2994" s="11">
        <v>9584.1</v>
      </c>
      <c r="R2994" s="8">
        <v>44602</v>
      </c>
      <c r="S2994" s="5" t="str">
        <f t="shared" si="187"/>
        <v>Thursday</v>
      </c>
      <c r="T2994" s="5" t="str">
        <f t="shared" si="188"/>
        <v>Q1</v>
      </c>
      <c r="U2994" s="14" t="str">
        <f t="shared" si="189"/>
        <v>Feb</v>
      </c>
    </row>
    <row r="2995" spans="1:21" x14ac:dyDescent="0.25">
      <c r="A2995" s="12" t="s">
        <v>34</v>
      </c>
      <c r="B2995" s="2" t="s">
        <v>43</v>
      </c>
      <c r="C2995" s="2" t="s">
        <v>36</v>
      </c>
      <c r="D2995" s="2" t="s">
        <v>25</v>
      </c>
      <c r="E2995" s="2" t="s">
        <v>21</v>
      </c>
      <c r="F2995" s="2" t="s">
        <v>11706</v>
      </c>
      <c r="G2995" s="2" t="s">
        <v>11707</v>
      </c>
      <c r="H2995" s="2" t="s">
        <v>50</v>
      </c>
      <c r="I2995" s="2" t="s">
        <v>11708</v>
      </c>
      <c r="J2995" s="2" t="s">
        <v>11709</v>
      </c>
      <c r="K2995" s="3">
        <v>12</v>
      </c>
      <c r="L2995" s="4">
        <v>2011</v>
      </c>
      <c r="M2995" s="9">
        <v>49089.94</v>
      </c>
      <c r="N2995" s="9" t="str">
        <f t="shared" si="186"/>
        <v>High Value</v>
      </c>
      <c r="O2995" s="11">
        <v>196965.8</v>
      </c>
      <c r="P2995" s="11">
        <v>34960.11</v>
      </c>
      <c r="Q2995" s="11">
        <v>14129.83</v>
      </c>
      <c r="R2995" s="5">
        <v>45141</v>
      </c>
      <c r="S2995" s="5" t="str">
        <f t="shared" si="187"/>
        <v>Thursday</v>
      </c>
      <c r="T2995" s="5" t="str">
        <f t="shared" si="188"/>
        <v>Q3</v>
      </c>
      <c r="U2995" s="14" t="str">
        <f t="shared" si="189"/>
        <v>Aug</v>
      </c>
    </row>
    <row r="2996" spans="1:21" x14ac:dyDescent="0.25">
      <c r="A2996" s="13" t="s">
        <v>74</v>
      </c>
      <c r="B2996" s="6" t="s">
        <v>75</v>
      </c>
      <c r="C2996" s="6" t="s">
        <v>36</v>
      </c>
      <c r="D2996" s="6" t="s">
        <v>25</v>
      </c>
      <c r="E2996" s="6" t="s">
        <v>21</v>
      </c>
      <c r="F2996" s="6" t="s">
        <v>11710</v>
      </c>
      <c r="G2996" s="6" t="s">
        <v>11711</v>
      </c>
      <c r="H2996" s="6" t="s">
        <v>53</v>
      </c>
      <c r="I2996" s="6" t="s">
        <v>11712</v>
      </c>
      <c r="J2996" s="6" t="s">
        <v>11713</v>
      </c>
      <c r="K2996" s="7">
        <v>13</v>
      </c>
      <c r="L2996" s="4">
        <v>2009</v>
      </c>
      <c r="M2996" s="9">
        <v>18353.97</v>
      </c>
      <c r="N2996" s="9" t="str">
        <f t="shared" si="186"/>
        <v>Normal</v>
      </c>
      <c r="O2996" s="11">
        <v>104356.9</v>
      </c>
      <c r="P2996" s="11">
        <v>12926.47</v>
      </c>
      <c r="Q2996" s="11">
        <v>5427.5</v>
      </c>
      <c r="R2996" s="8">
        <v>44738</v>
      </c>
      <c r="S2996" s="5" t="str">
        <f t="shared" si="187"/>
        <v>Sunday</v>
      </c>
      <c r="T2996" s="5" t="str">
        <f t="shared" si="188"/>
        <v>Q2</v>
      </c>
      <c r="U2996" s="14" t="str">
        <f t="shared" si="189"/>
        <v>Jun</v>
      </c>
    </row>
    <row r="2997" spans="1:21" x14ac:dyDescent="0.25">
      <c r="A2997" s="12" t="s">
        <v>47</v>
      </c>
      <c r="B2997" s="2" t="s">
        <v>51</v>
      </c>
      <c r="C2997" s="2" t="s">
        <v>36</v>
      </c>
      <c r="D2997" s="2" t="s">
        <v>25</v>
      </c>
      <c r="E2997" s="2" t="s">
        <v>21</v>
      </c>
      <c r="F2997" s="2" t="s">
        <v>11714</v>
      </c>
      <c r="G2997" s="2" t="s">
        <v>11715</v>
      </c>
      <c r="H2997" s="2" t="s">
        <v>82</v>
      </c>
      <c r="I2997" s="2" t="s">
        <v>11716</v>
      </c>
      <c r="J2997" s="2" t="s">
        <v>11717</v>
      </c>
      <c r="K2997" s="3">
        <v>4</v>
      </c>
      <c r="L2997" s="4">
        <v>2018</v>
      </c>
      <c r="M2997" s="9">
        <v>11650.29</v>
      </c>
      <c r="N2997" s="9" t="str">
        <f t="shared" si="186"/>
        <v>Normal</v>
      </c>
      <c r="O2997" s="11">
        <v>199888.7</v>
      </c>
      <c r="P2997" s="11">
        <v>9843.7000000000007</v>
      </c>
      <c r="Q2997" s="11">
        <v>1806.59</v>
      </c>
      <c r="R2997" s="5">
        <v>44825</v>
      </c>
      <c r="S2997" s="5" t="str">
        <f t="shared" si="187"/>
        <v>Wednesday</v>
      </c>
      <c r="T2997" s="5" t="str">
        <f t="shared" si="188"/>
        <v>Q3</v>
      </c>
      <c r="U2997" s="14" t="str">
        <f t="shared" si="189"/>
        <v>Sep</v>
      </c>
    </row>
    <row r="2998" spans="1:21" x14ac:dyDescent="0.25">
      <c r="A2998" s="13" t="s">
        <v>56</v>
      </c>
      <c r="B2998" s="6" t="s">
        <v>57</v>
      </c>
      <c r="C2998" s="6" t="s">
        <v>36</v>
      </c>
      <c r="D2998" s="6" t="s">
        <v>25</v>
      </c>
      <c r="E2998" s="6" t="s">
        <v>21</v>
      </c>
      <c r="F2998" s="6" t="s">
        <v>11718</v>
      </c>
      <c r="G2998" s="6" t="s">
        <v>3660</v>
      </c>
      <c r="H2998" s="6" t="s">
        <v>124</v>
      </c>
      <c r="I2998" s="6" t="s">
        <v>11719</v>
      </c>
      <c r="J2998" s="6" t="s">
        <v>11720</v>
      </c>
      <c r="K2998" s="7">
        <v>2</v>
      </c>
      <c r="L2998" s="4">
        <v>2020</v>
      </c>
      <c r="M2998" s="9">
        <v>8945.51</v>
      </c>
      <c r="N2998" s="9" t="str">
        <f t="shared" si="186"/>
        <v>Normal</v>
      </c>
      <c r="O2998" s="11">
        <v>149978.1</v>
      </c>
      <c r="P2998" s="11">
        <v>6544.44</v>
      </c>
      <c r="Q2998" s="11">
        <v>2401.0700000000002</v>
      </c>
      <c r="R2998" s="8">
        <v>44607</v>
      </c>
      <c r="S2998" s="5" t="str">
        <f t="shared" si="187"/>
        <v>Tuesday</v>
      </c>
      <c r="T2998" s="5" t="str">
        <f t="shared" si="188"/>
        <v>Q1</v>
      </c>
      <c r="U2998" s="14" t="str">
        <f t="shared" si="189"/>
        <v>Feb</v>
      </c>
    </row>
    <row r="2999" spans="1:21" x14ac:dyDescent="0.25">
      <c r="A2999" s="12" t="s">
        <v>74</v>
      </c>
      <c r="B2999" s="2" t="s">
        <v>113</v>
      </c>
      <c r="C2999" s="2" t="s">
        <v>36</v>
      </c>
      <c r="D2999" s="2" t="s">
        <v>25</v>
      </c>
      <c r="E2999" s="2" t="s">
        <v>21</v>
      </c>
      <c r="F2999" s="2" t="s">
        <v>11721</v>
      </c>
      <c r="G2999" s="2" t="s">
        <v>11722</v>
      </c>
      <c r="H2999" s="2" t="s">
        <v>82</v>
      </c>
      <c r="I2999" s="2" t="s">
        <v>11723</v>
      </c>
      <c r="J2999" s="2" t="s">
        <v>11724</v>
      </c>
      <c r="K2999" s="3">
        <v>8</v>
      </c>
      <c r="L2999" s="4">
        <v>2013</v>
      </c>
      <c r="M2999" s="9">
        <v>68022.350000000006</v>
      </c>
      <c r="N2999" s="9" t="str">
        <f t="shared" si="186"/>
        <v>High Value</v>
      </c>
      <c r="O2999" s="11">
        <v>186685.7</v>
      </c>
      <c r="P2999" s="11">
        <v>63175.18</v>
      </c>
      <c r="Q2999" s="11">
        <v>4847.17</v>
      </c>
      <c r="R2999" s="5">
        <v>44284</v>
      </c>
      <c r="S2999" s="5" t="str">
        <f t="shared" si="187"/>
        <v>Monday</v>
      </c>
      <c r="T2999" s="5" t="str">
        <f t="shared" si="188"/>
        <v>Q1</v>
      </c>
      <c r="U2999" s="14" t="str">
        <f t="shared" si="189"/>
        <v>Mar</v>
      </c>
    </row>
    <row r="3000" spans="1:21" x14ac:dyDescent="0.25">
      <c r="A3000" s="13" t="s">
        <v>34</v>
      </c>
      <c r="B3000" s="6" t="s">
        <v>35</v>
      </c>
      <c r="C3000" s="6" t="s">
        <v>36</v>
      </c>
      <c r="D3000" s="6" t="s">
        <v>25</v>
      </c>
      <c r="E3000" s="6" t="s">
        <v>21</v>
      </c>
      <c r="F3000" s="6" t="s">
        <v>11725</v>
      </c>
      <c r="G3000" s="6" t="s">
        <v>11726</v>
      </c>
      <c r="H3000" s="6" t="s">
        <v>81</v>
      </c>
      <c r="I3000" s="6" t="s">
        <v>11727</v>
      </c>
      <c r="J3000" s="6" t="s">
        <v>11728</v>
      </c>
      <c r="K3000" s="7">
        <v>23</v>
      </c>
      <c r="L3000" s="4">
        <v>2001</v>
      </c>
      <c r="M3000" s="9">
        <v>41668.54</v>
      </c>
      <c r="N3000" s="9" t="str">
        <f t="shared" si="186"/>
        <v>High Value</v>
      </c>
      <c r="O3000" s="11">
        <v>118066.5</v>
      </c>
      <c r="P3000" s="11">
        <v>29531.94</v>
      </c>
      <c r="Q3000" s="11">
        <v>12136.6</v>
      </c>
      <c r="R3000" s="8">
        <v>45542</v>
      </c>
      <c r="S3000" s="5" t="str">
        <f t="shared" si="187"/>
        <v>Saturday</v>
      </c>
      <c r="T3000" s="5" t="str">
        <f t="shared" si="188"/>
        <v>Q3</v>
      </c>
      <c r="U3000" s="14" t="str">
        <f t="shared" si="189"/>
        <v>Sep</v>
      </c>
    </row>
    <row r="3001" spans="1:21" x14ac:dyDescent="0.25">
      <c r="A3001" s="12" t="s">
        <v>40</v>
      </c>
      <c r="B3001" s="2" t="s">
        <v>125</v>
      </c>
      <c r="C3001" s="2" t="s">
        <v>36</v>
      </c>
      <c r="D3001" s="2" t="s">
        <v>25</v>
      </c>
      <c r="E3001" s="2" t="s">
        <v>21</v>
      </c>
      <c r="F3001" s="2" t="s">
        <v>11729</v>
      </c>
      <c r="G3001" s="2" t="s">
        <v>836</v>
      </c>
      <c r="H3001" s="2" t="s">
        <v>29</v>
      </c>
      <c r="I3001" s="2" t="s">
        <v>11730</v>
      </c>
      <c r="J3001" s="2" t="s">
        <v>11731</v>
      </c>
      <c r="K3001" s="3">
        <v>8</v>
      </c>
      <c r="L3001" s="4">
        <v>2016</v>
      </c>
      <c r="M3001" s="9">
        <v>23086.65</v>
      </c>
      <c r="N3001" s="9" t="str">
        <f t="shared" si="186"/>
        <v>Normal</v>
      </c>
      <c r="O3001" s="11">
        <v>66301.600000000006</v>
      </c>
      <c r="P3001" s="11">
        <v>21873.19</v>
      </c>
      <c r="Q3001" s="11">
        <v>1213.46</v>
      </c>
      <c r="R3001" s="5">
        <v>45632</v>
      </c>
      <c r="S3001" s="5" t="str">
        <f t="shared" si="187"/>
        <v>Friday</v>
      </c>
      <c r="T3001" s="5" t="str">
        <f t="shared" si="188"/>
        <v>Q4</v>
      </c>
      <c r="U3001" s="14" t="str">
        <f t="shared" si="189"/>
        <v>Dec</v>
      </c>
    </row>
    <row r="3002" spans="1:21" x14ac:dyDescent="0.25">
      <c r="A3002" s="13" t="s">
        <v>62</v>
      </c>
      <c r="B3002" s="6" t="s">
        <v>63</v>
      </c>
      <c r="C3002" s="6" t="s">
        <v>36</v>
      </c>
      <c r="D3002" s="6" t="s">
        <v>25</v>
      </c>
      <c r="E3002" s="6" t="s">
        <v>21</v>
      </c>
      <c r="F3002" s="6" t="s">
        <v>11732</v>
      </c>
      <c r="G3002" s="6" t="s">
        <v>11733</v>
      </c>
      <c r="H3002" s="6" t="s">
        <v>136</v>
      </c>
      <c r="I3002" s="6" t="s">
        <v>11734</v>
      </c>
      <c r="J3002" s="6" t="s">
        <v>11735</v>
      </c>
      <c r="K3002" s="7">
        <v>17</v>
      </c>
      <c r="L3002" s="4">
        <v>2006</v>
      </c>
      <c r="M3002" s="9">
        <v>53620.71</v>
      </c>
      <c r="N3002" s="9" t="str">
        <f t="shared" si="186"/>
        <v>High Value</v>
      </c>
      <c r="O3002" s="11">
        <v>76992.3</v>
      </c>
      <c r="P3002" s="11">
        <v>37907.75</v>
      </c>
      <c r="Q3002" s="11">
        <v>15712.96</v>
      </c>
      <c r="R3002" s="8">
        <v>45071</v>
      </c>
      <c r="S3002" s="5" t="str">
        <f t="shared" si="187"/>
        <v>Thursday</v>
      </c>
      <c r="T3002" s="5" t="str">
        <f t="shared" si="188"/>
        <v>Q2</v>
      </c>
      <c r="U3002" s="14" t="str">
        <f t="shared" si="189"/>
        <v>May</v>
      </c>
    </row>
    <row r="3003" spans="1:21" x14ac:dyDescent="0.25">
      <c r="A3003" s="12" t="s">
        <v>34</v>
      </c>
      <c r="B3003" s="2" t="s">
        <v>43</v>
      </c>
      <c r="C3003" s="2" t="s">
        <v>36</v>
      </c>
      <c r="D3003" s="2" t="s">
        <v>25</v>
      </c>
      <c r="E3003" s="2" t="s">
        <v>21</v>
      </c>
      <c r="F3003" s="2" t="s">
        <v>11736</v>
      </c>
      <c r="G3003" s="2" t="s">
        <v>11737</v>
      </c>
      <c r="H3003" s="2" t="s">
        <v>124</v>
      </c>
      <c r="I3003" s="2" t="s">
        <v>11738</v>
      </c>
      <c r="J3003" s="2" t="s">
        <v>11739</v>
      </c>
      <c r="K3003" s="3">
        <v>14</v>
      </c>
      <c r="L3003" s="4">
        <v>2010</v>
      </c>
      <c r="M3003" s="9">
        <v>41481.440000000002</v>
      </c>
      <c r="N3003" s="9" t="str">
        <f t="shared" si="186"/>
        <v>High Value</v>
      </c>
      <c r="O3003" s="11">
        <v>80817.7</v>
      </c>
      <c r="P3003" s="11">
        <v>36240.82</v>
      </c>
      <c r="Q3003" s="11">
        <v>5240.62</v>
      </c>
      <c r="R3003" s="5">
        <v>45655</v>
      </c>
      <c r="S3003" s="5" t="str">
        <f t="shared" si="187"/>
        <v>Sunday</v>
      </c>
      <c r="T3003" s="5" t="str">
        <f t="shared" si="188"/>
        <v>Q4</v>
      </c>
      <c r="U3003" s="14" t="str">
        <f t="shared" si="189"/>
        <v>Dec</v>
      </c>
    </row>
    <row r="3004" spans="1:21" x14ac:dyDescent="0.25">
      <c r="A3004" s="13" t="s">
        <v>54</v>
      </c>
      <c r="B3004" s="6" t="s">
        <v>55</v>
      </c>
      <c r="C3004" s="6" t="s">
        <v>36</v>
      </c>
      <c r="D3004" s="6" t="s">
        <v>25</v>
      </c>
      <c r="E3004" s="6" t="s">
        <v>21</v>
      </c>
      <c r="F3004" s="6" t="s">
        <v>10282</v>
      </c>
      <c r="G3004" s="6" t="s">
        <v>11740</v>
      </c>
      <c r="H3004" s="6" t="s">
        <v>102</v>
      </c>
      <c r="I3004" s="6" t="s">
        <v>11741</v>
      </c>
      <c r="J3004" s="6" t="s">
        <v>11742</v>
      </c>
      <c r="K3004" s="7">
        <v>10</v>
      </c>
      <c r="L3004" s="4">
        <v>2011</v>
      </c>
      <c r="M3004" s="9">
        <v>52803.81</v>
      </c>
      <c r="N3004" s="9" t="str">
        <f t="shared" si="186"/>
        <v>High Value</v>
      </c>
      <c r="O3004" s="11">
        <v>6361.7</v>
      </c>
      <c r="P3004" s="11">
        <v>42232.05</v>
      </c>
      <c r="Q3004" s="11">
        <v>10571.76</v>
      </c>
      <c r="R3004" s="8">
        <v>44534</v>
      </c>
      <c r="S3004" s="5" t="str">
        <f t="shared" si="187"/>
        <v>Saturday</v>
      </c>
      <c r="T3004" s="5" t="str">
        <f t="shared" si="188"/>
        <v>Q4</v>
      </c>
      <c r="U3004" s="14" t="str">
        <f t="shared" si="189"/>
        <v>Dec</v>
      </c>
    </row>
    <row r="3005" spans="1:21" x14ac:dyDescent="0.25">
      <c r="A3005" s="12" t="s">
        <v>17</v>
      </c>
      <c r="B3005" s="2" t="s">
        <v>18</v>
      </c>
      <c r="C3005" s="2" t="s">
        <v>36</v>
      </c>
      <c r="D3005" s="2" t="s">
        <v>25</v>
      </c>
      <c r="E3005" s="2" t="s">
        <v>21</v>
      </c>
      <c r="F3005" s="2" t="s">
        <v>11743</v>
      </c>
      <c r="G3005" s="2" t="s">
        <v>11744</v>
      </c>
      <c r="H3005" s="2" t="s">
        <v>104</v>
      </c>
      <c r="I3005" s="2" t="s">
        <v>11745</v>
      </c>
      <c r="J3005" s="2" t="s">
        <v>11746</v>
      </c>
      <c r="K3005" s="3">
        <v>0</v>
      </c>
      <c r="L3005" s="4">
        <v>2020</v>
      </c>
      <c r="M3005" s="9">
        <v>27069.85</v>
      </c>
      <c r="N3005" s="9" t="str">
        <f t="shared" si="186"/>
        <v>Normal</v>
      </c>
      <c r="O3005" s="11">
        <v>87283.1</v>
      </c>
      <c r="P3005" s="11">
        <v>21195.599999999999</v>
      </c>
      <c r="Q3005" s="11">
        <v>5874.25</v>
      </c>
      <c r="R3005" s="5">
        <v>44124</v>
      </c>
      <c r="S3005" s="5" t="str">
        <f t="shared" si="187"/>
        <v>Tuesday</v>
      </c>
      <c r="T3005" s="5" t="str">
        <f t="shared" si="188"/>
        <v>Q4</v>
      </c>
      <c r="U3005" s="14" t="str">
        <f t="shared" si="189"/>
        <v>Oct</v>
      </c>
    </row>
    <row r="3006" spans="1:21" x14ac:dyDescent="0.25">
      <c r="A3006" s="13" t="s">
        <v>47</v>
      </c>
      <c r="B3006" s="6" t="s">
        <v>110</v>
      </c>
      <c r="C3006" s="6" t="s">
        <v>36</v>
      </c>
      <c r="D3006" s="6" t="s">
        <v>25</v>
      </c>
      <c r="E3006" s="6" t="s">
        <v>21</v>
      </c>
      <c r="F3006" s="6" t="s">
        <v>11747</v>
      </c>
      <c r="G3006" s="6" t="s">
        <v>11748</v>
      </c>
      <c r="H3006" s="6" t="s">
        <v>101</v>
      </c>
      <c r="I3006" s="6" t="s">
        <v>11749</v>
      </c>
      <c r="J3006" s="6" t="s">
        <v>11750</v>
      </c>
      <c r="K3006" s="7">
        <v>1</v>
      </c>
      <c r="L3006" s="4">
        <v>2023</v>
      </c>
      <c r="M3006" s="9">
        <v>58602.38</v>
      </c>
      <c r="N3006" s="9" t="str">
        <f t="shared" si="186"/>
        <v>High Value</v>
      </c>
      <c r="O3006" s="11">
        <v>11632.8</v>
      </c>
      <c r="P3006" s="11">
        <v>41235.699999999997</v>
      </c>
      <c r="Q3006" s="11">
        <v>17366.68</v>
      </c>
      <c r="R3006" s="8">
        <v>45431</v>
      </c>
      <c r="S3006" s="5" t="str">
        <f t="shared" si="187"/>
        <v>Sunday</v>
      </c>
      <c r="T3006" s="5" t="str">
        <f t="shared" si="188"/>
        <v>Q2</v>
      </c>
      <c r="U3006" s="14" t="str">
        <f t="shared" si="189"/>
        <v>May</v>
      </c>
    </row>
    <row r="3007" spans="1:21" x14ac:dyDescent="0.25">
      <c r="A3007" s="12" t="s">
        <v>34</v>
      </c>
      <c r="B3007" s="2" t="s">
        <v>35</v>
      </c>
      <c r="C3007" s="2" t="s">
        <v>36</v>
      </c>
      <c r="D3007" s="2" t="s">
        <v>25</v>
      </c>
      <c r="E3007" s="2" t="s">
        <v>21</v>
      </c>
      <c r="F3007" s="2" t="s">
        <v>11751</v>
      </c>
      <c r="G3007" s="2" t="s">
        <v>11752</v>
      </c>
      <c r="H3007" s="2" t="s">
        <v>79</v>
      </c>
      <c r="I3007" s="2" t="s">
        <v>11753</v>
      </c>
      <c r="J3007" s="2" t="s">
        <v>11754</v>
      </c>
      <c r="K3007" s="3">
        <v>0</v>
      </c>
      <c r="L3007" s="4">
        <v>2024</v>
      </c>
      <c r="M3007" s="9">
        <v>61969.73</v>
      </c>
      <c r="N3007" s="9" t="str">
        <f t="shared" si="186"/>
        <v>High Value</v>
      </c>
      <c r="O3007" s="11">
        <v>113514.3</v>
      </c>
      <c r="P3007" s="11">
        <v>43672.32</v>
      </c>
      <c r="Q3007" s="11">
        <v>18297.41</v>
      </c>
      <c r="R3007" s="5">
        <v>45542</v>
      </c>
      <c r="S3007" s="5" t="str">
        <f t="shared" si="187"/>
        <v>Saturday</v>
      </c>
      <c r="T3007" s="5" t="str">
        <f t="shared" si="188"/>
        <v>Q3</v>
      </c>
      <c r="U3007" s="14" t="str">
        <f t="shared" si="189"/>
        <v>Sep</v>
      </c>
    </row>
    <row r="3008" spans="1:21" x14ac:dyDescent="0.25">
      <c r="A3008" s="13" t="s">
        <v>40</v>
      </c>
      <c r="B3008" s="6" t="s">
        <v>41</v>
      </c>
      <c r="C3008" s="6" t="s">
        <v>36</v>
      </c>
      <c r="D3008" s="6" t="s">
        <v>25</v>
      </c>
      <c r="E3008" s="6" t="s">
        <v>21</v>
      </c>
      <c r="F3008" s="6" t="s">
        <v>11755</v>
      </c>
      <c r="G3008" s="6" t="s">
        <v>11756</v>
      </c>
      <c r="H3008" s="6" t="s">
        <v>101</v>
      </c>
      <c r="I3008" s="6" t="s">
        <v>11757</v>
      </c>
      <c r="J3008" s="6" t="s">
        <v>11758</v>
      </c>
      <c r="K3008" s="7">
        <v>20</v>
      </c>
      <c r="L3008" s="4">
        <v>2004</v>
      </c>
      <c r="M3008" s="9">
        <v>27913.919999999998</v>
      </c>
      <c r="N3008" s="9" t="str">
        <f t="shared" si="186"/>
        <v>Normal</v>
      </c>
      <c r="O3008" s="11">
        <v>194466.8</v>
      </c>
      <c r="P3008" s="11">
        <v>25619.759999999998</v>
      </c>
      <c r="Q3008" s="11">
        <v>2294.16</v>
      </c>
      <c r="R3008" s="8">
        <v>45542</v>
      </c>
      <c r="S3008" s="5" t="str">
        <f t="shared" si="187"/>
        <v>Saturday</v>
      </c>
      <c r="T3008" s="5" t="str">
        <f t="shared" si="188"/>
        <v>Q3</v>
      </c>
      <c r="U3008" s="14" t="str">
        <f t="shared" si="189"/>
        <v>Sep</v>
      </c>
    </row>
    <row r="3009" spans="1:21" x14ac:dyDescent="0.25">
      <c r="A3009" s="12" t="s">
        <v>47</v>
      </c>
      <c r="B3009" s="2" t="s">
        <v>48</v>
      </c>
      <c r="C3009" s="2" t="s">
        <v>36</v>
      </c>
      <c r="D3009" s="2" t="s">
        <v>25</v>
      </c>
      <c r="E3009" s="2" t="s">
        <v>21</v>
      </c>
      <c r="F3009" s="2" t="s">
        <v>11759</v>
      </c>
      <c r="G3009" s="2" t="s">
        <v>163</v>
      </c>
      <c r="H3009" s="2" t="s">
        <v>121</v>
      </c>
      <c r="I3009" s="2" t="s">
        <v>11760</v>
      </c>
      <c r="J3009" s="2" t="s">
        <v>11761</v>
      </c>
      <c r="K3009" s="3">
        <v>20</v>
      </c>
      <c r="L3009" s="4">
        <v>2003</v>
      </c>
      <c r="M3009" s="9">
        <v>10853.09</v>
      </c>
      <c r="N3009" s="9" t="str">
        <f t="shared" si="186"/>
        <v>Normal</v>
      </c>
      <c r="O3009" s="11">
        <v>92070.1</v>
      </c>
      <c r="P3009" s="11">
        <v>8124.99</v>
      </c>
      <c r="Q3009" s="11">
        <v>2728.1</v>
      </c>
      <c r="R3009" s="5">
        <v>44978</v>
      </c>
      <c r="S3009" s="5" t="str">
        <f t="shared" si="187"/>
        <v>Tuesday</v>
      </c>
      <c r="T3009" s="5" t="str">
        <f t="shared" si="188"/>
        <v>Q1</v>
      </c>
      <c r="U3009" s="14" t="str">
        <f t="shared" si="189"/>
        <v>Feb</v>
      </c>
    </row>
    <row r="3010" spans="1:21" x14ac:dyDescent="0.25">
      <c r="A3010" s="13" t="s">
        <v>54</v>
      </c>
      <c r="B3010" s="6" t="s">
        <v>123</v>
      </c>
      <c r="C3010" s="6" t="s">
        <v>36</v>
      </c>
      <c r="D3010" s="6" t="s">
        <v>25</v>
      </c>
      <c r="E3010" s="6" t="s">
        <v>21</v>
      </c>
      <c r="F3010" s="6" t="s">
        <v>11762</v>
      </c>
      <c r="G3010" s="6" t="s">
        <v>11763</v>
      </c>
      <c r="H3010" s="6" t="s">
        <v>119</v>
      </c>
      <c r="I3010" s="6" t="s">
        <v>11764</v>
      </c>
      <c r="J3010" s="6" t="s">
        <v>11765</v>
      </c>
      <c r="K3010" s="7">
        <v>3</v>
      </c>
      <c r="L3010" s="4">
        <v>2021</v>
      </c>
      <c r="M3010" s="9">
        <v>54622.19</v>
      </c>
      <c r="N3010" s="9" t="str">
        <f t="shared" si="186"/>
        <v>High Value</v>
      </c>
      <c r="O3010" s="11">
        <v>73720.3</v>
      </c>
      <c r="P3010" s="11">
        <v>50019.21</v>
      </c>
      <c r="Q3010" s="11">
        <v>4602.9799999999996</v>
      </c>
      <c r="R3010" s="8">
        <v>45384</v>
      </c>
      <c r="S3010" s="5" t="str">
        <f t="shared" si="187"/>
        <v>Tuesday</v>
      </c>
      <c r="T3010" s="5" t="str">
        <f t="shared" si="188"/>
        <v>Q2</v>
      </c>
      <c r="U3010" s="14" t="str">
        <f t="shared" si="189"/>
        <v>Apr</v>
      </c>
    </row>
    <row r="3011" spans="1:21" x14ac:dyDescent="0.25">
      <c r="A3011" s="13" t="s">
        <v>40</v>
      </c>
      <c r="B3011" s="6" t="s">
        <v>125</v>
      </c>
      <c r="C3011" s="6" t="s">
        <v>36</v>
      </c>
      <c r="D3011" s="6" t="s">
        <v>25</v>
      </c>
      <c r="E3011" s="6" t="s">
        <v>21</v>
      </c>
      <c r="F3011" s="6" t="s">
        <v>11766</v>
      </c>
      <c r="G3011" s="6" t="s">
        <v>11767</v>
      </c>
      <c r="H3011" s="6" t="s">
        <v>90</v>
      </c>
      <c r="I3011" s="6" t="s">
        <v>11768</v>
      </c>
      <c r="J3011" s="6" t="s">
        <v>11769</v>
      </c>
      <c r="K3011" s="7">
        <v>18</v>
      </c>
      <c r="L3011" s="4">
        <v>2003</v>
      </c>
      <c r="M3011" s="9">
        <v>6084.37</v>
      </c>
      <c r="N3011" s="9" t="str">
        <f t="shared" ref="N3011:N3074" si="190">IF(M3011&gt;40000,"High Value","Normal")</f>
        <v>Normal</v>
      </c>
      <c r="O3011" s="11">
        <v>163247.79999999999</v>
      </c>
      <c r="P3011" s="11">
        <v>5393.36</v>
      </c>
      <c r="Q3011" s="11">
        <v>691.01</v>
      </c>
      <c r="R3011" s="8">
        <v>44428</v>
      </c>
      <c r="S3011" s="5" t="str">
        <f t="shared" ref="S3011:S3074" si="191">TEXT(R3011,"dddd")</f>
        <v>Friday</v>
      </c>
      <c r="T3011" s="5" t="str">
        <f t="shared" ref="T3011:T3074" si="192">"Q" &amp; ROUNDUP(MONTH(R3011)/3,0)</f>
        <v>Q3</v>
      </c>
      <c r="U3011" s="14" t="str">
        <f t="shared" si="189"/>
        <v>Aug</v>
      </c>
    </row>
    <row r="3012" spans="1:21" x14ac:dyDescent="0.25">
      <c r="A3012" s="12" t="s">
        <v>56</v>
      </c>
      <c r="B3012" s="2" t="s">
        <v>69</v>
      </c>
      <c r="C3012" s="2" t="s">
        <v>36</v>
      </c>
      <c r="D3012" s="2" t="s">
        <v>25</v>
      </c>
      <c r="E3012" s="2" t="s">
        <v>21</v>
      </c>
      <c r="F3012" s="2" t="s">
        <v>11770</v>
      </c>
      <c r="G3012" s="2" t="s">
        <v>11771</v>
      </c>
      <c r="H3012" s="2" t="s">
        <v>101</v>
      </c>
      <c r="I3012" s="2" t="s">
        <v>11772</v>
      </c>
      <c r="J3012" s="2" t="s">
        <v>11773</v>
      </c>
      <c r="K3012" s="3">
        <v>4</v>
      </c>
      <c r="L3012" s="4">
        <v>2017</v>
      </c>
      <c r="M3012" s="9">
        <v>6058.85</v>
      </c>
      <c r="N3012" s="9" t="str">
        <f t="shared" si="190"/>
        <v>Normal</v>
      </c>
      <c r="O3012" s="11">
        <v>28551.200000000001</v>
      </c>
      <c r="P3012" s="11">
        <v>4543.1499999999996</v>
      </c>
      <c r="Q3012" s="11">
        <v>1515.7</v>
      </c>
      <c r="R3012" s="5">
        <v>44422</v>
      </c>
      <c r="S3012" s="5" t="str">
        <f t="shared" si="191"/>
        <v>Saturday</v>
      </c>
      <c r="T3012" s="5" t="str">
        <f t="shared" si="192"/>
        <v>Q3</v>
      </c>
      <c r="U3012" s="14" t="str">
        <f t="shared" si="189"/>
        <v>Aug</v>
      </c>
    </row>
    <row r="3013" spans="1:21" x14ac:dyDescent="0.25">
      <c r="A3013" s="13" t="s">
        <v>56</v>
      </c>
      <c r="B3013" s="6" t="s">
        <v>78</v>
      </c>
      <c r="C3013" s="6" t="s">
        <v>36</v>
      </c>
      <c r="D3013" s="6" t="s">
        <v>25</v>
      </c>
      <c r="E3013" s="6" t="s">
        <v>21</v>
      </c>
      <c r="F3013" s="6" t="s">
        <v>11774</v>
      </c>
      <c r="G3013" s="6" t="s">
        <v>11775</v>
      </c>
      <c r="H3013" s="6" t="s">
        <v>29</v>
      </c>
      <c r="I3013" s="6" t="s">
        <v>11776</v>
      </c>
      <c r="J3013" s="6" t="s">
        <v>11777</v>
      </c>
      <c r="K3013" s="7">
        <v>12</v>
      </c>
      <c r="L3013" s="4">
        <v>2008</v>
      </c>
      <c r="M3013" s="9">
        <v>23714.23</v>
      </c>
      <c r="N3013" s="9" t="str">
        <f t="shared" si="190"/>
        <v>Normal</v>
      </c>
      <c r="O3013" s="11">
        <v>84948.1</v>
      </c>
      <c r="P3013" s="11">
        <v>21506.880000000001</v>
      </c>
      <c r="Q3013" s="11">
        <v>2207.35</v>
      </c>
      <c r="R3013" s="8">
        <v>44111</v>
      </c>
      <c r="S3013" s="5" t="str">
        <f t="shared" si="191"/>
        <v>Wednesday</v>
      </c>
      <c r="T3013" s="5" t="str">
        <f t="shared" si="192"/>
        <v>Q4</v>
      </c>
      <c r="U3013" s="14" t="str">
        <f t="shared" si="189"/>
        <v>Oct</v>
      </c>
    </row>
    <row r="3014" spans="1:21" x14ac:dyDescent="0.25">
      <c r="A3014" s="12" t="s">
        <v>40</v>
      </c>
      <c r="B3014" s="2" t="s">
        <v>125</v>
      </c>
      <c r="C3014" s="2" t="s">
        <v>36</v>
      </c>
      <c r="D3014" s="2" t="s">
        <v>25</v>
      </c>
      <c r="E3014" s="2" t="s">
        <v>21</v>
      </c>
      <c r="F3014" s="2" t="s">
        <v>11778</v>
      </c>
      <c r="G3014" s="2" t="s">
        <v>11779</v>
      </c>
      <c r="H3014" s="2" t="s">
        <v>50</v>
      </c>
      <c r="I3014" s="2" t="s">
        <v>11780</v>
      </c>
      <c r="J3014" s="2" t="s">
        <v>11781</v>
      </c>
      <c r="K3014" s="3">
        <v>1</v>
      </c>
      <c r="L3014" s="4">
        <v>2023</v>
      </c>
      <c r="M3014" s="9">
        <v>30900.44</v>
      </c>
      <c r="N3014" s="9" t="str">
        <f t="shared" si="190"/>
        <v>Normal</v>
      </c>
      <c r="O3014" s="11">
        <v>36342.199999999997</v>
      </c>
      <c r="P3014" s="11">
        <v>25632.51</v>
      </c>
      <c r="Q3014" s="11">
        <v>5267.93</v>
      </c>
      <c r="R3014" s="5">
        <v>45442</v>
      </c>
      <c r="S3014" s="5" t="str">
        <f t="shared" si="191"/>
        <v>Thursday</v>
      </c>
      <c r="T3014" s="5" t="str">
        <f t="shared" si="192"/>
        <v>Q2</v>
      </c>
      <c r="U3014" s="14" t="str">
        <f t="shared" si="189"/>
        <v>May</v>
      </c>
    </row>
    <row r="3015" spans="1:21" x14ac:dyDescent="0.25">
      <c r="A3015" s="13" t="s">
        <v>17</v>
      </c>
      <c r="B3015" s="6" t="s">
        <v>18</v>
      </c>
      <c r="C3015" s="6" t="s">
        <v>36</v>
      </c>
      <c r="D3015" s="6" t="s">
        <v>25</v>
      </c>
      <c r="E3015" s="6" t="s">
        <v>21</v>
      </c>
      <c r="F3015" s="6" t="s">
        <v>11782</v>
      </c>
      <c r="G3015" s="6" t="s">
        <v>11783</v>
      </c>
      <c r="H3015" s="6" t="s">
        <v>42</v>
      </c>
      <c r="I3015" s="6" t="s">
        <v>11784</v>
      </c>
      <c r="J3015" s="6" t="s">
        <v>11785</v>
      </c>
      <c r="K3015" s="7">
        <v>-2</v>
      </c>
      <c r="L3015" s="4">
        <v>2022</v>
      </c>
      <c r="M3015" s="9">
        <v>46508.800000000003</v>
      </c>
      <c r="N3015" s="9" t="str">
        <f t="shared" si="190"/>
        <v>High Value</v>
      </c>
      <c r="O3015" s="11">
        <v>189839.4</v>
      </c>
      <c r="P3015" s="11">
        <v>42183.21</v>
      </c>
      <c r="Q3015" s="11">
        <v>4325.59</v>
      </c>
      <c r="R3015" s="8">
        <v>44131</v>
      </c>
      <c r="S3015" s="5" t="str">
        <f t="shared" si="191"/>
        <v>Tuesday</v>
      </c>
      <c r="T3015" s="5" t="str">
        <f t="shared" si="192"/>
        <v>Q4</v>
      </c>
      <c r="U3015" s="14" t="str">
        <f t="shared" si="189"/>
        <v>Oct</v>
      </c>
    </row>
    <row r="3016" spans="1:21" x14ac:dyDescent="0.25">
      <c r="A3016" s="12" t="s">
        <v>56</v>
      </c>
      <c r="B3016" s="2" t="s">
        <v>57</v>
      </c>
      <c r="C3016" s="2" t="s">
        <v>36</v>
      </c>
      <c r="D3016" s="2" t="s">
        <v>25</v>
      </c>
      <c r="E3016" s="2" t="s">
        <v>21</v>
      </c>
      <c r="F3016" s="2" t="s">
        <v>11786</v>
      </c>
      <c r="G3016" s="2" t="s">
        <v>11787</v>
      </c>
      <c r="H3016" s="2" t="s">
        <v>119</v>
      </c>
      <c r="I3016" s="2" t="s">
        <v>11788</v>
      </c>
      <c r="J3016" s="2" t="s">
        <v>11789</v>
      </c>
      <c r="K3016" s="3">
        <v>8</v>
      </c>
      <c r="L3016" s="4">
        <v>2012</v>
      </c>
      <c r="M3016" s="9">
        <v>47595.57</v>
      </c>
      <c r="N3016" s="9" t="str">
        <f t="shared" si="190"/>
        <v>High Value</v>
      </c>
      <c r="O3016" s="11">
        <v>195160.7</v>
      </c>
      <c r="P3016" s="11">
        <v>38373.379999999997</v>
      </c>
      <c r="Q3016" s="11">
        <v>9222.19</v>
      </c>
      <c r="R3016" s="5">
        <v>44175</v>
      </c>
      <c r="S3016" s="5" t="str">
        <f t="shared" si="191"/>
        <v>Thursday</v>
      </c>
      <c r="T3016" s="5" t="str">
        <f t="shared" si="192"/>
        <v>Q4</v>
      </c>
      <c r="U3016" s="14" t="str">
        <f t="shared" si="189"/>
        <v>Dec</v>
      </c>
    </row>
    <row r="3017" spans="1:21" x14ac:dyDescent="0.25">
      <c r="A3017" s="13" t="s">
        <v>71</v>
      </c>
      <c r="B3017" s="6" t="s">
        <v>86</v>
      </c>
      <c r="C3017" s="6" t="s">
        <v>36</v>
      </c>
      <c r="D3017" s="6" t="s">
        <v>25</v>
      </c>
      <c r="E3017" s="6" t="s">
        <v>21</v>
      </c>
      <c r="F3017" s="6" t="s">
        <v>11790</v>
      </c>
      <c r="G3017" s="6" t="s">
        <v>11791</v>
      </c>
      <c r="H3017" s="6" t="s">
        <v>96</v>
      </c>
      <c r="I3017" s="6" t="s">
        <v>11792</v>
      </c>
      <c r="J3017" s="6" t="s">
        <v>11793</v>
      </c>
      <c r="K3017" s="7">
        <v>9</v>
      </c>
      <c r="L3017" s="4">
        <v>2014</v>
      </c>
      <c r="M3017" s="9">
        <v>43964.06</v>
      </c>
      <c r="N3017" s="9" t="str">
        <f t="shared" si="190"/>
        <v>High Value</v>
      </c>
      <c r="O3017" s="11">
        <v>78821.3</v>
      </c>
      <c r="P3017" s="11">
        <v>41132.46</v>
      </c>
      <c r="Q3017" s="11">
        <v>2831.6</v>
      </c>
      <c r="R3017" s="8">
        <v>45275</v>
      </c>
      <c r="S3017" s="5" t="str">
        <f t="shared" si="191"/>
        <v>Friday</v>
      </c>
      <c r="T3017" s="5" t="str">
        <f t="shared" si="192"/>
        <v>Q4</v>
      </c>
      <c r="U3017" s="14" t="str">
        <f t="shared" si="189"/>
        <v>Dec</v>
      </c>
    </row>
    <row r="3018" spans="1:21" x14ac:dyDescent="0.25">
      <c r="A3018" s="12" t="s">
        <v>54</v>
      </c>
      <c r="B3018" s="2" t="s">
        <v>55</v>
      </c>
      <c r="C3018" s="2" t="s">
        <v>36</v>
      </c>
      <c r="D3018" s="2" t="s">
        <v>25</v>
      </c>
      <c r="E3018" s="2" t="s">
        <v>21</v>
      </c>
      <c r="F3018" s="2" t="s">
        <v>11794</v>
      </c>
      <c r="G3018" s="2" t="s">
        <v>11795</v>
      </c>
      <c r="H3018" s="2" t="s">
        <v>104</v>
      </c>
      <c r="I3018" s="2" t="s">
        <v>11796</v>
      </c>
      <c r="J3018" s="2" t="s">
        <v>11797</v>
      </c>
      <c r="K3018" s="3">
        <v>18</v>
      </c>
      <c r="L3018" s="4">
        <v>2003</v>
      </c>
      <c r="M3018" s="9">
        <v>16362.32</v>
      </c>
      <c r="N3018" s="9" t="str">
        <f t="shared" si="190"/>
        <v>Normal</v>
      </c>
      <c r="O3018" s="11">
        <v>51878</v>
      </c>
      <c r="P3018" s="11">
        <v>12662.07</v>
      </c>
      <c r="Q3018" s="11">
        <v>3700.25</v>
      </c>
      <c r="R3018" s="5">
        <v>44206</v>
      </c>
      <c r="S3018" s="5" t="str">
        <f t="shared" si="191"/>
        <v>Sunday</v>
      </c>
      <c r="T3018" s="5" t="str">
        <f t="shared" si="192"/>
        <v>Q1</v>
      </c>
      <c r="U3018" s="14" t="str">
        <f t="shared" si="189"/>
        <v>Jan</v>
      </c>
    </row>
    <row r="3019" spans="1:21" x14ac:dyDescent="0.25">
      <c r="A3019" s="13" t="s">
        <v>34</v>
      </c>
      <c r="B3019" s="6" t="s">
        <v>97</v>
      </c>
      <c r="C3019" s="6" t="s">
        <v>36</v>
      </c>
      <c r="D3019" s="6" t="s">
        <v>25</v>
      </c>
      <c r="E3019" s="6" t="s">
        <v>21</v>
      </c>
      <c r="F3019" s="6" t="s">
        <v>11798</v>
      </c>
      <c r="G3019" s="6" t="s">
        <v>11799</v>
      </c>
      <c r="H3019" s="6" t="s">
        <v>66</v>
      </c>
      <c r="I3019" s="6" t="s">
        <v>11800</v>
      </c>
      <c r="J3019" s="6" t="s">
        <v>11801</v>
      </c>
      <c r="K3019" s="7">
        <v>16</v>
      </c>
      <c r="L3019" s="4">
        <v>2009</v>
      </c>
      <c r="M3019" s="9">
        <v>45005.97</v>
      </c>
      <c r="N3019" s="9" t="str">
        <f t="shared" si="190"/>
        <v>High Value</v>
      </c>
      <c r="O3019" s="11">
        <v>170682.4</v>
      </c>
      <c r="P3019" s="11">
        <v>35878.400000000001</v>
      </c>
      <c r="Q3019" s="11">
        <v>9127.57</v>
      </c>
      <c r="R3019" s="8">
        <v>45700</v>
      </c>
      <c r="S3019" s="5" t="str">
        <f t="shared" si="191"/>
        <v>Wednesday</v>
      </c>
      <c r="T3019" s="5" t="str">
        <f t="shared" si="192"/>
        <v>Q1</v>
      </c>
      <c r="U3019" s="14" t="str">
        <f t="shared" si="189"/>
        <v>Feb</v>
      </c>
    </row>
    <row r="3020" spans="1:21" x14ac:dyDescent="0.25">
      <c r="A3020" s="12" t="s">
        <v>71</v>
      </c>
      <c r="B3020" s="2" t="s">
        <v>86</v>
      </c>
      <c r="C3020" s="2" t="s">
        <v>36</v>
      </c>
      <c r="D3020" s="2" t="s">
        <v>25</v>
      </c>
      <c r="E3020" s="2" t="s">
        <v>21</v>
      </c>
      <c r="F3020" s="2" t="s">
        <v>11802</v>
      </c>
      <c r="G3020" s="2" t="s">
        <v>5859</v>
      </c>
      <c r="H3020" s="2" t="s">
        <v>128</v>
      </c>
      <c r="I3020" s="2" t="s">
        <v>11803</v>
      </c>
      <c r="J3020" s="2" t="s">
        <v>11804</v>
      </c>
      <c r="K3020" s="3">
        <v>6</v>
      </c>
      <c r="L3020" s="4">
        <v>2019</v>
      </c>
      <c r="M3020" s="9">
        <v>52033.18</v>
      </c>
      <c r="N3020" s="9" t="str">
        <f t="shared" si="190"/>
        <v>High Value</v>
      </c>
      <c r="O3020" s="11">
        <v>104282.3</v>
      </c>
      <c r="P3020" s="11">
        <v>36524.26</v>
      </c>
      <c r="Q3020" s="11">
        <v>15508.92</v>
      </c>
      <c r="R3020" s="5">
        <v>45770</v>
      </c>
      <c r="S3020" s="5" t="str">
        <f t="shared" si="191"/>
        <v>Wednesday</v>
      </c>
      <c r="T3020" s="5" t="str">
        <f t="shared" si="192"/>
        <v>Q2</v>
      </c>
      <c r="U3020" s="14" t="str">
        <f t="shared" si="189"/>
        <v>Apr</v>
      </c>
    </row>
    <row r="3021" spans="1:21" x14ac:dyDescent="0.25">
      <c r="A3021" s="13" t="s">
        <v>74</v>
      </c>
      <c r="B3021" s="6" t="s">
        <v>113</v>
      </c>
      <c r="C3021" s="6" t="s">
        <v>36</v>
      </c>
      <c r="D3021" s="6" t="s">
        <v>25</v>
      </c>
      <c r="E3021" s="6" t="s">
        <v>21</v>
      </c>
      <c r="F3021" s="6" t="s">
        <v>11805</v>
      </c>
      <c r="G3021" s="6" t="s">
        <v>11806</v>
      </c>
      <c r="H3021" s="6" t="s">
        <v>77</v>
      </c>
      <c r="I3021" s="6" t="s">
        <v>11807</v>
      </c>
      <c r="J3021" s="6" t="s">
        <v>11808</v>
      </c>
      <c r="K3021" s="7">
        <v>22</v>
      </c>
      <c r="L3021" s="4">
        <v>2002</v>
      </c>
      <c r="M3021" s="9">
        <v>21646.62</v>
      </c>
      <c r="N3021" s="9" t="str">
        <f t="shared" si="190"/>
        <v>Normal</v>
      </c>
      <c r="O3021" s="11">
        <v>97576.1</v>
      </c>
      <c r="P3021" s="11">
        <v>15894.32</v>
      </c>
      <c r="Q3021" s="11">
        <v>5752.3</v>
      </c>
      <c r="R3021" s="8">
        <v>45616</v>
      </c>
      <c r="S3021" s="5" t="str">
        <f t="shared" si="191"/>
        <v>Wednesday</v>
      </c>
      <c r="T3021" s="5" t="str">
        <f t="shared" si="192"/>
        <v>Q4</v>
      </c>
      <c r="U3021" s="14" t="str">
        <f t="shared" si="189"/>
        <v>Nov</v>
      </c>
    </row>
    <row r="3022" spans="1:21" x14ac:dyDescent="0.25">
      <c r="A3022" s="12" t="s">
        <v>62</v>
      </c>
      <c r="B3022" s="2" t="s">
        <v>63</v>
      </c>
      <c r="C3022" s="2" t="s">
        <v>36</v>
      </c>
      <c r="D3022" s="2" t="s">
        <v>25</v>
      </c>
      <c r="E3022" s="2" t="s">
        <v>21</v>
      </c>
      <c r="F3022" s="2" t="s">
        <v>11809</v>
      </c>
      <c r="G3022" s="2" t="s">
        <v>11810</v>
      </c>
      <c r="H3022" s="2" t="s">
        <v>101</v>
      </c>
      <c r="I3022" s="2" t="s">
        <v>11811</v>
      </c>
      <c r="J3022" s="2" t="s">
        <v>11812</v>
      </c>
      <c r="K3022" s="3">
        <v>20</v>
      </c>
      <c r="L3022" s="4">
        <v>2004</v>
      </c>
      <c r="M3022" s="9">
        <v>20583.34</v>
      </c>
      <c r="N3022" s="9" t="str">
        <f t="shared" si="190"/>
        <v>Normal</v>
      </c>
      <c r="O3022" s="11">
        <v>172811.9</v>
      </c>
      <c r="P3022" s="11">
        <v>18228.080000000002</v>
      </c>
      <c r="Q3022" s="11">
        <v>2355.2600000000002</v>
      </c>
      <c r="R3022" s="5">
        <v>45518</v>
      </c>
      <c r="S3022" s="5" t="str">
        <f t="shared" si="191"/>
        <v>Wednesday</v>
      </c>
      <c r="T3022" s="5" t="str">
        <f t="shared" si="192"/>
        <v>Q3</v>
      </c>
      <c r="U3022" s="14" t="str">
        <f t="shared" si="189"/>
        <v>Aug</v>
      </c>
    </row>
    <row r="3023" spans="1:21" x14ac:dyDescent="0.25">
      <c r="A3023" s="13" t="s">
        <v>62</v>
      </c>
      <c r="B3023" s="6" t="s">
        <v>138</v>
      </c>
      <c r="C3023" s="6" t="s">
        <v>36</v>
      </c>
      <c r="D3023" s="6" t="s">
        <v>25</v>
      </c>
      <c r="E3023" s="6" t="s">
        <v>21</v>
      </c>
      <c r="F3023" s="6" t="s">
        <v>3928</v>
      </c>
      <c r="G3023" s="6" t="s">
        <v>11813</v>
      </c>
      <c r="H3023" s="6" t="s">
        <v>128</v>
      </c>
      <c r="I3023" s="6" t="s">
        <v>11814</v>
      </c>
      <c r="J3023" s="6" t="s">
        <v>11815</v>
      </c>
      <c r="K3023" s="7">
        <v>12</v>
      </c>
      <c r="L3023" s="4">
        <v>2012</v>
      </c>
      <c r="M3023" s="9">
        <v>39474.01</v>
      </c>
      <c r="N3023" s="9" t="str">
        <f t="shared" si="190"/>
        <v>Normal</v>
      </c>
      <c r="O3023" s="11">
        <v>160579.29999999999</v>
      </c>
      <c r="P3023" s="11">
        <v>35849.25</v>
      </c>
      <c r="Q3023" s="11">
        <v>3624.76</v>
      </c>
      <c r="R3023" s="8">
        <v>45364</v>
      </c>
      <c r="S3023" s="5" t="str">
        <f t="shared" si="191"/>
        <v>Wednesday</v>
      </c>
      <c r="T3023" s="5" t="str">
        <f t="shared" si="192"/>
        <v>Q1</v>
      </c>
      <c r="U3023" s="14" t="str">
        <f t="shared" si="189"/>
        <v>Mar</v>
      </c>
    </row>
    <row r="3024" spans="1:21" x14ac:dyDescent="0.25">
      <c r="A3024" s="12" t="s">
        <v>74</v>
      </c>
      <c r="B3024" s="2" t="s">
        <v>113</v>
      </c>
      <c r="C3024" s="2" t="s">
        <v>36</v>
      </c>
      <c r="D3024" s="2" t="s">
        <v>25</v>
      </c>
      <c r="E3024" s="2" t="s">
        <v>21</v>
      </c>
      <c r="F3024" s="2" t="s">
        <v>2599</v>
      </c>
      <c r="G3024" s="2" t="s">
        <v>165</v>
      </c>
      <c r="H3024" s="2" t="s">
        <v>124</v>
      </c>
      <c r="I3024" s="2" t="s">
        <v>11816</v>
      </c>
      <c r="J3024" s="2" t="s">
        <v>11817</v>
      </c>
      <c r="K3024" s="3">
        <v>5</v>
      </c>
      <c r="L3024" s="4">
        <v>2018</v>
      </c>
      <c r="M3024" s="9">
        <v>39584.730000000003</v>
      </c>
      <c r="N3024" s="9" t="str">
        <f t="shared" si="190"/>
        <v>Normal</v>
      </c>
      <c r="O3024" s="11">
        <v>185166</v>
      </c>
      <c r="P3024" s="11">
        <v>32400.86</v>
      </c>
      <c r="Q3024" s="11">
        <v>7183.87</v>
      </c>
      <c r="R3024" s="5">
        <v>45244</v>
      </c>
      <c r="S3024" s="5" t="str">
        <f t="shared" si="191"/>
        <v>Tuesday</v>
      </c>
      <c r="T3024" s="5" t="str">
        <f t="shared" si="192"/>
        <v>Q4</v>
      </c>
      <c r="U3024" s="14" t="str">
        <f t="shared" si="189"/>
        <v>Nov</v>
      </c>
    </row>
    <row r="3025" spans="1:21" x14ac:dyDescent="0.25">
      <c r="A3025" s="13" t="s">
        <v>17</v>
      </c>
      <c r="B3025" s="6" t="s">
        <v>18</v>
      </c>
      <c r="C3025" s="6" t="s">
        <v>36</v>
      </c>
      <c r="D3025" s="6" t="s">
        <v>25</v>
      </c>
      <c r="E3025" s="6" t="s">
        <v>21</v>
      </c>
      <c r="F3025" s="6" t="s">
        <v>11818</v>
      </c>
      <c r="G3025" s="6" t="s">
        <v>11819</v>
      </c>
      <c r="H3025" s="6" t="s">
        <v>61</v>
      </c>
      <c r="I3025" s="6" t="s">
        <v>11820</v>
      </c>
      <c r="J3025" s="6" t="s">
        <v>11821</v>
      </c>
      <c r="K3025" s="7">
        <v>8</v>
      </c>
      <c r="L3025" s="4">
        <v>2016</v>
      </c>
      <c r="M3025" s="9">
        <v>30048.799999999999</v>
      </c>
      <c r="N3025" s="9" t="str">
        <f t="shared" si="190"/>
        <v>Normal</v>
      </c>
      <c r="O3025" s="11">
        <v>134964.20000000001</v>
      </c>
      <c r="P3025" s="11">
        <v>28061.26</v>
      </c>
      <c r="Q3025" s="11">
        <v>1987.54</v>
      </c>
      <c r="R3025" s="8">
        <v>45431</v>
      </c>
      <c r="S3025" s="5" t="str">
        <f t="shared" si="191"/>
        <v>Sunday</v>
      </c>
      <c r="T3025" s="5" t="str">
        <f t="shared" si="192"/>
        <v>Q2</v>
      </c>
      <c r="U3025" s="14" t="str">
        <f t="shared" si="189"/>
        <v>May</v>
      </c>
    </row>
    <row r="3026" spans="1:21" x14ac:dyDescent="0.25">
      <c r="A3026" s="13" t="s">
        <v>62</v>
      </c>
      <c r="B3026" s="6" t="s">
        <v>138</v>
      </c>
      <c r="C3026" s="6" t="s">
        <v>36</v>
      </c>
      <c r="D3026" s="6" t="s">
        <v>25</v>
      </c>
      <c r="E3026" s="6" t="s">
        <v>21</v>
      </c>
      <c r="F3026" s="6" t="s">
        <v>11822</v>
      </c>
      <c r="G3026" s="6" t="s">
        <v>11823</v>
      </c>
      <c r="H3026" s="6" t="s">
        <v>66</v>
      </c>
      <c r="I3026" s="6" t="s">
        <v>11824</v>
      </c>
      <c r="J3026" s="6" t="s">
        <v>11825</v>
      </c>
      <c r="K3026" s="7">
        <v>11</v>
      </c>
      <c r="L3026" s="4">
        <v>2013</v>
      </c>
      <c r="M3026" s="9">
        <v>32890.36</v>
      </c>
      <c r="N3026" s="9" t="str">
        <f t="shared" si="190"/>
        <v>Normal</v>
      </c>
      <c r="O3026" s="11">
        <v>34101.9</v>
      </c>
      <c r="P3026" s="11">
        <v>29451.09</v>
      </c>
      <c r="Q3026" s="11">
        <v>3439.27</v>
      </c>
      <c r="R3026" s="8">
        <v>45441</v>
      </c>
      <c r="S3026" s="5" t="str">
        <f t="shared" si="191"/>
        <v>Wednesday</v>
      </c>
      <c r="T3026" s="5" t="str">
        <f t="shared" si="192"/>
        <v>Q2</v>
      </c>
      <c r="U3026" s="14" t="str">
        <f t="shared" si="189"/>
        <v>May</v>
      </c>
    </row>
    <row r="3027" spans="1:21" x14ac:dyDescent="0.25">
      <c r="A3027" s="12" t="s">
        <v>30</v>
      </c>
      <c r="B3027" s="2" t="s">
        <v>31</v>
      </c>
      <c r="C3027" s="2" t="s">
        <v>36</v>
      </c>
      <c r="D3027" s="2" t="s">
        <v>25</v>
      </c>
      <c r="E3027" s="2" t="s">
        <v>21</v>
      </c>
      <c r="F3027" s="2" t="s">
        <v>11826</v>
      </c>
      <c r="G3027" s="2" t="s">
        <v>11827</v>
      </c>
      <c r="H3027" s="2" t="s">
        <v>66</v>
      </c>
      <c r="I3027" s="2" t="s">
        <v>11828</v>
      </c>
      <c r="J3027" s="2" t="s">
        <v>11829</v>
      </c>
      <c r="K3027" s="3">
        <v>10</v>
      </c>
      <c r="L3027" s="4">
        <v>2011</v>
      </c>
      <c r="M3027" s="9">
        <v>43964.53</v>
      </c>
      <c r="N3027" s="9" t="str">
        <f t="shared" si="190"/>
        <v>High Value</v>
      </c>
      <c r="O3027" s="11">
        <v>140879.4</v>
      </c>
      <c r="P3027" s="11">
        <v>31153.3</v>
      </c>
      <c r="Q3027" s="11">
        <v>12811.23</v>
      </c>
      <c r="R3027" s="5">
        <v>44387</v>
      </c>
      <c r="S3027" s="5" t="str">
        <f t="shared" si="191"/>
        <v>Saturday</v>
      </c>
      <c r="T3027" s="5" t="str">
        <f t="shared" si="192"/>
        <v>Q3</v>
      </c>
      <c r="U3027" s="14" t="str">
        <f t="shared" si="189"/>
        <v>Jul</v>
      </c>
    </row>
    <row r="3028" spans="1:21" x14ac:dyDescent="0.25">
      <c r="A3028" s="13" t="s">
        <v>74</v>
      </c>
      <c r="B3028" s="6" t="s">
        <v>153</v>
      </c>
      <c r="C3028" s="6" t="s">
        <v>36</v>
      </c>
      <c r="D3028" s="6" t="s">
        <v>25</v>
      </c>
      <c r="E3028" s="6" t="s">
        <v>21</v>
      </c>
      <c r="F3028" s="6" t="s">
        <v>11830</v>
      </c>
      <c r="G3028" s="6" t="s">
        <v>11831</v>
      </c>
      <c r="H3028" s="6" t="s">
        <v>118</v>
      </c>
      <c r="I3028" s="6" t="s">
        <v>11832</v>
      </c>
      <c r="J3028" s="6" t="s">
        <v>11833</v>
      </c>
      <c r="K3028" s="7">
        <v>18</v>
      </c>
      <c r="L3028" s="4">
        <v>2005</v>
      </c>
      <c r="M3028" s="9">
        <v>7651.73</v>
      </c>
      <c r="N3028" s="9" t="str">
        <f t="shared" si="190"/>
        <v>Normal</v>
      </c>
      <c r="O3028" s="11">
        <v>63278.9</v>
      </c>
      <c r="P3028" s="11">
        <v>7035.72</v>
      </c>
      <c r="Q3028" s="11">
        <v>616.01</v>
      </c>
      <c r="R3028" s="8">
        <v>45112</v>
      </c>
      <c r="S3028" s="5" t="str">
        <f t="shared" si="191"/>
        <v>Wednesday</v>
      </c>
      <c r="T3028" s="5" t="str">
        <f t="shared" si="192"/>
        <v>Q3</v>
      </c>
      <c r="U3028" s="14" t="str">
        <f t="shared" si="189"/>
        <v>Jul</v>
      </c>
    </row>
    <row r="3029" spans="1:21" x14ac:dyDescent="0.25">
      <c r="A3029" s="12" t="s">
        <v>74</v>
      </c>
      <c r="B3029" s="2" t="s">
        <v>153</v>
      </c>
      <c r="C3029" s="2" t="s">
        <v>36</v>
      </c>
      <c r="D3029" s="2" t="s">
        <v>25</v>
      </c>
      <c r="E3029" s="2" t="s">
        <v>21</v>
      </c>
      <c r="F3029" s="2" t="s">
        <v>11834</v>
      </c>
      <c r="G3029" s="2" t="s">
        <v>11835</v>
      </c>
      <c r="H3029" s="2" t="s">
        <v>109</v>
      </c>
      <c r="I3029" s="2" t="s">
        <v>11836</v>
      </c>
      <c r="J3029" s="2" t="s">
        <v>11837</v>
      </c>
      <c r="K3029" s="3">
        <v>-2</v>
      </c>
      <c r="L3029" s="4">
        <v>2024</v>
      </c>
      <c r="M3029" s="9">
        <v>13284.96</v>
      </c>
      <c r="N3029" s="9" t="str">
        <f t="shared" si="190"/>
        <v>Normal</v>
      </c>
      <c r="O3029" s="11">
        <v>38952.400000000001</v>
      </c>
      <c r="P3029" s="11">
        <v>11958.24</v>
      </c>
      <c r="Q3029" s="11">
        <v>1326.72</v>
      </c>
      <c r="R3029" s="5">
        <v>44583</v>
      </c>
      <c r="S3029" s="5" t="str">
        <f t="shared" si="191"/>
        <v>Saturday</v>
      </c>
      <c r="T3029" s="5" t="str">
        <f t="shared" si="192"/>
        <v>Q1</v>
      </c>
      <c r="U3029" s="14" t="str">
        <f t="shared" si="189"/>
        <v>Jan</v>
      </c>
    </row>
    <row r="3030" spans="1:21" x14ac:dyDescent="0.25">
      <c r="A3030" s="13" t="s">
        <v>34</v>
      </c>
      <c r="B3030" s="6" t="s">
        <v>97</v>
      </c>
      <c r="C3030" s="6" t="s">
        <v>36</v>
      </c>
      <c r="D3030" s="6" t="s">
        <v>25</v>
      </c>
      <c r="E3030" s="6" t="s">
        <v>21</v>
      </c>
      <c r="F3030" s="6" t="s">
        <v>11838</v>
      </c>
      <c r="G3030" s="6" t="s">
        <v>11839</v>
      </c>
      <c r="H3030" s="6" t="s">
        <v>136</v>
      </c>
      <c r="I3030" s="6" t="s">
        <v>11840</v>
      </c>
      <c r="J3030" s="6" t="s">
        <v>11841</v>
      </c>
      <c r="K3030" s="7">
        <v>7</v>
      </c>
      <c r="L3030" s="4">
        <v>2016</v>
      </c>
      <c r="M3030" s="9">
        <v>39264.959999999999</v>
      </c>
      <c r="N3030" s="9" t="str">
        <f t="shared" si="190"/>
        <v>Normal</v>
      </c>
      <c r="O3030" s="11">
        <v>92828.1</v>
      </c>
      <c r="P3030" s="11">
        <v>35543.81</v>
      </c>
      <c r="Q3030" s="11">
        <v>3721.15</v>
      </c>
      <c r="R3030" s="8">
        <v>44958</v>
      </c>
      <c r="S3030" s="5" t="str">
        <f t="shared" si="191"/>
        <v>Wednesday</v>
      </c>
      <c r="T3030" s="5" t="str">
        <f t="shared" si="192"/>
        <v>Q1</v>
      </c>
      <c r="U3030" s="14" t="str">
        <f t="shared" si="189"/>
        <v>Feb</v>
      </c>
    </row>
    <row r="3031" spans="1:21" x14ac:dyDescent="0.25">
      <c r="A3031" s="12" t="s">
        <v>54</v>
      </c>
      <c r="B3031" s="2" t="s">
        <v>55</v>
      </c>
      <c r="C3031" s="2" t="s">
        <v>36</v>
      </c>
      <c r="D3031" s="2" t="s">
        <v>25</v>
      </c>
      <c r="E3031" s="2" t="s">
        <v>21</v>
      </c>
      <c r="F3031" s="2" t="s">
        <v>11842</v>
      </c>
      <c r="G3031" s="2" t="s">
        <v>11843</v>
      </c>
      <c r="H3031" s="2" t="s">
        <v>135</v>
      </c>
      <c r="I3031" s="2" t="s">
        <v>11844</v>
      </c>
      <c r="J3031" s="2" t="s">
        <v>11845</v>
      </c>
      <c r="K3031" s="3">
        <v>6</v>
      </c>
      <c r="L3031" s="4">
        <v>2019</v>
      </c>
      <c r="M3031" s="9">
        <v>56326.14</v>
      </c>
      <c r="N3031" s="9" t="str">
        <f t="shared" si="190"/>
        <v>High Value</v>
      </c>
      <c r="O3031" s="11">
        <v>52189.2</v>
      </c>
      <c r="P3031" s="11">
        <v>47917.3</v>
      </c>
      <c r="Q3031" s="11">
        <v>8408.84</v>
      </c>
      <c r="R3031" s="5">
        <v>45790</v>
      </c>
      <c r="S3031" s="5" t="str">
        <f t="shared" si="191"/>
        <v>Tuesday</v>
      </c>
      <c r="T3031" s="5" t="str">
        <f t="shared" si="192"/>
        <v>Q2</v>
      </c>
      <c r="U3031" s="14" t="str">
        <f t="shared" si="189"/>
        <v>May</v>
      </c>
    </row>
    <row r="3032" spans="1:21" x14ac:dyDescent="0.25">
      <c r="A3032" s="13" t="s">
        <v>62</v>
      </c>
      <c r="B3032" s="6" t="s">
        <v>63</v>
      </c>
      <c r="C3032" s="6" t="s">
        <v>36</v>
      </c>
      <c r="D3032" s="6" t="s">
        <v>25</v>
      </c>
      <c r="E3032" s="6" t="s">
        <v>21</v>
      </c>
      <c r="F3032" s="6" t="s">
        <v>11846</v>
      </c>
      <c r="G3032" s="6" t="s">
        <v>11847</v>
      </c>
      <c r="H3032" s="6" t="s">
        <v>118</v>
      </c>
      <c r="I3032" s="6" t="s">
        <v>11848</v>
      </c>
      <c r="J3032" s="6" t="s">
        <v>11849</v>
      </c>
      <c r="K3032" s="7">
        <v>4</v>
      </c>
      <c r="L3032" s="4">
        <v>2017</v>
      </c>
      <c r="M3032" s="9">
        <v>11416.54</v>
      </c>
      <c r="N3032" s="9" t="str">
        <f t="shared" si="190"/>
        <v>Normal</v>
      </c>
      <c r="O3032" s="11">
        <v>151938.20000000001</v>
      </c>
      <c r="P3032" s="11">
        <v>8686.64</v>
      </c>
      <c r="Q3032" s="11">
        <v>2729.9</v>
      </c>
      <c r="R3032" s="8">
        <v>44531</v>
      </c>
      <c r="S3032" s="5" t="str">
        <f t="shared" si="191"/>
        <v>Wednesday</v>
      </c>
      <c r="T3032" s="5" t="str">
        <f t="shared" si="192"/>
        <v>Q4</v>
      </c>
      <c r="U3032" s="14" t="str">
        <f t="shared" si="189"/>
        <v>Dec</v>
      </c>
    </row>
    <row r="3033" spans="1:21" x14ac:dyDescent="0.25">
      <c r="A3033" s="12" t="s">
        <v>47</v>
      </c>
      <c r="B3033" s="2" t="s">
        <v>51</v>
      </c>
      <c r="C3033" s="2" t="s">
        <v>36</v>
      </c>
      <c r="D3033" s="2" t="s">
        <v>25</v>
      </c>
      <c r="E3033" s="2" t="s">
        <v>21</v>
      </c>
      <c r="F3033" s="2" t="s">
        <v>11850</v>
      </c>
      <c r="G3033" s="2" t="s">
        <v>11851</v>
      </c>
      <c r="H3033" s="2" t="s">
        <v>101</v>
      </c>
      <c r="I3033" s="2" t="s">
        <v>11852</v>
      </c>
      <c r="J3033" s="2" t="s">
        <v>11853</v>
      </c>
      <c r="K3033" s="3">
        <v>24</v>
      </c>
      <c r="L3033" s="4">
        <v>2000</v>
      </c>
      <c r="M3033" s="9">
        <v>62789.58</v>
      </c>
      <c r="N3033" s="9" t="str">
        <f t="shared" si="190"/>
        <v>High Value</v>
      </c>
      <c r="O3033" s="11">
        <v>133807.20000000001</v>
      </c>
      <c r="P3033" s="11">
        <v>46722.35</v>
      </c>
      <c r="Q3033" s="11">
        <v>16067.23</v>
      </c>
      <c r="R3033" s="5">
        <v>45615</v>
      </c>
      <c r="S3033" s="5" t="str">
        <f t="shared" si="191"/>
        <v>Tuesday</v>
      </c>
      <c r="T3033" s="5" t="str">
        <f t="shared" si="192"/>
        <v>Q4</v>
      </c>
      <c r="U3033" s="14" t="str">
        <f t="shared" si="189"/>
        <v>Nov</v>
      </c>
    </row>
    <row r="3034" spans="1:21" x14ac:dyDescent="0.25">
      <c r="A3034" s="13" t="s">
        <v>54</v>
      </c>
      <c r="B3034" s="6" t="s">
        <v>123</v>
      </c>
      <c r="C3034" s="6" t="s">
        <v>36</v>
      </c>
      <c r="D3034" s="6" t="s">
        <v>25</v>
      </c>
      <c r="E3034" s="6" t="s">
        <v>21</v>
      </c>
      <c r="F3034" s="6" t="s">
        <v>11854</v>
      </c>
      <c r="G3034" s="6" t="s">
        <v>11855</v>
      </c>
      <c r="H3034" s="6" t="s">
        <v>29</v>
      </c>
      <c r="I3034" s="6" t="s">
        <v>11856</v>
      </c>
      <c r="J3034" s="6" t="s">
        <v>11857</v>
      </c>
      <c r="K3034" s="7">
        <v>19</v>
      </c>
      <c r="L3034" s="4">
        <v>2005</v>
      </c>
      <c r="M3034" s="9">
        <v>43792.54</v>
      </c>
      <c r="N3034" s="9" t="str">
        <f t="shared" si="190"/>
        <v>High Value</v>
      </c>
      <c r="O3034" s="11">
        <v>191653.6</v>
      </c>
      <c r="P3034" s="11">
        <v>40419.129999999997</v>
      </c>
      <c r="Q3034" s="11">
        <v>3373.41</v>
      </c>
      <c r="R3034" s="8">
        <v>45353</v>
      </c>
      <c r="S3034" s="5" t="str">
        <f t="shared" si="191"/>
        <v>Saturday</v>
      </c>
      <c r="T3034" s="5" t="str">
        <f t="shared" si="192"/>
        <v>Q1</v>
      </c>
      <c r="U3034" s="14" t="str">
        <f t="shared" ref="U3034:U3096" si="193">TEXT(R3034,"MMM")</f>
        <v>Mar</v>
      </c>
    </row>
    <row r="3035" spans="1:21" x14ac:dyDescent="0.25">
      <c r="A3035" s="12" t="s">
        <v>47</v>
      </c>
      <c r="B3035" s="2" t="s">
        <v>51</v>
      </c>
      <c r="C3035" s="2" t="s">
        <v>36</v>
      </c>
      <c r="D3035" s="2" t="s">
        <v>25</v>
      </c>
      <c r="E3035" s="2" t="s">
        <v>21</v>
      </c>
      <c r="F3035" s="2" t="s">
        <v>11858</v>
      </c>
      <c r="G3035" s="2" t="s">
        <v>11859</v>
      </c>
      <c r="H3035" s="2" t="s">
        <v>135</v>
      </c>
      <c r="I3035" s="2" t="s">
        <v>11860</v>
      </c>
      <c r="J3035" s="2" t="s">
        <v>11861</v>
      </c>
      <c r="K3035" s="3">
        <v>20</v>
      </c>
      <c r="L3035" s="4">
        <v>2003</v>
      </c>
      <c r="M3035" s="9">
        <v>43591.49</v>
      </c>
      <c r="N3035" s="9" t="str">
        <f t="shared" si="190"/>
        <v>High Value</v>
      </c>
      <c r="O3035" s="11">
        <v>78243.600000000006</v>
      </c>
      <c r="P3035" s="11">
        <v>39975.61</v>
      </c>
      <c r="Q3035" s="11">
        <v>3615.88</v>
      </c>
      <c r="R3035" s="5">
        <v>45085</v>
      </c>
      <c r="S3035" s="5" t="str">
        <f t="shared" si="191"/>
        <v>Thursday</v>
      </c>
      <c r="T3035" s="5" t="str">
        <f t="shared" si="192"/>
        <v>Q2</v>
      </c>
      <c r="U3035" s="14" t="str">
        <f t="shared" si="193"/>
        <v>Jun</v>
      </c>
    </row>
    <row r="3036" spans="1:21" x14ac:dyDescent="0.25">
      <c r="A3036" s="13" t="s">
        <v>74</v>
      </c>
      <c r="B3036" s="6" t="s">
        <v>113</v>
      </c>
      <c r="C3036" s="6" t="s">
        <v>36</v>
      </c>
      <c r="D3036" s="6" t="s">
        <v>25</v>
      </c>
      <c r="E3036" s="6" t="s">
        <v>21</v>
      </c>
      <c r="F3036" s="6" t="s">
        <v>11862</v>
      </c>
      <c r="G3036" s="6" t="s">
        <v>9675</v>
      </c>
      <c r="H3036" s="6" t="s">
        <v>115</v>
      </c>
      <c r="I3036" s="6" t="s">
        <v>11863</v>
      </c>
      <c r="J3036" s="6" t="s">
        <v>11864</v>
      </c>
      <c r="K3036" s="7">
        <v>1</v>
      </c>
      <c r="L3036" s="4">
        <v>2021</v>
      </c>
      <c r="M3036" s="9">
        <v>40168.5</v>
      </c>
      <c r="N3036" s="9" t="str">
        <f t="shared" si="190"/>
        <v>High Value</v>
      </c>
      <c r="O3036" s="11">
        <v>78913.3</v>
      </c>
      <c r="P3036" s="11">
        <v>37635.57</v>
      </c>
      <c r="Q3036" s="11">
        <v>2532.9299999999998</v>
      </c>
      <c r="R3036" s="8">
        <v>44805</v>
      </c>
      <c r="S3036" s="5" t="str">
        <f t="shared" si="191"/>
        <v>Thursday</v>
      </c>
      <c r="T3036" s="5" t="str">
        <f t="shared" si="192"/>
        <v>Q3</v>
      </c>
      <c r="U3036" s="14" t="str">
        <f t="shared" si="193"/>
        <v>Sep</v>
      </c>
    </row>
    <row r="3037" spans="1:21" x14ac:dyDescent="0.25">
      <c r="A3037" s="12" t="s">
        <v>47</v>
      </c>
      <c r="B3037" s="2" t="s">
        <v>48</v>
      </c>
      <c r="C3037" s="2" t="s">
        <v>36</v>
      </c>
      <c r="D3037" s="2" t="s">
        <v>25</v>
      </c>
      <c r="E3037" s="2" t="s">
        <v>21</v>
      </c>
      <c r="F3037" s="2" t="s">
        <v>11865</v>
      </c>
      <c r="G3037" s="2" t="s">
        <v>11866</v>
      </c>
      <c r="H3037" s="2" t="s">
        <v>61</v>
      </c>
      <c r="I3037" s="2" t="s">
        <v>11867</v>
      </c>
      <c r="J3037" s="2" t="s">
        <v>11868</v>
      </c>
      <c r="K3037" s="3">
        <v>21</v>
      </c>
      <c r="L3037" s="4">
        <v>2003</v>
      </c>
      <c r="M3037" s="9">
        <v>6709.51</v>
      </c>
      <c r="N3037" s="9" t="str">
        <f t="shared" si="190"/>
        <v>Normal</v>
      </c>
      <c r="O3037" s="11">
        <v>36908.699999999997</v>
      </c>
      <c r="P3037" s="11">
        <v>5929.95</v>
      </c>
      <c r="Q3037" s="11">
        <v>779.56</v>
      </c>
      <c r="R3037" s="5">
        <v>45614</v>
      </c>
      <c r="S3037" s="5" t="str">
        <f t="shared" si="191"/>
        <v>Monday</v>
      </c>
      <c r="T3037" s="5" t="str">
        <f t="shared" si="192"/>
        <v>Q4</v>
      </c>
      <c r="U3037" s="14" t="str">
        <f t="shared" si="193"/>
        <v>Nov</v>
      </c>
    </row>
    <row r="3038" spans="1:21" x14ac:dyDescent="0.25">
      <c r="A3038" s="13" t="s">
        <v>34</v>
      </c>
      <c r="B3038" s="6" t="s">
        <v>97</v>
      </c>
      <c r="C3038" s="6" t="s">
        <v>36</v>
      </c>
      <c r="D3038" s="6" t="s">
        <v>25</v>
      </c>
      <c r="E3038" s="6" t="s">
        <v>21</v>
      </c>
      <c r="F3038" s="6" t="s">
        <v>11869</v>
      </c>
      <c r="G3038" s="6" t="s">
        <v>11870</v>
      </c>
      <c r="H3038" s="6" t="s">
        <v>142</v>
      </c>
      <c r="I3038" s="6" t="s">
        <v>11871</v>
      </c>
      <c r="J3038" s="6" t="s">
        <v>11872</v>
      </c>
      <c r="K3038" s="7">
        <v>14</v>
      </c>
      <c r="L3038" s="4">
        <v>2009</v>
      </c>
      <c r="M3038" s="9">
        <v>20691.849999999999</v>
      </c>
      <c r="N3038" s="9" t="str">
        <f t="shared" si="190"/>
        <v>Normal</v>
      </c>
      <c r="O3038" s="11">
        <v>84379.8</v>
      </c>
      <c r="P3038" s="11">
        <v>18924.61</v>
      </c>
      <c r="Q3038" s="11">
        <v>1767.24</v>
      </c>
      <c r="R3038" s="8">
        <v>45089</v>
      </c>
      <c r="S3038" s="5" t="str">
        <f t="shared" si="191"/>
        <v>Monday</v>
      </c>
      <c r="T3038" s="5" t="str">
        <f t="shared" si="192"/>
        <v>Q2</v>
      </c>
      <c r="U3038" s="14" t="str">
        <f t="shared" si="193"/>
        <v>Jun</v>
      </c>
    </row>
    <row r="3039" spans="1:21" x14ac:dyDescent="0.25">
      <c r="A3039" s="12" t="s">
        <v>30</v>
      </c>
      <c r="B3039" s="2" t="s">
        <v>94</v>
      </c>
      <c r="C3039" s="2" t="s">
        <v>36</v>
      </c>
      <c r="D3039" s="2" t="s">
        <v>25</v>
      </c>
      <c r="E3039" s="2" t="s">
        <v>21</v>
      </c>
      <c r="F3039" s="2" t="s">
        <v>11873</v>
      </c>
      <c r="G3039" s="2" t="s">
        <v>11874</v>
      </c>
      <c r="H3039" s="2" t="s">
        <v>101</v>
      </c>
      <c r="I3039" s="2" t="s">
        <v>11875</v>
      </c>
      <c r="J3039" s="2" t="s">
        <v>11876</v>
      </c>
      <c r="K3039" s="3">
        <v>14</v>
      </c>
      <c r="L3039" s="4">
        <v>2008</v>
      </c>
      <c r="M3039" s="9">
        <v>26917.16</v>
      </c>
      <c r="N3039" s="9" t="str">
        <f t="shared" si="190"/>
        <v>Normal</v>
      </c>
      <c r="O3039" s="11">
        <v>63666.1</v>
      </c>
      <c r="P3039" s="11">
        <v>20582.91</v>
      </c>
      <c r="Q3039" s="11">
        <v>6334.25</v>
      </c>
      <c r="R3039" s="5">
        <v>44751</v>
      </c>
      <c r="S3039" s="5" t="str">
        <f t="shared" si="191"/>
        <v>Saturday</v>
      </c>
      <c r="T3039" s="5" t="str">
        <f t="shared" si="192"/>
        <v>Q3</v>
      </c>
      <c r="U3039" s="14" t="str">
        <f t="shared" si="193"/>
        <v>Jul</v>
      </c>
    </row>
    <row r="3040" spans="1:21" x14ac:dyDescent="0.25">
      <c r="A3040" s="13" t="s">
        <v>54</v>
      </c>
      <c r="B3040" s="6" t="s">
        <v>99</v>
      </c>
      <c r="C3040" s="6" t="s">
        <v>36</v>
      </c>
      <c r="D3040" s="6" t="s">
        <v>25</v>
      </c>
      <c r="E3040" s="6" t="s">
        <v>21</v>
      </c>
      <c r="F3040" s="6" t="s">
        <v>11877</v>
      </c>
      <c r="G3040" s="6" t="s">
        <v>11878</v>
      </c>
      <c r="H3040" s="6" t="s">
        <v>46</v>
      </c>
      <c r="I3040" s="6" t="s">
        <v>11879</v>
      </c>
      <c r="J3040" s="6" t="s">
        <v>11880</v>
      </c>
      <c r="K3040" s="7">
        <v>0</v>
      </c>
      <c r="L3040" s="4">
        <v>2023</v>
      </c>
      <c r="M3040" s="9">
        <v>60205.74</v>
      </c>
      <c r="N3040" s="9" t="str">
        <f t="shared" si="190"/>
        <v>High Value</v>
      </c>
      <c r="O3040" s="11">
        <v>131689.5</v>
      </c>
      <c r="P3040" s="11">
        <v>43506.12</v>
      </c>
      <c r="Q3040" s="11">
        <v>16699.62</v>
      </c>
      <c r="R3040" s="8">
        <v>45066</v>
      </c>
      <c r="S3040" s="5" t="str">
        <f t="shared" si="191"/>
        <v>Saturday</v>
      </c>
      <c r="T3040" s="5" t="str">
        <f t="shared" si="192"/>
        <v>Q2</v>
      </c>
      <c r="U3040" s="14" t="str">
        <f t="shared" si="193"/>
        <v>May</v>
      </c>
    </row>
    <row r="3041" spans="1:21" x14ac:dyDescent="0.25">
      <c r="A3041" s="12" t="s">
        <v>17</v>
      </c>
      <c r="B3041" s="2" t="s">
        <v>38</v>
      </c>
      <c r="C3041" s="2" t="s">
        <v>36</v>
      </c>
      <c r="D3041" s="2" t="s">
        <v>25</v>
      </c>
      <c r="E3041" s="2" t="s">
        <v>21</v>
      </c>
      <c r="F3041" s="2" t="s">
        <v>11881</v>
      </c>
      <c r="G3041" s="2" t="s">
        <v>235</v>
      </c>
      <c r="H3041" s="2" t="s">
        <v>42</v>
      </c>
      <c r="I3041" s="2" t="s">
        <v>11882</v>
      </c>
      <c r="J3041" s="2" t="s">
        <v>11883</v>
      </c>
      <c r="K3041" s="3">
        <v>20</v>
      </c>
      <c r="L3041" s="4">
        <v>2002</v>
      </c>
      <c r="M3041" s="9">
        <v>16657.66</v>
      </c>
      <c r="N3041" s="9" t="str">
        <f t="shared" si="190"/>
        <v>Normal</v>
      </c>
      <c r="O3041" s="11">
        <v>34048.699999999997</v>
      </c>
      <c r="P3041" s="11">
        <v>14098.88</v>
      </c>
      <c r="Q3041" s="11">
        <v>2558.7800000000002</v>
      </c>
      <c r="R3041" s="5">
        <v>44764</v>
      </c>
      <c r="S3041" s="5" t="str">
        <f t="shared" si="191"/>
        <v>Friday</v>
      </c>
      <c r="T3041" s="5" t="str">
        <f t="shared" si="192"/>
        <v>Q3</v>
      </c>
      <c r="U3041" s="14" t="str">
        <f t="shared" si="193"/>
        <v>Jul</v>
      </c>
    </row>
    <row r="3042" spans="1:21" x14ac:dyDescent="0.25">
      <c r="A3042" s="13" t="s">
        <v>74</v>
      </c>
      <c r="B3042" s="6" t="s">
        <v>113</v>
      </c>
      <c r="C3042" s="6" t="s">
        <v>36</v>
      </c>
      <c r="D3042" s="6" t="s">
        <v>25</v>
      </c>
      <c r="E3042" s="6" t="s">
        <v>21</v>
      </c>
      <c r="F3042" s="6" t="s">
        <v>11884</v>
      </c>
      <c r="G3042" s="6" t="s">
        <v>11885</v>
      </c>
      <c r="H3042" s="6" t="s">
        <v>50</v>
      </c>
      <c r="I3042" s="6" t="s">
        <v>11886</v>
      </c>
      <c r="J3042" s="6" t="s">
        <v>11887</v>
      </c>
      <c r="K3042" s="7">
        <v>-1</v>
      </c>
      <c r="L3042" s="4">
        <v>2021</v>
      </c>
      <c r="M3042" s="9">
        <v>62299.13</v>
      </c>
      <c r="N3042" s="9" t="str">
        <f t="shared" si="190"/>
        <v>High Value</v>
      </c>
      <c r="O3042" s="11">
        <v>163326.20000000001</v>
      </c>
      <c r="P3042" s="11">
        <v>45268.9</v>
      </c>
      <c r="Q3042" s="11">
        <v>17030.23</v>
      </c>
      <c r="R3042" s="8">
        <v>44078</v>
      </c>
      <c r="S3042" s="5" t="str">
        <f t="shared" si="191"/>
        <v>Friday</v>
      </c>
      <c r="T3042" s="5" t="str">
        <f t="shared" si="192"/>
        <v>Q3</v>
      </c>
      <c r="U3042" s="14" t="str">
        <f t="shared" si="193"/>
        <v>Sep</v>
      </c>
    </row>
    <row r="3043" spans="1:21" x14ac:dyDescent="0.25">
      <c r="A3043" s="12" t="s">
        <v>40</v>
      </c>
      <c r="B3043" s="2" t="s">
        <v>41</v>
      </c>
      <c r="C3043" s="2" t="s">
        <v>36</v>
      </c>
      <c r="D3043" s="2" t="s">
        <v>25</v>
      </c>
      <c r="E3043" s="2" t="s">
        <v>21</v>
      </c>
      <c r="F3043" s="2" t="s">
        <v>4097</v>
      </c>
      <c r="G3043" s="2" t="s">
        <v>11888</v>
      </c>
      <c r="H3043" s="2" t="s">
        <v>119</v>
      </c>
      <c r="I3043" s="2" t="s">
        <v>11889</v>
      </c>
      <c r="J3043" s="2" t="s">
        <v>11890</v>
      </c>
      <c r="K3043" s="3">
        <v>3</v>
      </c>
      <c r="L3043" s="4">
        <v>2019</v>
      </c>
      <c r="M3043" s="9">
        <v>6814.44</v>
      </c>
      <c r="N3043" s="9" t="str">
        <f t="shared" si="190"/>
        <v>Normal</v>
      </c>
      <c r="O3043" s="11">
        <v>192233.8</v>
      </c>
      <c r="P3043" s="11">
        <v>6470.64</v>
      </c>
      <c r="Q3043" s="11">
        <v>343.8</v>
      </c>
      <c r="R3043" s="5">
        <v>44699</v>
      </c>
      <c r="S3043" s="5" t="str">
        <f t="shared" si="191"/>
        <v>Wednesday</v>
      </c>
      <c r="T3043" s="5" t="str">
        <f t="shared" si="192"/>
        <v>Q2</v>
      </c>
      <c r="U3043" s="14" t="str">
        <f t="shared" si="193"/>
        <v>May</v>
      </c>
    </row>
    <row r="3044" spans="1:21" x14ac:dyDescent="0.25">
      <c r="A3044" s="13" t="s">
        <v>34</v>
      </c>
      <c r="B3044" s="6" t="s">
        <v>43</v>
      </c>
      <c r="C3044" s="6" t="s">
        <v>36</v>
      </c>
      <c r="D3044" s="6" t="s">
        <v>25</v>
      </c>
      <c r="E3044" s="6" t="s">
        <v>21</v>
      </c>
      <c r="F3044" s="6" t="s">
        <v>11891</v>
      </c>
      <c r="G3044" s="6" t="s">
        <v>7544</v>
      </c>
      <c r="H3044" s="6" t="s">
        <v>77</v>
      </c>
      <c r="I3044" s="6" t="s">
        <v>11892</v>
      </c>
      <c r="J3044" s="6" t="s">
        <v>11893</v>
      </c>
      <c r="K3044" s="7">
        <v>16</v>
      </c>
      <c r="L3044" s="4">
        <v>2007</v>
      </c>
      <c r="M3044" s="9">
        <v>18849.580000000002</v>
      </c>
      <c r="N3044" s="9" t="str">
        <f t="shared" si="190"/>
        <v>Normal</v>
      </c>
      <c r="O3044" s="11">
        <v>40940.699999999997</v>
      </c>
      <c r="P3044" s="11">
        <v>17078.98</v>
      </c>
      <c r="Q3044" s="11">
        <v>1770.6</v>
      </c>
      <c r="R3044" s="8">
        <v>45248</v>
      </c>
      <c r="S3044" s="5" t="str">
        <f t="shared" si="191"/>
        <v>Saturday</v>
      </c>
      <c r="T3044" s="5" t="str">
        <f t="shared" si="192"/>
        <v>Q4</v>
      </c>
      <c r="U3044" s="14" t="str">
        <f t="shared" si="193"/>
        <v>Nov</v>
      </c>
    </row>
    <row r="3045" spans="1:21" x14ac:dyDescent="0.25">
      <c r="A3045" s="12" t="s">
        <v>62</v>
      </c>
      <c r="B3045" s="2" t="s">
        <v>63</v>
      </c>
      <c r="C3045" s="2" t="s">
        <v>36</v>
      </c>
      <c r="D3045" s="2" t="s">
        <v>25</v>
      </c>
      <c r="E3045" s="2" t="s">
        <v>21</v>
      </c>
      <c r="F3045" s="2" t="s">
        <v>11894</v>
      </c>
      <c r="G3045" s="2" t="s">
        <v>11895</v>
      </c>
      <c r="H3045" s="2" t="s">
        <v>29</v>
      </c>
      <c r="I3045" s="2" t="s">
        <v>11896</v>
      </c>
      <c r="J3045" s="2" t="s">
        <v>11897</v>
      </c>
      <c r="K3045" s="3">
        <v>0</v>
      </c>
      <c r="L3045" s="4">
        <v>2021</v>
      </c>
      <c r="M3045" s="9">
        <v>13937.89</v>
      </c>
      <c r="N3045" s="9" t="str">
        <f t="shared" si="190"/>
        <v>Normal</v>
      </c>
      <c r="O3045" s="11">
        <v>153746.5</v>
      </c>
      <c r="P3045" s="11">
        <v>11116.47</v>
      </c>
      <c r="Q3045" s="11">
        <v>2821.42</v>
      </c>
      <c r="R3045" s="5">
        <v>44448</v>
      </c>
      <c r="S3045" s="5" t="str">
        <f t="shared" si="191"/>
        <v>Thursday</v>
      </c>
      <c r="T3045" s="5" t="str">
        <f t="shared" si="192"/>
        <v>Q3</v>
      </c>
      <c r="U3045" s="14" t="str">
        <f t="shared" si="193"/>
        <v>Sep</v>
      </c>
    </row>
    <row r="3046" spans="1:21" x14ac:dyDescent="0.25">
      <c r="A3046" s="13" t="s">
        <v>34</v>
      </c>
      <c r="B3046" s="6" t="s">
        <v>97</v>
      </c>
      <c r="C3046" s="6" t="s">
        <v>36</v>
      </c>
      <c r="D3046" s="6" t="s">
        <v>25</v>
      </c>
      <c r="E3046" s="6" t="s">
        <v>21</v>
      </c>
      <c r="F3046" s="6" t="s">
        <v>11898</v>
      </c>
      <c r="G3046" s="6" t="s">
        <v>4674</v>
      </c>
      <c r="H3046" s="6" t="s">
        <v>157</v>
      </c>
      <c r="I3046" s="6" t="s">
        <v>11899</v>
      </c>
      <c r="J3046" s="6" t="s">
        <v>11900</v>
      </c>
      <c r="K3046" s="7">
        <v>1</v>
      </c>
      <c r="L3046" s="4">
        <v>2024</v>
      </c>
      <c r="M3046" s="9">
        <v>61989.26</v>
      </c>
      <c r="N3046" s="9" t="str">
        <f t="shared" si="190"/>
        <v>High Value</v>
      </c>
      <c r="O3046" s="11">
        <v>24128.3</v>
      </c>
      <c r="P3046" s="11">
        <v>54538.15</v>
      </c>
      <c r="Q3046" s="11">
        <v>7451.11</v>
      </c>
      <c r="R3046" s="8">
        <v>45748</v>
      </c>
      <c r="S3046" s="5" t="str">
        <f t="shared" si="191"/>
        <v>Tuesday</v>
      </c>
      <c r="T3046" s="5" t="str">
        <f t="shared" si="192"/>
        <v>Q2</v>
      </c>
      <c r="U3046" s="14" t="str">
        <f t="shared" si="193"/>
        <v>Apr</v>
      </c>
    </row>
    <row r="3047" spans="1:21" x14ac:dyDescent="0.25">
      <c r="A3047" s="12" t="s">
        <v>47</v>
      </c>
      <c r="B3047" s="2" t="s">
        <v>51</v>
      </c>
      <c r="C3047" s="2" t="s">
        <v>36</v>
      </c>
      <c r="D3047" s="2" t="s">
        <v>25</v>
      </c>
      <c r="E3047" s="2" t="s">
        <v>21</v>
      </c>
      <c r="F3047" s="2" t="s">
        <v>11901</v>
      </c>
      <c r="G3047" s="2" t="s">
        <v>11902</v>
      </c>
      <c r="H3047" s="2" t="s">
        <v>136</v>
      </c>
      <c r="I3047" s="2" t="s">
        <v>11903</v>
      </c>
      <c r="J3047" s="2" t="s">
        <v>11904</v>
      </c>
      <c r="K3047" s="3">
        <v>22</v>
      </c>
      <c r="L3047" s="4">
        <v>2000</v>
      </c>
      <c r="M3047" s="9">
        <v>43343.54</v>
      </c>
      <c r="N3047" s="9" t="str">
        <f t="shared" si="190"/>
        <v>High Value</v>
      </c>
      <c r="O3047" s="11">
        <v>21110.799999999999</v>
      </c>
      <c r="P3047" s="11">
        <v>34688.400000000001</v>
      </c>
      <c r="Q3047" s="11">
        <v>8655.14</v>
      </c>
      <c r="R3047" s="5">
        <v>44640</v>
      </c>
      <c r="S3047" s="5" t="str">
        <f t="shared" si="191"/>
        <v>Sunday</v>
      </c>
      <c r="T3047" s="5" t="str">
        <f t="shared" si="192"/>
        <v>Q1</v>
      </c>
      <c r="U3047" s="14" t="str">
        <f t="shared" si="193"/>
        <v>Mar</v>
      </c>
    </row>
    <row r="3048" spans="1:21" x14ac:dyDescent="0.25">
      <c r="A3048" s="13" t="s">
        <v>62</v>
      </c>
      <c r="B3048" s="6" t="s">
        <v>63</v>
      </c>
      <c r="C3048" s="6" t="s">
        <v>36</v>
      </c>
      <c r="D3048" s="6" t="s">
        <v>25</v>
      </c>
      <c r="E3048" s="6" t="s">
        <v>21</v>
      </c>
      <c r="F3048" s="6" t="s">
        <v>11905</v>
      </c>
      <c r="G3048" s="6" t="s">
        <v>11906</v>
      </c>
      <c r="H3048" s="6" t="s">
        <v>112</v>
      </c>
      <c r="I3048" s="6" t="s">
        <v>11907</v>
      </c>
      <c r="J3048" s="6" t="s">
        <v>11908</v>
      </c>
      <c r="K3048" s="7">
        <v>-1</v>
      </c>
      <c r="L3048" s="4">
        <v>2022</v>
      </c>
      <c r="M3048" s="9">
        <v>62679.75</v>
      </c>
      <c r="N3048" s="9" t="str">
        <f t="shared" si="190"/>
        <v>High Value</v>
      </c>
      <c r="O3048" s="11">
        <v>109157.6</v>
      </c>
      <c r="P3048" s="11">
        <v>49925.98</v>
      </c>
      <c r="Q3048" s="11">
        <v>12753.77</v>
      </c>
      <c r="R3048" s="8">
        <v>44284</v>
      </c>
      <c r="S3048" s="5" t="str">
        <f t="shared" si="191"/>
        <v>Monday</v>
      </c>
      <c r="T3048" s="5" t="str">
        <f t="shared" si="192"/>
        <v>Q1</v>
      </c>
      <c r="U3048" s="14" t="str">
        <f t="shared" si="193"/>
        <v>Mar</v>
      </c>
    </row>
    <row r="3049" spans="1:21" x14ac:dyDescent="0.25">
      <c r="A3049" s="12" t="s">
        <v>56</v>
      </c>
      <c r="B3049" s="2" t="s">
        <v>57</v>
      </c>
      <c r="C3049" s="2" t="s">
        <v>36</v>
      </c>
      <c r="D3049" s="2" t="s">
        <v>25</v>
      </c>
      <c r="E3049" s="2" t="s">
        <v>21</v>
      </c>
      <c r="F3049" s="2" t="s">
        <v>11909</v>
      </c>
      <c r="G3049" s="2" t="s">
        <v>11910</v>
      </c>
      <c r="H3049" s="2" t="s">
        <v>159</v>
      </c>
      <c r="I3049" s="2" t="s">
        <v>11911</v>
      </c>
      <c r="J3049" s="2" t="s">
        <v>11912</v>
      </c>
      <c r="K3049" s="3">
        <v>15</v>
      </c>
      <c r="L3049" s="4">
        <v>2009</v>
      </c>
      <c r="M3049" s="9">
        <v>58413.05</v>
      </c>
      <c r="N3049" s="9" t="str">
        <f t="shared" si="190"/>
        <v>High Value</v>
      </c>
      <c r="O3049" s="11">
        <v>68890.8</v>
      </c>
      <c r="P3049" s="11">
        <v>50072.73</v>
      </c>
      <c r="Q3049" s="11">
        <v>8340.32</v>
      </c>
      <c r="R3049" s="5">
        <v>45550</v>
      </c>
      <c r="S3049" s="5" t="str">
        <f t="shared" si="191"/>
        <v>Sunday</v>
      </c>
      <c r="T3049" s="5" t="str">
        <f t="shared" si="192"/>
        <v>Q3</v>
      </c>
      <c r="U3049" s="14" t="str">
        <f t="shared" si="193"/>
        <v>Sep</v>
      </c>
    </row>
    <row r="3050" spans="1:21" x14ac:dyDescent="0.25">
      <c r="A3050" s="13" t="s">
        <v>47</v>
      </c>
      <c r="B3050" s="6" t="s">
        <v>110</v>
      </c>
      <c r="C3050" s="6" t="s">
        <v>36</v>
      </c>
      <c r="D3050" s="6" t="s">
        <v>25</v>
      </c>
      <c r="E3050" s="6" t="s">
        <v>21</v>
      </c>
      <c r="F3050" s="6" t="s">
        <v>11913</v>
      </c>
      <c r="G3050" s="6" t="s">
        <v>4725</v>
      </c>
      <c r="H3050" s="6" t="s">
        <v>50</v>
      </c>
      <c r="I3050" s="6" t="s">
        <v>11914</v>
      </c>
      <c r="J3050" s="6" t="s">
        <v>11915</v>
      </c>
      <c r="K3050" s="7">
        <v>6</v>
      </c>
      <c r="L3050" s="4">
        <v>2017</v>
      </c>
      <c r="M3050" s="9">
        <v>32345.42</v>
      </c>
      <c r="N3050" s="9" t="str">
        <f t="shared" si="190"/>
        <v>Normal</v>
      </c>
      <c r="O3050" s="11">
        <v>133936.6</v>
      </c>
      <c r="P3050" s="11">
        <v>25732.7</v>
      </c>
      <c r="Q3050" s="11">
        <v>6612.72</v>
      </c>
      <c r="R3050" s="8">
        <v>45102</v>
      </c>
      <c r="S3050" s="5" t="str">
        <f t="shared" si="191"/>
        <v>Sunday</v>
      </c>
      <c r="T3050" s="5" t="str">
        <f t="shared" si="192"/>
        <v>Q2</v>
      </c>
      <c r="U3050" s="14" t="str">
        <f t="shared" si="193"/>
        <v>Jun</v>
      </c>
    </row>
    <row r="3051" spans="1:21" x14ac:dyDescent="0.25">
      <c r="A3051" s="12" t="s">
        <v>30</v>
      </c>
      <c r="B3051" s="2" t="s">
        <v>65</v>
      </c>
      <c r="C3051" s="2" t="s">
        <v>36</v>
      </c>
      <c r="D3051" s="2" t="s">
        <v>25</v>
      </c>
      <c r="E3051" s="2" t="s">
        <v>21</v>
      </c>
      <c r="F3051" s="2" t="s">
        <v>11916</v>
      </c>
      <c r="G3051" s="2" t="s">
        <v>11917</v>
      </c>
      <c r="H3051" s="2" t="s">
        <v>118</v>
      </c>
      <c r="I3051" s="2" t="s">
        <v>11918</v>
      </c>
      <c r="J3051" s="2" t="s">
        <v>11919</v>
      </c>
      <c r="K3051" s="3">
        <v>21</v>
      </c>
      <c r="L3051" s="4">
        <v>2003</v>
      </c>
      <c r="M3051" s="9">
        <v>24740.97</v>
      </c>
      <c r="N3051" s="9" t="str">
        <f t="shared" si="190"/>
        <v>Normal</v>
      </c>
      <c r="O3051" s="11">
        <v>197193.60000000001</v>
      </c>
      <c r="P3051" s="11">
        <v>21683.97</v>
      </c>
      <c r="Q3051" s="11">
        <v>3057</v>
      </c>
      <c r="R3051" s="5">
        <v>45445</v>
      </c>
      <c r="S3051" s="5" t="str">
        <f t="shared" si="191"/>
        <v>Sunday</v>
      </c>
      <c r="T3051" s="5" t="str">
        <f t="shared" si="192"/>
        <v>Q2</v>
      </c>
      <c r="U3051" s="14" t="str">
        <f t="shared" si="193"/>
        <v>Jun</v>
      </c>
    </row>
    <row r="3052" spans="1:21" x14ac:dyDescent="0.25">
      <c r="A3052" s="13" t="s">
        <v>40</v>
      </c>
      <c r="B3052" s="6" t="s">
        <v>59</v>
      </c>
      <c r="C3052" s="6" t="s">
        <v>36</v>
      </c>
      <c r="D3052" s="6" t="s">
        <v>25</v>
      </c>
      <c r="E3052" s="6" t="s">
        <v>21</v>
      </c>
      <c r="F3052" s="6" t="s">
        <v>11920</v>
      </c>
      <c r="G3052" s="6" t="s">
        <v>6895</v>
      </c>
      <c r="H3052" s="6" t="s">
        <v>95</v>
      </c>
      <c r="I3052" s="6" t="s">
        <v>11921</v>
      </c>
      <c r="J3052" s="6" t="s">
        <v>11922</v>
      </c>
      <c r="K3052" s="7">
        <v>23</v>
      </c>
      <c r="L3052" s="4">
        <v>2000</v>
      </c>
      <c r="M3052" s="9">
        <v>44784.65</v>
      </c>
      <c r="N3052" s="9" t="str">
        <f t="shared" si="190"/>
        <v>High Value</v>
      </c>
      <c r="O3052" s="11">
        <v>52456.5</v>
      </c>
      <c r="P3052" s="11">
        <v>33216.370000000003</v>
      </c>
      <c r="Q3052" s="11">
        <v>11568.28</v>
      </c>
      <c r="R3052" s="8">
        <v>45087</v>
      </c>
      <c r="S3052" s="5" t="str">
        <f t="shared" si="191"/>
        <v>Saturday</v>
      </c>
      <c r="T3052" s="5" t="str">
        <f t="shared" si="192"/>
        <v>Q2</v>
      </c>
      <c r="U3052" s="14" t="str">
        <f t="shared" si="193"/>
        <v>Jun</v>
      </c>
    </row>
    <row r="3053" spans="1:21" x14ac:dyDescent="0.25">
      <c r="A3053" s="12" t="s">
        <v>56</v>
      </c>
      <c r="B3053" s="2" t="s">
        <v>57</v>
      </c>
      <c r="C3053" s="2" t="s">
        <v>36</v>
      </c>
      <c r="D3053" s="2" t="s">
        <v>25</v>
      </c>
      <c r="E3053" s="2" t="s">
        <v>21</v>
      </c>
      <c r="F3053" s="2" t="s">
        <v>11923</v>
      </c>
      <c r="G3053" s="2" t="s">
        <v>3178</v>
      </c>
      <c r="H3053" s="2" t="s">
        <v>104</v>
      </c>
      <c r="I3053" s="2" t="s">
        <v>11924</v>
      </c>
      <c r="J3053" s="2" t="s">
        <v>11925</v>
      </c>
      <c r="K3053" s="3">
        <v>3</v>
      </c>
      <c r="L3053" s="4">
        <v>2021</v>
      </c>
      <c r="M3053" s="9">
        <v>52016.69</v>
      </c>
      <c r="N3053" s="9" t="str">
        <f t="shared" si="190"/>
        <v>High Value</v>
      </c>
      <c r="O3053" s="11">
        <v>148075</v>
      </c>
      <c r="P3053" s="11">
        <v>39169.15</v>
      </c>
      <c r="Q3053" s="11">
        <v>12847.54</v>
      </c>
      <c r="R3053" s="5">
        <v>45572</v>
      </c>
      <c r="S3053" s="5" t="str">
        <f t="shared" si="191"/>
        <v>Monday</v>
      </c>
      <c r="T3053" s="5" t="str">
        <f t="shared" si="192"/>
        <v>Q4</v>
      </c>
      <c r="U3053" s="14" t="str">
        <f t="shared" si="193"/>
        <v>Oct</v>
      </c>
    </row>
    <row r="3054" spans="1:21" x14ac:dyDescent="0.25">
      <c r="A3054" s="13" t="s">
        <v>34</v>
      </c>
      <c r="B3054" s="6" t="s">
        <v>43</v>
      </c>
      <c r="C3054" s="6" t="s">
        <v>36</v>
      </c>
      <c r="D3054" s="6" t="s">
        <v>25</v>
      </c>
      <c r="E3054" s="6" t="s">
        <v>21</v>
      </c>
      <c r="F3054" s="6" t="s">
        <v>11926</v>
      </c>
      <c r="G3054" s="6" t="s">
        <v>11927</v>
      </c>
      <c r="H3054" s="6" t="s">
        <v>61</v>
      </c>
      <c r="I3054" s="6" t="s">
        <v>11928</v>
      </c>
      <c r="J3054" s="6" t="s">
        <v>11929</v>
      </c>
      <c r="K3054" s="7">
        <v>10</v>
      </c>
      <c r="L3054" s="4">
        <v>2011</v>
      </c>
      <c r="M3054" s="9">
        <v>7481.21</v>
      </c>
      <c r="N3054" s="9" t="str">
        <f t="shared" si="190"/>
        <v>Normal</v>
      </c>
      <c r="O3054" s="11">
        <v>161904.5</v>
      </c>
      <c r="P3054" s="11">
        <v>6132.16</v>
      </c>
      <c r="Q3054" s="11">
        <v>1349.05</v>
      </c>
      <c r="R3054" s="8">
        <v>44291</v>
      </c>
      <c r="S3054" s="5" t="str">
        <f t="shared" si="191"/>
        <v>Monday</v>
      </c>
      <c r="T3054" s="5" t="str">
        <f t="shared" si="192"/>
        <v>Q2</v>
      </c>
      <c r="U3054" s="14" t="str">
        <f t="shared" si="193"/>
        <v>Apr</v>
      </c>
    </row>
    <row r="3055" spans="1:21" x14ac:dyDescent="0.25">
      <c r="A3055" s="12" t="s">
        <v>17</v>
      </c>
      <c r="B3055" s="2" t="s">
        <v>80</v>
      </c>
      <c r="C3055" s="2" t="s">
        <v>36</v>
      </c>
      <c r="D3055" s="2" t="s">
        <v>25</v>
      </c>
      <c r="E3055" s="2" t="s">
        <v>21</v>
      </c>
      <c r="F3055" s="2" t="s">
        <v>11930</v>
      </c>
      <c r="G3055" s="2" t="s">
        <v>11931</v>
      </c>
      <c r="H3055" s="2" t="s">
        <v>73</v>
      </c>
      <c r="I3055" s="2" t="s">
        <v>11932</v>
      </c>
      <c r="J3055" s="2" t="s">
        <v>11933</v>
      </c>
      <c r="K3055" s="3">
        <v>2</v>
      </c>
      <c r="L3055" s="4">
        <v>2021</v>
      </c>
      <c r="M3055" s="9">
        <v>65377.2</v>
      </c>
      <c r="N3055" s="9" t="str">
        <f t="shared" si="190"/>
        <v>High Value</v>
      </c>
      <c r="O3055" s="11">
        <v>189635.4</v>
      </c>
      <c r="P3055" s="11">
        <v>57810.83</v>
      </c>
      <c r="Q3055" s="11">
        <v>7566.37</v>
      </c>
      <c r="R3055" s="5">
        <v>45286</v>
      </c>
      <c r="S3055" s="5" t="str">
        <f t="shared" si="191"/>
        <v>Tuesday</v>
      </c>
      <c r="T3055" s="5" t="str">
        <f t="shared" si="192"/>
        <v>Q4</v>
      </c>
      <c r="U3055" s="14" t="str">
        <f t="shared" si="193"/>
        <v>Dec</v>
      </c>
    </row>
    <row r="3056" spans="1:21" x14ac:dyDescent="0.25">
      <c r="A3056" s="13" t="s">
        <v>74</v>
      </c>
      <c r="B3056" s="6" t="s">
        <v>75</v>
      </c>
      <c r="C3056" s="6" t="s">
        <v>36</v>
      </c>
      <c r="D3056" s="6" t="s">
        <v>25</v>
      </c>
      <c r="E3056" s="6" t="s">
        <v>21</v>
      </c>
      <c r="F3056" s="6" t="s">
        <v>11934</v>
      </c>
      <c r="G3056" s="6" t="s">
        <v>11935</v>
      </c>
      <c r="H3056" s="6" t="s">
        <v>64</v>
      </c>
      <c r="I3056" s="6" t="s">
        <v>11936</v>
      </c>
      <c r="J3056" s="6" t="s">
        <v>11937</v>
      </c>
      <c r="K3056" s="7">
        <v>17</v>
      </c>
      <c r="L3056" s="4">
        <v>2007</v>
      </c>
      <c r="M3056" s="9">
        <v>19480.72</v>
      </c>
      <c r="N3056" s="9" t="str">
        <f t="shared" si="190"/>
        <v>Normal</v>
      </c>
      <c r="O3056" s="11">
        <v>178160.5</v>
      </c>
      <c r="P3056" s="11">
        <v>15065.16</v>
      </c>
      <c r="Q3056" s="11">
        <v>4415.5600000000004</v>
      </c>
      <c r="R3056" s="8">
        <v>45483</v>
      </c>
      <c r="S3056" s="5" t="str">
        <f t="shared" si="191"/>
        <v>Wednesday</v>
      </c>
      <c r="T3056" s="5" t="str">
        <f t="shared" si="192"/>
        <v>Q3</v>
      </c>
      <c r="U3056" s="14" t="str">
        <f t="shared" si="193"/>
        <v>Jul</v>
      </c>
    </row>
    <row r="3057" spans="1:21" x14ac:dyDescent="0.25">
      <c r="A3057" s="12" t="s">
        <v>71</v>
      </c>
      <c r="B3057" s="2" t="s">
        <v>72</v>
      </c>
      <c r="C3057" s="2" t="s">
        <v>36</v>
      </c>
      <c r="D3057" s="2" t="s">
        <v>25</v>
      </c>
      <c r="E3057" s="2" t="s">
        <v>21</v>
      </c>
      <c r="F3057" s="2" t="s">
        <v>11938</v>
      </c>
      <c r="G3057" s="2" t="s">
        <v>1197</v>
      </c>
      <c r="H3057" s="2" t="s">
        <v>128</v>
      </c>
      <c r="I3057" s="2" t="s">
        <v>11939</v>
      </c>
      <c r="J3057" s="2" t="s">
        <v>11940</v>
      </c>
      <c r="K3057" s="3">
        <v>4</v>
      </c>
      <c r="L3057" s="4">
        <v>2020</v>
      </c>
      <c r="M3057" s="9">
        <v>42652.86</v>
      </c>
      <c r="N3057" s="9" t="str">
        <f t="shared" si="190"/>
        <v>High Value</v>
      </c>
      <c r="O3057" s="11">
        <v>132515.5</v>
      </c>
      <c r="P3057" s="11">
        <v>39720.230000000003</v>
      </c>
      <c r="Q3057" s="11">
        <v>2932.63</v>
      </c>
      <c r="R3057" s="5">
        <v>45303</v>
      </c>
      <c r="S3057" s="5" t="str">
        <f t="shared" si="191"/>
        <v>Friday</v>
      </c>
      <c r="T3057" s="5" t="str">
        <f t="shared" si="192"/>
        <v>Q1</v>
      </c>
      <c r="U3057" s="14" t="str">
        <f t="shared" si="193"/>
        <v>Jan</v>
      </c>
    </row>
    <row r="3058" spans="1:21" x14ac:dyDescent="0.25">
      <c r="A3058" s="13" t="s">
        <v>17</v>
      </c>
      <c r="B3058" s="6" t="s">
        <v>18</v>
      </c>
      <c r="C3058" s="6" t="s">
        <v>36</v>
      </c>
      <c r="D3058" s="6" t="s">
        <v>25</v>
      </c>
      <c r="E3058" s="6" t="s">
        <v>21</v>
      </c>
      <c r="F3058" s="6" t="s">
        <v>11941</v>
      </c>
      <c r="G3058" s="6" t="s">
        <v>11942</v>
      </c>
      <c r="H3058" s="6" t="s">
        <v>79</v>
      </c>
      <c r="I3058" s="6" t="s">
        <v>11943</v>
      </c>
      <c r="J3058" s="6" t="s">
        <v>11944</v>
      </c>
      <c r="K3058" s="7">
        <v>11</v>
      </c>
      <c r="L3058" s="4">
        <v>2011</v>
      </c>
      <c r="M3058" s="9">
        <v>47103.85</v>
      </c>
      <c r="N3058" s="9" t="str">
        <f t="shared" si="190"/>
        <v>High Value</v>
      </c>
      <c r="O3058" s="11">
        <v>46344.6</v>
      </c>
      <c r="P3058" s="11">
        <v>42743.16</v>
      </c>
      <c r="Q3058" s="11">
        <v>4360.6899999999996</v>
      </c>
      <c r="R3058" s="8">
        <v>44867</v>
      </c>
      <c r="S3058" s="5" t="str">
        <f t="shared" si="191"/>
        <v>Wednesday</v>
      </c>
      <c r="T3058" s="5" t="str">
        <f t="shared" si="192"/>
        <v>Q4</v>
      </c>
      <c r="U3058" s="14" t="str">
        <f t="shared" si="193"/>
        <v>Nov</v>
      </c>
    </row>
    <row r="3059" spans="1:21" x14ac:dyDescent="0.25">
      <c r="A3059" s="12" t="s">
        <v>62</v>
      </c>
      <c r="B3059" s="2" t="s">
        <v>138</v>
      </c>
      <c r="C3059" s="2" t="s">
        <v>36</v>
      </c>
      <c r="D3059" s="2" t="s">
        <v>25</v>
      </c>
      <c r="E3059" s="2" t="s">
        <v>21</v>
      </c>
      <c r="F3059" s="2" t="s">
        <v>11945</v>
      </c>
      <c r="G3059" s="2" t="s">
        <v>11946</v>
      </c>
      <c r="H3059" s="2" t="s">
        <v>50</v>
      </c>
      <c r="I3059" s="2" t="s">
        <v>11947</v>
      </c>
      <c r="J3059" s="2" t="s">
        <v>11948</v>
      </c>
      <c r="K3059" s="3">
        <v>12</v>
      </c>
      <c r="L3059" s="4">
        <v>2010</v>
      </c>
      <c r="M3059" s="9">
        <v>40887.5</v>
      </c>
      <c r="N3059" s="9" t="str">
        <f t="shared" si="190"/>
        <v>High Value</v>
      </c>
      <c r="O3059" s="11">
        <v>135618.9</v>
      </c>
      <c r="P3059" s="11">
        <v>32184.62</v>
      </c>
      <c r="Q3059" s="11">
        <v>8702.8799999999992</v>
      </c>
      <c r="R3059" s="5">
        <v>44707</v>
      </c>
      <c r="S3059" s="5" t="str">
        <f t="shared" si="191"/>
        <v>Thursday</v>
      </c>
      <c r="T3059" s="5" t="str">
        <f t="shared" si="192"/>
        <v>Q2</v>
      </c>
      <c r="U3059" s="14" t="str">
        <f t="shared" si="193"/>
        <v>May</v>
      </c>
    </row>
    <row r="3060" spans="1:21" x14ac:dyDescent="0.25">
      <c r="A3060" s="12" t="s">
        <v>40</v>
      </c>
      <c r="B3060" s="2" t="s">
        <v>59</v>
      </c>
      <c r="C3060" s="2" t="s">
        <v>36</v>
      </c>
      <c r="D3060" s="2" t="s">
        <v>25</v>
      </c>
      <c r="E3060" s="2" t="s">
        <v>21</v>
      </c>
      <c r="F3060" s="2" t="s">
        <v>11949</v>
      </c>
      <c r="G3060" s="2" t="s">
        <v>11950</v>
      </c>
      <c r="H3060" s="2" t="s">
        <v>29</v>
      </c>
      <c r="I3060" s="2" t="s">
        <v>11951</v>
      </c>
      <c r="J3060" s="2" t="s">
        <v>11952</v>
      </c>
      <c r="K3060" s="3">
        <v>16</v>
      </c>
      <c r="L3060" s="4">
        <v>2005</v>
      </c>
      <c r="M3060" s="9">
        <v>57931.72</v>
      </c>
      <c r="N3060" s="9" t="str">
        <f t="shared" si="190"/>
        <v>High Value</v>
      </c>
      <c r="O3060" s="11">
        <v>174990</v>
      </c>
      <c r="P3060" s="11">
        <v>47885.64</v>
      </c>
      <c r="Q3060" s="11">
        <v>10046.08</v>
      </c>
      <c r="R3060" s="5">
        <v>44466</v>
      </c>
      <c r="S3060" s="5" t="str">
        <f t="shared" si="191"/>
        <v>Monday</v>
      </c>
      <c r="T3060" s="5" t="str">
        <f t="shared" si="192"/>
        <v>Q3</v>
      </c>
      <c r="U3060" s="14" t="str">
        <f t="shared" si="193"/>
        <v>Sep</v>
      </c>
    </row>
    <row r="3061" spans="1:21" x14ac:dyDescent="0.25">
      <c r="A3061" s="13" t="s">
        <v>54</v>
      </c>
      <c r="B3061" s="6" t="s">
        <v>123</v>
      </c>
      <c r="C3061" s="6" t="s">
        <v>36</v>
      </c>
      <c r="D3061" s="6" t="s">
        <v>25</v>
      </c>
      <c r="E3061" s="6" t="s">
        <v>21</v>
      </c>
      <c r="F3061" s="6" t="s">
        <v>11953</v>
      </c>
      <c r="G3061" s="6" t="s">
        <v>11954</v>
      </c>
      <c r="H3061" s="6" t="s">
        <v>58</v>
      </c>
      <c r="I3061" s="6" t="s">
        <v>11955</v>
      </c>
      <c r="J3061" s="6" t="s">
        <v>11956</v>
      </c>
      <c r="K3061" s="7">
        <v>0</v>
      </c>
      <c r="L3061" s="4">
        <v>2024</v>
      </c>
      <c r="M3061" s="9">
        <v>24864.38</v>
      </c>
      <c r="N3061" s="9" t="str">
        <f t="shared" si="190"/>
        <v>Normal</v>
      </c>
      <c r="O3061" s="11">
        <v>43360.5</v>
      </c>
      <c r="P3061" s="11">
        <v>21150.33</v>
      </c>
      <c r="Q3061" s="11">
        <v>3714.05</v>
      </c>
      <c r="R3061" s="8">
        <v>45619</v>
      </c>
      <c r="S3061" s="5" t="str">
        <f t="shared" si="191"/>
        <v>Saturday</v>
      </c>
      <c r="T3061" s="5" t="str">
        <f t="shared" si="192"/>
        <v>Q4</v>
      </c>
      <c r="U3061" s="14" t="str">
        <f t="shared" si="193"/>
        <v>Nov</v>
      </c>
    </row>
    <row r="3062" spans="1:21" x14ac:dyDescent="0.25">
      <c r="A3062" s="12" t="s">
        <v>54</v>
      </c>
      <c r="B3062" s="2" t="s">
        <v>99</v>
      </c>
      <c r="C3062" s="2" t="s">
        <v>36</v>
      </c>
      <c r="D3062" s="2" t="s">
        <v>25</v>
      </c>
      <c r="E3062" s="2" t="s">
        <v>21</v>
      </c>
      <c r="F3062" s="2" t="s">
        <v>11957</v>
      </c>
      <c r="G3062" s="2" t="s">
        <v>11958</v>
      </c>
      <c r="H3062" s="2" t="s">
        <v>53</v>
      </c>
      <c r="I3062" s="2" t="s">
        <v>11959</v>
      </c>
      <c r="J3062" s="2" t="s">
        <v>11960</v>
      </c>
      <c r="K3062" s="3">
        <v>18</v>
      </c>
      <c r="L3062" s="4">
        <v>2003</v>
      </c>
      <c r="M3062" s="9">
        <v>36928.07</v>
      </c>
      <c r="N3062" s="9" t="str">
        <f t="shared" si="190"/>
        <v>Normal</v>
      </c>
      <c r="O3062" s="11">
        <v>74195.5</v>
      </c>
      <c r="P3062" s="11">
        <v>32264.31</v>
      </c>
      <c r="Q3062" s="11">
        <v>4663.76</v>
      </c>
      <c r="R3062" s="5">
        <v>44339</v>
      </c>
      <c r="S3062" s="5" t="str">
        <f t="shared" si="191"/>
        <v>Sunday</v>
      </c>
      <c r="T3062" s="5" t="str">
        <f t="shared" si="192"/>
        <v>Q2</v>
      </c>
      <c r="U3062" s="14" t="str">
        <f t="shared" si="193"/>
        <v>May</v>
      </c>
    </row>
    <row r="3063" spans="1:21" x14ac:dyDescent="0.25">
      <c r="A3063" s="13" t="s">
        <v>30</v>
      </c>
      <c r="B3063" s="6" t="s">
        <v>94</v>
      </c>
      <c r="C3063" s="6" t="s">
        <v>36</v>
      </c>
      <c r="D3063" s="6" t="s">
        <v>25</v>
      </c>
      <c r="E3063" s="6" t="s">
        <v>21</v>
      </c>
      <c r="F3063" s="6" t="s">
        <v>11961</v>
      </c>
      <c r="G3063" s="6" t="s">
        <v>11962</v>
      </c>
      <c r="H3063" s="6" t="s">
        <v>22</v>
      </c>
      <c r="I3063" s="6" t="s">
        <v>11963</v>
      </c>
      <c r="J3063" s="6" t="s">
        <v>11964</v>
      </c>
      <c r="K3063" s="7">
        <v>10</v>
      </c>
      <c r="L3063" s="4">
        <v>2012</v>
      </c>
      <c r="M3063" s="9">
        <v>41411.86</v>
      </c>
      <c r="N3063" s="9" t="str">
        <f t="shared" si="190"/>
        <v>High Value</v>
      </c>
      <c r="O3063" s="11">
        <v>132547</v>
      </c>
      <c r="P3063" s="11">
        <v>32975.879999999997</v>
      </c>
      <c r="Q3063" s="11">
        <v>8435.98</v>
      </c>
      <c r="R3063" s="8">
        <v>44821</v>
      </c>
      <c r="S3063" s="5" t="str">
        <f t="shared" si="191"/>
        <v>Saturday</v>
      </c>
      <c r="T3063" s="5" t="str">
        <f t="shared" si="192"/>
        <v>Q3</v>
      </c>
      <c r="U3063" s="14" t="str">
        <f t="shared" si="193"/>
        <v>Sep</v>
      </c>
    </row>
    <row r="3064" spans="1:21" x14ac:dyDescent="0.25">
      <c r="A3064" s="12" t="s">
        <v>30</v>
      </c>
      <c r="B3064" s="2" t="s">
        <v>65</v>
      </c>
      <c r="C3064" s="2" t="s">
        <v>36</v>
      </c>
      <c r="D3064" s="2" t="s">
        <v>25</v>
      </c>
      <c r="E3064" s="2" t="s">
        <v>21</v>
      </c>
      <c r="F3064" s="2" t="s">
        <v>11965</v>
      </c>
      <c r="G3064" s="2" t="s">
        <v>11966</v>
      </c>
      <c r="H3064" s="2" t="s">
        <v>135</v>
      </c>
      <c r="I3064" s="2" t="s">
        <v>11967</v>
      </c>
      <c r="J3064" s="2" t="s">
        <v>11968</v>
      </c>
      <c r="K3064" s="3">
        <v>12</v>
      </c>
      <c r="L3064" s="4">
        <v>2010</v>
      </c>
      <c r="M3064" s="9">
        <v>51712.21</v>
      </c>
      <c r="N3064" s="9" t="str">
        <f t="shared" si="190"/>
        <v>High Value</v>
      </c>
      <c r="O3064" s="11">
        <v>58668.6</v>
      </c>
      <c r="P3064" s="11">
        <v>48140.75</v>
      </c>
      <c r="Q3064" s="11">
        <v>3571.46</v>
      </c>
      <c r="R3064" s="5">
        <v>44867</v>
      </c>
      <c r="S3064" s="5" t="str">
        <f t="shared" si="191"/>
        <v>Wednesday</v>
      </c>
      <c r="T3064" s="5" t="str">
        <f t="shared" si="192"/>
        <v>Q4</v>
      </c>
      <c r="U3064" s="14" t="str">
        <f t="shared" si="193"/>
        <v>Nov</v>
      </c>
    </row>
    <row r="3065" spans="1:21" x14ac:dyDescent="0.25">
      <c r="A3065" s="13" t="s">
        <v>40</v>
      </c>
      <c r="B3065" s="6" t="s">
        <v>41</v>
      </c>
      <c r="C3065" s="6" t="s">
        <v>36</v>
      </c>
      <c r="D3065" s="6" t="s">
        <v>25</v>
      </c>
      <c r="E3065" s="6" t="s">
        <v>21</v>
      </c>
      <c r="F3065" s="6" t="s">
        <v>11969</v>
      </c>
      <c r="G3065" s="6" t="s">
        <v>11970</v>
      </c>
      <c r="H3065" s="6" t="s">
        <v>119</v>
      </c>
      <c r="I3065" s="6" t="s">
        <v>11971</v>
      </c>
      <c r="J3065" s="6" t="s">
        <v>11972</v>
      </c>
      <c r="K3065" s="7">
        <v>21</v>
      </c>
      <c r="L3065" s="4">
        <v>2003</v>
      </c>
      <c r="M3065" s="9">
        <v>47187.22</v>
      </c>
      <c r="N3065" s="9" t="str">
        <f t="shared" si="190"/>
        <v>High Value</v>
      </c>
      <c r="O3065" s="11">
        <v>85220.9</v>
      </c>
      <c r="P3065" s="11">
        <v>36494.980000000003</v>
      </c>
      <c r="Q3065" s="11">
        <v>10692.24</v>
      </c>
      <c r="R3065" s="8">
        <v>45413</v>
      </c>
      <c r="S3065" s="5" t="str">
        <f t="shared" si="191"/>
        <v>Wednesday</v>
      </c>
      <c r="T3065" s="5" t="str">
        <f t="shared" si="192"/>
        <v>Q2</v>
      </c>
      <c r="U3065" s="14" t="str">
        <f t="shared" si="193"/>
        <v>May</v>
      </c>
    </row>
    <row r="3066" spans="1:21" x14ac:dyDescent="0.25">
      <c r="A3066" s="12" t="s">
        <v>62</v>
      </c>
      <c r="B3066" s="2" t="s">
        <v>138</v>
      </c>
      <c r="C3066" s="2" t="s">
        <v>36</v>
      </c>
      <c r="D3066" s="2" t="s">
        <v>25</v>
      </c>
      <c r="E3066" s="2" t="s">
        <v>21</v>
      </c>
      <c r="F3066" s="2" t="s">
        <v>11973</v>
      </c>
      <c r="G3066" s="2" t="s">
        <v>11974</v>
      </c>
      <c r="H3066" s="2" t="s">
        <v>136</v>
      </c>
      <c r="I3066" s="2" t="s">
        <v>11975</v>
      </c>
      <c r="J3066" s="2" t="s">
        <v>11976</v>
      </c>
      <c r="K3066" s="3">
        <v>19</v>
      </c>
      <c r="L3066" s="4">
        <v>2003</v>
      </c>
      <c r="M3066" s="9">
        <v>55735.08</v>
      </c>
      <c r="N3066" s="9" t="str">
        <f t="shared" si="190"/>
        <v>High Value</v>
      </c>
      <c r="O3066" s="11">
        <v>127778.3</v>
      </c>
      <c r="P3066" s="11">
        <v>47424.72</v>
      </c>
      <c r="Q3066" s="11">
        <v>8310.36</v>
      </c>
      <c r="R3066" s="5">
        <v>44656</v>
      </c>
      <c r="S3066" s="5" t="str">
        <f t="shared" si="191"/>
        <v>Tuesday</v>
      </c>
      <c r="T3066" s="5" t="str">
        <f t="shared" si="192"/>
        <v>Q2</v>
      </c>
      <c r="U3066" s="14" t="str">
        <f t="shared" si="193"/>
        <v>Apr</v>
      </c>
    </row>
    <row r="3067" spans="1:21" x14ac:dyDescent="0.25">
      <c r="A3067" s="13" t="s">
        <v>62</v>
      </c>
      <c r="B3067" s="6" t="s">
        <v>138</v>
      </c>
      <c r="C3067" s="6" t="s">
        <v>36</v>
      </c>
      <c r="D3067" s="6" t="s">
        <v>25</v>
      </c>
      <c r="E3067" s="6" t="s">
        <v>21</v>
      </c>
      <c r="F3067" s="6" t="s">
        <v>11977</v>
      </c>
      <c r="G3067" s="6" t="s">
        <v>230</v>
      </c>
      <c r="H3067" s="6" t="s">
        <v>22</v>
      </c>
      <c r="I3067" s="6" t="s">
        <v>11978</v>
      </c>
      <c r="J3067" s="6" t="s">
        <v>11979</v>
      </c>
      <c r="K3067" s="7">
        <v>16</v>
      </c>
      <c r="L3067" s="4">
        <v>2005</v>
      </c>
      <c r="M3067" s="9">
        <v>35661.910000000003</v>
      </c>
      <c r="N3067" s="9" t="str">
        <f t="shared" si="190"/>
        <v>Normal</v>
      </c>
      <c r="O3067" s="11">
        <v>44907</v>
      </c>
      <c r="P3067" s="11">
        <v>29253.360000000001</v>
      </c>
      <c r="Q3067" s="11">
        <v>6408.55</v>
      </c>
      <c r="R3067" s="8">
        <v>44249</v>
      </c>
      <c r="S3067" s="5" t="str">
        <f t="shared" si="191"/>
        <v>Monday</v>
      </c>
      <c r="T3067" s="5" t="str">
        <f t="shared" si="192"/>
        <v>Q1</v>
      </c>
      <c r="U3067" s="14" t="str">
        <f t="shared" si="193"/>
        <v>Feb</v>
      </c>
    </row>
    <row r="3068" spans="1:21" x14ac:dyDescent="0.25">
      <c r="A3068" s="12" t="s">
        <v>17</v>
      </c>
      <c r="B3068" s="2" t="s">
        <v>80</v>
      </c>
      <c r="C3068" s="2" t="s">
        <v>36</v>
      </c>
      <c r="D3068" s="2" t="s">
        <v>25</v>
      </c>
      <c r="E3068" s="2" t="s">
        <v>21</v>
      </c>
      <c r="F3068" s="2" t="s">
        <v>11980</v>
      </c>
      <c r="G3068" s="2" t="s">
        <v>11981</v>
      </c>
      <c r="H3068" s="2" t="s">
        <v>111</v>
      </c>
      <c r="I3068" s="2" t="s">
        <v>11982</v>
      </c>
      <c r="J3068" s="2" t="s">
        <v>11983</v>
      </c>
      <c r="K3068" s="3">
        <v>9</v>
      </c>
      <c r="L3068" s="4">
        <v>2015</v>
      </c>
      <c r="M3068" s="9">
        <v>7588.56</v>
      </c>
      <c r="N3068" s="9" t="str">
        <f t="shared" si="190"/>
        <v>Normal</v>
      </c>
      <c r="O3068" s="11">
        <v>51735.8</v>
      </c>
      <c r="P3068" s="11">
        <v>5775.02</v>
      </c>
      <c r="Q3068" s="11">
        <v>1813.54</v>
      </c>
      <c r="R3068" s="5">
        <v>45354</v>
      </c>
      <c r="S3068" s="5" t="str">
        <f t="shared" si="191"/>
        <v>Sunday</v>
      </c>
      <c r="T3068" s="5" t="str">
        <f t="shared" si="192"/>
        <v>Q1</v>
      </c>
      <c r="U3068" s="14" t="str">
        <f t="shared" si="193"/>
        <v>Mar</v>
      </c>
    </row>
    <row r="3069" spans="1:21" x14ac:dyDescent="0.25">
      <c r="A3069" s="13" t="s">
        <v>71</v>
      </c>
      <c r="B3069" s="6" t="s">
        <v>72</v>
      </c>
      <c r="C3069" s="6" t="s">
        <v>36</v>
      </c>
      <c r="D3069" s="6" t="s">
        <v>25</v>
      </c>
      <c r="E3069" s="6" t="s">
        <v>21</v>
      </c>
      <c r="F3069" s="6" t="s">
        <v>11984</v>
      </c>
      <c r="G3069" s="6" t="s">
        <v>8096</v>
      </c>
      <c r="H3069" s="6" t="s">
        <v>46</v>
      </c>
      <c r="I3069" s="6" t="s">
        <v>11985</v>
      </c>
      <c r="J3069" s="6" t="s">
        <v>11986</v>
      </c>
      <c r="K3069" s="7">
        <v>5</v>
      </c>
      <c r="L3069" s="4">
        <v>2020</v>
      </c>
      <c r="M3069" s="9">
        <v>54548.480000000003</v>
      </c>
      <c r="N3069" s="9" t="str">
        <f t="shared" si="190"/>
        <v>High Value</v>
      </c>
      <c r="O3069" s="11">
        <v>40702.400000000001</v>
      </c>
      <c r="P3069" s="11">
        <v>46483.26</v>
      </c>
      <c r="Q3069" s="11">
        <v>8065.22</v>
      </c>
      <c r="R3069" s="8">
        <v>45796</v>
      </c>
      <c r="S3069" s="5" t="str">
        <f t="shared" si="191"/>
        <v>Monday</v>
      </c>
      <c r="T3069" s="5" t="str">
        <f t="shared" si="192"/>
        <v>Q2</v>
      </c>
      <c r="U3069" s="14" t="str">
        <f t="shared" si="193"/>
        <v>May</v>
      </c>
    </row>
    <row r="3070" spans="1:21" x14ac:dyDescent="0.25">
      <c r="A3070" s="12" t="s">
        <v>30</v>
      </c>
      <c r="B3070" s="2" t="s">
        <v>31</v>
      </c>
      <c r="C3070" s="2" t="s">
        <v>36</v>
      </c>
      <c r="D3070" s="2" t="s">
        <v>25</v>
      </c>
      <c r="E3070" s="2" t="s">
        <v>21</v>
      </c>
      <c r="F3070" s="2" t="s">
        <v>11987</v>
      </c>
      <c r="G3070" s="2" t="s">
        <v>9802</v>
      </c>
      <c r="H3070" s="2" t="s">
        <v>53</v>
      </c>
      <c r="I3070" s="2" t="s">
        <v>11988</v>
      </c>
      <c r="J3070" s="2" t="s">
        <v>11989</v>
      </c>
      <c r="K3070" s="3">
        <v>13</v>
      </c>
      <c r="L3070" s="4">
        <v>2010</v>
      </c>
      <c r="M3070" s="9">
        <v>34350.699999999997</v>
      </c>
      <c r="N3070" s="9" t="str">
        <f t="shared" si="190"/>
        <v>Normal</v>
      </c>
      <c r="O3070" s="11">
        <v>182032.2</v>
      </c>
      <c r="P3070" s="11">
        <v>25618.74</v>
      </c>
      <c r="Q3070" s="11">
        <v>8731.9599999999991</v>
      </c>
      <c r="R3070" s="5">
        <v>45165</v>
      </c>
      <c r="S3070" s="5" t="str">
        <f t="shared" si="191"/>
        <v>Sunday</v>
      </c>
      <c r="T3070" s="5" t="str">
        <f t="shared" si="192"/>
        <v>Q3</v>
      </c>
      <c r="U3070" s="14" t="str">
        <f t="shared" si="193"/>
        <v>Aug</v>
      </c>
    </row>
    <row r="3071" spans="1:21" x14ac:dyDescent="0.25">
      <c r="A3071" s="13" t="s">
        <v>17</v>
      </c>
      <c r="B3071" s="6" t="s">
        <v>18</v>
      </c>
      <c r="C3071" s="6" t="s">
        <v>36</v>
      </c>
      <c r="D3071" s="6" t="s">
        <v>25</v>
      </c>
      <c r="E3071" s="6" t="s">
        <v>21</v>
      </c>
      <c r="F3071" s="6" t="s">
        <v>11990</v>
      </c>
      <c r="G3071" s="6" t="s">
        <v>11991</v>
      </c>
      <c r="H3071" s="6" t="s">
        <v>58</v>
      </c>
      <c r="I3071" s="6" t="s">
        <v>11992</v>
      </c>
      <c r="J3071" s="6" t="s">
        <v>11993</v>
      </c>
      <c r="K3071" s="7">
        <v>10</v>
      </c>
      <c r="L3071" s="4">
        <v>2010</v>
      </c>
      <c r="M3071" s="9">
        <v>59689.87</v>
      </c>
      <c r="N3071" s="9" t="str">
        <f t="shared" si="190"/>
        <v>High Value</v>
      </c>
      <c r="O3071" s="11">
        <v>49764.6</v>
      </c>
      <c r="P3071" s="11">
        <v>51813.8</v>
      </c>
      <c r="Q3071" s="11">
        <v>7876.07</v>
      </c>
      <c r="R3071" s="8">
        <v>44069</v>
      </c>
      <c r="S3071" s="5" t="str">
        <f t="shared" si="191"/>
        <v>Wednesday</v>
      </c>
      <c r="T3071" s="5" t="str">
        <f t="shared" si="192"/>
        <v>Q3</v>
      </c>
      <c r="U3071" s="14" t="str">
        <f t="shared" si="193"/>
        <v>Aug</v>
      </c>
    </row>
    <row r="3072" spans="1:21" x14ac:dyDescent="0.25">
      <c r="A3072" s="12" t="s">
        <v>17</v>
      </c>
      <c r="B3072" s="2" t="s">
        <v>80</v>
      </c>
      <c r="C3072" s="2" t="s">
        <v>24</v>
      </c>
      <c r="D3072" s="2" t="s">
        <v>25</v>
      </c>
      <c r="E3072" s="2" t="s">
        <v>21</v>
      </c>
      <c r="F3072" s="2" t="s">
        <v>11994</v>
      </c>
      <c r="G3072" s="2" t="s">
        <v>11995</v>
      </c>
      <c r="H3072" s="2" t="s">
        <v>124</v>
      </c>
      <c r="I3072" s="2" t="s">
        <v>11996</v>
      </c>
      <c r="J3072" s="2" t="s">
        <v>11997</v>
      </c>
      <c r="K3072" s="3">
        <v>4</v>
      </c>
      <c r="L3072" s="4">
        <v>2018</v>
      </c>
      <c r="M3072" s="9">
        <v>67564.73</v>
      </c>
      <c r="N3072" s="9" t="str">
        <f t="shared" si="190"/>
        <v>High Value</v>
      </c>
      <c r="O3072" s="11">
        <v>12460.2</v>
      </c>
      <c r="P3072" s="11">
        <v>58764.06</v>
      </c>
      <c r="Q3072" s="11">
        <v>8800.67</v>
      </c>
      <c r="R3072" s="5">
        <v>44729</v>
      </c>
      <c r="S3072" s="5" t="str">
        <f t="shared" si="191"/>
        <v>Friday</v>
      </c>
      <c r="T3072" s="5" t="str">
        <f t="shared" si="192"/>
        <v>Q2</v>
      </c>
      <c r="U3072" s="14" t="str">
        <f t="shared" si="193"/>
        <v>Jun</v>
      </c>
    </row>
    <row r="3073" spans="1:21" x14ac:dyDescent="0.25">
      <c r="A3073" s="13" t="s">
        <v>17</v>
      </c>
      <c r="B3073" s="6" t="s">
        <v>18</v>
      </c>
      <c r="C3073" s="6" t="s">
        <v>24</v>
      </c>
      <c r="D3073" s="6" t="s">
        <v>25</v>
      </c>
      <c r="E3073" s="6" t="s">
        <v>21</v>
      </c>
      <c r="F3073" s="6" t="s">
        <v>11998</v>
      </c>
      <c r="G3073" s="6" t="s">
        <v>11999</v>
      </c>
      <c r="H3073" s="6" t="s">
        <v>124</v>
      </c>
      <c r="I3073" s="6" t="s">
        <v>12000</v>
      </c>
      <c r="J3073" s="6" t="s">
        <v>12001</v>
      </c>
      <c r="K3073" s="7">
        <v>-1</v>
      </c>
      <c r="L3073" s="4">
        <v>2023</v>
      </c>
      <c r="M3073" s="9">
        <v>58575.62</v>
      </c>
      <c r="N3073" s="9" t="str">
        <f t="shared" si="190"/>
        <v>High Value</v>
      </c>
      <c r="O3073" s="11">
        <v>90634.9</v>
      </c>
      <c r="P3073" s="11">
        <v>53912.47</v>
      </c>
      <c r="Q3073" s="11">
        <v>4663.1499999999996</v>
      </c>
      <c r="R3073" s="8">
        <v>44706</v>
      </c>
      <c r="S3073" s="5" t="str">
        <f t="shared" si="191"/>
        <v>Wednesday</v>
      </c>
      <c r="T3073" s="5" t="str">
        <f t="shared" si="192"/>
        <v>Q2</v>
      </c>
      <c r="U3073" s="14" t="str">
        <f t="shared" si="193"/>
        <v>May</v>
      </c>
    </row>
    <row r="3074" spans="1:21" x14ac:dyDescent="0.25">
      <c r="A3074" s="12" t="s">
        <v>34</v>
      </c>
      <c r="B3074" s="2" t="s">
        <v>35</v>
      </c>
      <c r="C3074" s="2" t="s">
        <v>24</v>
      </c>
      <c r="D3074" s="2" t="s">
        <v>25</v>
      </c>
      <c r="E3074" s="2" t="s">
        <v>21</v>
      </c>
      <c r="F3074" s="2" t="s">
        <v>12002</v>
      </c>
      <c r="G3074" s="2" t="s">
        <v>12003</v>
      </c>
      <c r="H3074" s="2" t="s">
        <v>66</v>
      </c>
      <c r="I3074" s="2" t="s">
        <v>12004</v>
      </c>
      <c r="J3074" s="2" t="s">
        <v>12005</v>
      </c>
      <c r="K3074" s="3">
        <v>6</v>
      </c>
      <c r="L3074" s="4">
        <v>2015</v>
      </c>
      <c r="M3074" s="9">
        <v>35188.74</v>
      </c>
      <c r="N3074" s="9" t="str">
        <f t="shared" si="190"/>
        <v>Normal</v>
      </c>
      <c r="O3074" s="11">
        <v>123298.8</v>
      </c>
      <c r="P3074" s="11">
        <v>31302.74</v>
      </c>
      <c r="Q3074" s="11">
        <v>3886</v>
      </c>
      <c r="R3074" s="5">
        <v>44253</v>
      </c>
      <c r="S3074" s="5" t="str">
        <f t="shared" si="191"/>
        <v>Friday</v>
      </c>
      <c r="T3074" s="5" t="str">
        <f t="shared" si="192"/>
        <v>Q1</v>
      </c>
      <c r="U3074" s="14" t="str">
        <f t="shared" si="193"/>
        <v>Feb</v>
      </c>
    </row>
    <row r="3075" spans="1:21" x14ac:dyDescent="0.25">
      <c r="A3075" s="13" t="s">
        <v>74</v>
      </c>
      <c r="B3075" s="6" t="s">
        <v>113</v>
      </c>
      <c r="C3075" s="6" t="s">
        <v>24</v>
      </c>
      <c r="D3075" s="6" t="s">
        <v>25</v>
      </c>
      <c r="E3075" s="6" t="s">
        <v>21</v>
      </c>
      <c r="F3075" s="6" t="s">
        <v>12006</v>
      </c>
      <c r="G3075" s="6" t="s">
        <v>12007</v>
      </c>
      <c r="H3075" s="6" t="s">
        <v>98</v>
      </c>
      <c r="I3075" s="6" t="s">
        <v>12008</v>
      </c>
      <c r="J3075" s="6" t="s">
        <v>12009</v>
      </c>
      <c r="K3075" s="7">
        <v>2</v>
      </c>
      <c r="L3075" s="4">
        <v>2019</v>
      </c>
      <c r="M3075" s="9">
        <v>19236.310000000001</v>
      </c>
      <c r="N3075" s="9" t="str">
        <f t="shared" ref="N3075:N3138" si="194">IF(M3075&gt;40000,"High Value","Normal")</f>
        <v>Normal</v>
      </c>
      <c r="O3075" s="11">
        <v>16425.3</v>
      </c>
      <c r="P3075" s="11">
        <v>16439.96</v>
      </c>
      <c r="Q3075" s="11">
        <v>2796.35</v>
      </c>
      <c r="R3075" s="8">
        <v>44251</v>
      </c>
      <c r="S3075" s="5" t="str">
        <f t="shared" ref="S3075:S3138" si="195">TEXT(R3075,"dddd")</f>
        <v>Wednesday</v>
      </c>
      <c r="T3075" s="5" t="str">
        <f t="shared" ref="T3075:T3138" si="196">"Q" &amp; ROUNDUP(MONTH(R3075)/3,0)</f>
        <v>Q1</v>
      </c>
      <c r="U3075" s="14" t="str">
        <f t="shared" si="193"/>
        <v>Feb</v>
      </c>
    </row>
    <row r="3076" spans="1:21" x14ac:dyDescent="0.25">
      <c r="A3076" s="12" t="s">
        <v>71</v>
      </c>
      <c r="B3076" s="2" t="s">
        <v>72</v>
      </c>
      <c r="C3076" s="2" t="s">
        <v>24</v>
      </c>
      <c r="D3076" s="2" t="s">
        <v>25</v>
      </c>
      <c r="E3076" s="2" t="s">
        <v>21</v>
      </c>
      <c r="F3076" s="2" t="s">
        <v>12010</v>
      </c>
      <c r="G3076" s="2" t="s">
        <v>10422</v>
      </c>
      <c r="H3076" s="2" t="s">
        <v>104</v>
      </c>
      <c r="I3076" s="2" t="s">
        <v>12011</v>
      </c>
      <c r="J3076" s="2" t="s">
        <v>12012</v>
      </c>
      <c r="K3076" s="3">
        <v>6</v>
      </c>
      <c r="L3076" s="4">
        <v>2016</v>
      </c>
      <c r="M3076" s="9">
        <v>8622.91</v>
      </c>
      <c r="N3076" s="9" t="str">
        <f t="shared" si="194"/>
        <v>Normal</v>
      </c>
      <c r="O3076" s="11">
        <v>101464.8</v>
      </c>
      <c r="P3076" s="11">
        <v>7127.55</v>
      </c>
      <c r="Q3076" s="11">
        <v>1495.36</v>
      </c>
      <c r="R3076" s="5">
        <v>44777</v>
      </c>
      <c r="S3076" s="5" t="str">
        <f t="shared" si="195"/>
        <v>Thursday</v>
      </c>
      <c r="T3076" s="5" t="str">
        <f t="shared" si="196"/>
        <v>Q3</v>
      </c>
      <c r="U3076" s="14" t="str">
        <f t="shared" si="193"/>
        <v>Aug</v>
      </c>
    </row>
    <row r="3077" spans="1:21" x14ac:dyDescent="0.25">
      <c r="A3077" s="13" t="s">
        <v>47</v>
      </c>
      <c r="B3077" s="6" t="s">
        <v>110</v>
      </c>
      <c r="C3077" s="6" t="s">
        <v>24</v>
      </c>
      <c r="D3077" s="6" t="s">
        <v>25</v>
      </c>
      <c r="E3077" s="6" t="s">
        <v>21</v>
      </c>
      <c r="F3077" s="6" t="s">
        <v>12013</v>
      </c>
      <c r="G3077" s="6" t="s">
        <v>12014</v>
      </c>
      <c r="H3077" s="6" t="s">
        <v>136</v>
      </c>
      <c r="I3077" s="6" t="s">
        <v>12015</v>
      </c>
      <c r="J3077" s="6" t="s">
        <v>12016</v>
      </c>
      <c r="K3077" s="7">
        <v>-1</v>
      </c>
      <c r="L3077" s="4">
        <v>2024</v>
      </c>
      <c r="M3077" s="9">
        <v>62937.29</v>
      </c>
      <c r="N3077" s="9" t="str">
        <f t="shared" si="194"/>
        <v>High Value</v>
      </c>
      <c r="O3077" s="11">
        <v>79211.8</v>
      </c>
      <c r="P3077" s="11">
        <v>49569.62</v>
      </c>
      <c r="Q3077" s="11">
        <v>13367.67</v>
      </c>
      <c r="R3077" s="8">
        <v>45024</v>
      </c>
      <c r="S3077" s="5" t="str">
        <f t="shared" si="195"/>
        <v>Saturday</v>
      </c>
      <c r="T3077" s="5" t="str">
        <f t="shared" si="196"/>
        <v>Q2</v>
      </c>
      <c r="U3077" s="14" t="str">
        <f t="shared" si="193"/>
        <v>Apr</v>
      </c>
    </row>
    <row r="3078" spans="1:21" x14ac:dyDescent="0.25">
      <c r="A3078" s="12" t="s">
        <v>71</v>
      </c>
      <c r="B3078" s="2" t="s">
        <v>86</v>
      </c>
      <c r="C3078" s="2" t="s">
        <v>24</v>
      </c>
      <c r="D3078" s="2" t="s">
        <v>25</v>
      </c>
      <c r="E3078" s="2" t="s">
        <v>21</v>
      </c>
      <c r="F3078" s="2" t="s">
        <v>12017</v>
      </c>
      <c r="G3078" s="2" t="s">
        <v>12018</v>
      </c>
      <c r="H3078" s="2" t="s">
        <v>66</v>
      </c>
      <c r="I3078" s="2" t="s">
        <v>12019</v>
      </c>
      <c r="J3078" s="2" t="s">
        <v>12020</v>
      </c>
      <c r="K3078" s="3">
        <v>-1</v>
      </c>
      <c r="L3078" s="4">
        <v>2021</v>
      </c>
      <c r="M3078" s="9">
        <v>36622.07</v>
      </c>
      <c r="N3078" s="9" t="str">
        <f t="shared" si="194"/>
        <v>Normal</v>
      </c>
      <c r="O3078" s="11">
        <v>94456.4</v>
      </c>
      <c r="P3078" s="11">
        <v>32515.39</v>
      </c>
      <c r="Q3078" s="11">
        <v>4106.68</v>
      </c>
      <c r="R3078" s="5">
        <v>44169</v>
      </c>
      <c r="S3078" s="5" t="str">
        <f t="shared" si="195"/>
        <v>Friday</v>
      </c>
      <c r="T3078" s="5" t="str">
        <f t="shared" si="196"/>
        <v>Q4</v>
      </c>
      <c r="U3078" s="14" t="str">
        <f t="shared" si="193"/>
        <v>Dec</v>
      </c>
    </row>
    <row r="3079" spans="1:21" x14ac:dyDescent="0.25">
      <c r="A3079" s="13" t="s">
        <v>71</v>
      </c>
      <c r="B3079" s="6" t="s">
        <v>72</v>
      </c>
      <c r="C3079" s="6" t="s">
        <v>24</v>
      </c>
      <c r="D3079" s="6" t="s">
        <v>25</v>
      </c>
      <c r="E3079" s="6" t="s">
        <v>21</v>
      </c>
      <c r="F3079" s="6" t="s">
        <v>12021</v>
      </c>
      <c r="G3079" s="6" t="s">
        <v>12022</v>
      </c>
      <c r="H3079" s="6" t="s">
        <v>128</v>
      </c>
      <c r="I3079" s="6" t="s">
        <v>12023</v>
      </c>
      <c r="J3079" s="6" t="s">
        <v>12024</v>
      </c>
      <c r="K3079" s="7">
        <v>8</v>
      </c>
      <c r="L3079" s="4">
        <v>2015</v>
      </c>
      <c r="M3079" s="9">
        <v>36230.32</v>
      </c>
      <c r="N3079" s="9" t="str">
        <f t="shared" si="194"/>
        <v>Normal</v>
      </c>
      <c r="O3079" s="11">
        <v>135169.4</v>
      </c>
      <c r="P3079" s="11">
        <v>27963.71</v>
      </c>
      <c r="Q3079" s="11">
        <v>8266.61</v>
      </c>
      <c r="R3079" s="8">
        <v>44989</v>
      </c>
      <c r="S3079" s="5" t="str">
        <f t="shared" si="195"/>
        <v>Saturday</v>
      </c>
      <c r="T3079" s="5" t="str">
        <f t="shared" si="196"/>
        <v>Q1</v>
      </c>
      <c r="U3079" s="14" t="str">
        <f t="shared" si="193"/>
        <v>Mar</v>
      </c>
    </row>
    <row r="3080" spans="1:21" x14ac:dyDescent="0.25">
      <c r="A3080" s="12" t="s">
        <v>74</v>
      </c>
      <c r="B3080" s="2" t="s">
        <v>75</v>
      </c>
      <c r="C3080" s="2" t="s">
        <v>24</v>
      </c>
      <c r="D3080" s="2" t="s">
        <v>25</v>
      </c>
      <c r="E3080" s="2" t="s">
        <v>21</v>
      </c>
      <c r="F3080" s="2" t="s">
        <v>12025</v>
      </c>
      <c r="G3080" s="2" t="s">
        <v>12026</v>
      </c>
      <c r="H3080" s="2" t="s">
        <v>101</v>
      </c>
      <c r="I3080" s="2" t="s">
        <v>12027</v>
      </c>
      <c r="J3080" s="2" t="s">
        <v>12028</v>
      </c>
      <c r="K3080" s="3">
        <v>15</v>
      </c>
      <c r="L3080" s="4">
        <v>2008</v>
      </c>
      <c r="M3080" s="9">
        <v>16617.330000000002</v>
      </c>
      <c r="N3080" s="9" t="str">
        <f t="shared" si="194"/>
        <v>Normal</v>
      </c>
      <c r="O3080" s="11">
        <v>86326.7</v>
      </c>
      <c r="P3080" s="11">
        <v>12138.99</v>
      </c>
      <c r="Q3080" s="11">
        <v>4478.34</v>
      </c>
      <c r="R3080" s="5">
        <v>45009</v>
      </c>
      <c r="S3080" s="5" t="str">
        <f t="shared" si="195"/>
        <v>Friday</v>
      </c>
      <c r="T3080" s="5" t="str">
        <f t="shared" si="196"/>
        <v>Q1</v>
      </c>
      <c r="U3080" s="14" t="str">
        <f t="shared" si="193"/>
        <v>Mar</v>
      </c>
    </row>
    <row r="3081" spans="1:21" x14ac:dyDescent="0.25">
      <c r="A3081" s="13" t="s">
        <v>17</v>
      </c>
      <c r="B3081" s="6" t="s">
        <v>38</v>
      </c>
      <c r="C3081" s="6" t="s">
        <v>24</v>
      </c>
      <c r="D3081" s="6" t="s">
        <v>25</v>
      </c>
      <c r="E3081" s="6" t="s">
        <v>21</v>
      </c>
      <c r="F3081" s="6" t="s">
        <v>12029</v>
      </c>
      <c r="G3081" s="6" t="s">
        <v>12030</v>
      </c>
      <c r="H3081" s="6" t="s">
        <v>102</v>
      </c>
      <c r="I3081" s="6" t="s">
        <v>12031</v>
      </c>
      <c r="J3081" s="6" t="s">
        <v>12032</v>
      </c>
      <c r="K3081" s="7">
        <v>14</v>
      </c>
      <c r="L3081" s="4">
        <v>2009</v>
      </c>
      <c r="M3081" s="9">
        <v>29101.42</v>
      </c>
      <c r="N3081" s="9" t="str">
        <f t="shared" si="194"/>
        <v>Normal</v>
      </c>
      <c r="O3081" s="11">
        <v>70075.8</v>
      </c>
      <c r="P3081" s="11">
        <v>26080.47</v>
      </c>
      <c r="Q3081" s="11">
        <v>3020.95</v>
      </c>
      <c r="R3081" s="8">
        <v>45164</v>
      </c>
      <c r="S3081" s="5" t="str">
        <f t="shared" si="195"/>
        <v>Saturday</v>
      </c>
      <c r="T3081" s="5" t="str">
        <f t="shared" si="196"/>
        <v>Q3</v>
      </c>
      <c r="U3081" s="14" t="str">
        <f t="shared" si="193"/>
        <v>Aug</v>
      </c>
    </row>
    <row r="3082" spans="1:21" x14ac:dyDescent="0.25">
      <c r="A3082" s="12" t="s">
        <v>34</v>
      </c>
      <c r="B3082" s="2" t="s">
        <v>43</v>
      </c>
      <c r="C3082" s="2" t="s">
        <v>24</v>
      </c>
      <c r="D3082" s="2" t="s">
        <v>25</v>
      </c>
      <c r="E3082" s="2" t="s">
        <v>21</v>
      </c>
      <c r="F3082" s="2" t="s">
        <v>12033</v>
      </c>
      <c r="G3082" s="2" t="s">
        <v>2852</v>
      </c>
      <c r="H3082" s="2" t="s">
        <v>66</v>
      </c>
      <c r="I3082" s="2" t="s">
        <v>12034</v>
      </c>
      <c r="J3082" s="2" t="s">
        <v>12035</v>
      </c>
      <c r="K3082" s="3">
        <v>20</v>
      </c>
      <c r="L3082" s="4">
        <v>2003</v>
      </c>
      <c r="M3082" s="9">
        <v>40780.21</v>
      </c>
      <c r="N3082" s="9" t="str">
        <f t="shared" si="194"/>
        <v>High Value</v>
      </c>
      <c r="O3082" s="11">
        <v>29628.400000000001</v>
      </c>
      <c r="P3082" s="11">
        <v>31484.89</v>
      </c>
      <c r="Q3082" s="11">
        <v>9295.32</v>
      </c>
      <c r="R3082" s="5">
        <v>45113</v>
      </c>
      <c r="S3082" s="5" t="str">
        <f t="shared" si="195"/>
        <v>Thursday</v>
      </c>
      <c r="T3082" s="5" t="str">
        <f t="shared" si="196"/>
        <v>Q3</v>
      </c>
      <c r="U3082" s="14" t="str">
        <f t="shared" si="193"/>
        <v>Jul</v>
      </c>
    </row>
    <row r="3083" spans="1:21" x14ac:dyDescent="0.25">
      <c r="A3083" s="13" t="s">
        <v>71</v>
      </c>
      <c r="B3083" s="6" t="s">
        <v>83</v>
      </c>
      <c r="C3083" s="6" t="s">
        <v>24</v>
      </c>
      <c r="D3083" s="6" t="s">
        <v>25</v>
      </c>
      <c r="E3083" s="6" t="s">
        <v>21</v>
      </c>
      <c r="F3083" s="6" t="s">
        <v>12036</v>
      </c>
      <c r="G3083" s="6" t="s">
        <v>4757</v>
      </c>
      <c r="H3083" s="6" t="s">
        <v>89</v>
      </c>
      <c r="I3083" s="6" t="s">
        <v>12037</v>
      </c>
      <c r="J3083" s="6" t="s">
        <v>12038</v>
      </c>
      <c r="K3083" s="7">
        <v>10</v>
      </c>
      <c r="L3083" s="4">
        <v>2013</v>
      </c>
      <c r="M3083" s="9">
        <v>60789.19</v>
      </c>
      <c r="N3083" s="9" t="str">
        <f t="shared" si="194"/>
        <v>High Value</v>
      </c>
      <c r="O3083" s="11">
        <v>14537.9</v>
      </c>
      <c r="P3083" s="11">
        <v>42759.63</v>
      </c>
      <c r="Q3083" s="11">
        <v>18029.560000000001</v>
      </c>
      <c r="R3083" s="8">
        <v>44996</v>
      </c>
      <c r="S3083" s="5" t="str">
        <f t="shared" si="195"/>
        <v>Saturday</v>
      </c>
      <c r="T3083" s="5" t="str">
        <f t="shared" si="196"/>
        <v>Q1</v>
      </c>
      <c r="U3083" s="14" t="str">
        <f t="shared" si="193"/>
        <v>Mar</v>
      </c>
    </row>
    <row r="3084" spans="1:21" x14ac:dyDescent="0.25">
      <c r="A3084" s="12" t="s">
        <v>30</v>
      </c>
      <c r="B3084" s="2" t="s">
        <v>31</v>
      </c>
      <c r="C3084" s="2" t="s">
        <v>24</v>
      </c>
      <c r="D3084" s="2" t="s">
        <v>25</v>
      </c>
      <c r="E3084" s="2" t="s">
        <v>21</v>
      </c>
      <c r="F3084" s="2" t="s">
        <v>12039</v>
      </c>
      <c r="G3084" s="2" t="s">
        <v>12040</v>
      </c>
      <c r="H3084" s="2" t="s">
        <v>89</v>
      </c>
      <c r="I3084" s="2" t="s">
        <v>12041</v>
      </c>
      <c r="J3084" s="2" t="s">
        <v>12042</v>
      </c>
      <c r="K3084" s="3">
        <v>13</v>
      </c>
      <c r="L3084" s="4">
        <v>2008</v>
      </c>
      <c r="M3084" s="9">
        <v>62325.94</v>
      </c>
      <c r="N3084" s="9" t="str">
        <f t="shared" si="194"/>
        <v>High Value</v>
      </c>
      <c r="O3084" s="11">
        <v>149301.1</v>
      </c>
      <c r="P3084" s="11">
        <v>51295.1</v>
      </c>
      <c r="Q3084" s="11">
        <v>11030.84</v>
      </c>
      <c r="R3084" s="5">
        <v>44349</v>
      </c>
      <c r="S3084" s="5" t="str">
        <f t="shared" si="195"/>
        <v>Wednesday</v>
      </c>
      <c r="T3084" s="5" t="str">
        <f t="shared" si="196"/>
        <v>Q2</v>
      </c>
      <c r="U3084" s="14" t="str">
        <f t="shared" si="193"/>
        <v>Jun</v>
      </c>
    </row>
    <row r="3085" spans="1:21" x14ac:dyDescent="0.25">
      <c r="A3085" s="13" t="s">
        <v>34</v>
      </c>
      <c r="B3085" s="6" t="s">
        <v>43</v>
      </c>
      <c r="C3085" s="6" t="s">
        <v>24</v>
      </c>
      <c r="D3085" s="6" t="s">
        <v>25</v>
      </c>
      <c r="E3085" s="6" t="s">
        <v>21</v>
      </c>
      <c r="F3085" s="6" t="s">
        <v>12043</v>
      </c>
      <c r="G3085" s="6" t="s">
        <v>3336</v>
      </c>
      <c r="H3085" s="6" t="s">
        <v>122</v>
      </c>
      <c r="I3085" s="6" t="s">
        <v>12044</v>
      </c>
      <c r="J3085" s="6" t="s">
        <v>12045</v>
      </c>
      <c r="K3085" s="7">
        <v>9</v>
      </c>
      <c r="L3085" s="4">
        <v>2013</v>
      </c>
      <c r="M3085" s="9">
        <v>36882.949999999997</v>
      </c>
      <c r="N3085" s="9" t="str">
        <f t="shared" si="194"/>
        <v>Normal</v>
      </c>
      <c r="O3085" s="11">
        <v>128144.2</v>
      </c>
      <c r="P3085" s="11">
        <v>34058.04</v>
      </c>
      <c r="Q3085" s="11">
        <v>2824.91</v>
      </c>
      <c r="R3085" s="8">
        <v>44901</v>
      </c>
      <c r="S3085" s="5" t="str">
        <f t="shared" si="195"/>
        <v>Tuesday</v>
      </c>
      <c r="T3085" s="5" t="str">
        <f t="shared" si="196"/>
        <v>Q4</v>
      </c>
      <c r="U3085" s="14" t="str">
        <f t="shared" si="193"/>
        <v>Dec</v>
      </c>
    </row>
    <row r="3086" spans="1:21" x14ac:dyDescent="0.25">
      <c r="A3086" s="12" t="s">
        <v>47</v>
      </c>
      <c r="B3086" s="2" t="s">
        <v>51</v>
      </c>
      <c r="C3086" s="2" t="s">
        <v>24</v>
      </c>
      <c r="D3086" s="2" t="s">
        <v>25</v>
      </c>
      <c r="E3086" s="2" t="s">
        <v>21</v>
      </c>
      <c r="F3086" s="2" t="s">
        <v>12046</v>
      </c>
      <c r="G3086" s="2" t="s">
        <v>226</v>
      </c>
      <c r="H3086" s="2" t="s">
        <v>96</v>
      </c>
      <c r="I3086" s="2" t="s">
        <v>12047</v>
      </c>
      <c r="J3086" s="2" t="s">
        <v>12048</v>
      </c>
      <c r="K3086" s="3">
        <v>5</v>
      </c>
      <c r="L3086" s="4">
        <v>2017</v>
      </c>
      <c r="M3086" s="9">
        <v>14497.81</v>
      </c>
      <c r="N3086" s="9" t="str">
        <f t="shared" si="194"/>
        <v>Normal</v>
      </c>
      <c r="O3086" s="11">
        <v>191550.2</v>
      </c>
      <c r="P3086" s="11">
        <v>12940.92</v>
      </c>
      <c r="Q3086" s="11">
        <v>1556.89</v>
      </c>
      <c r="R3086" s="5">
        <v>44578</v>
      </c>
      <c r="S3086" s="5" t="str">
        <f t="shared" si="195"/>
        <v>Monday</v>
      </c>
      <c r="T3086" s="5" t="str">
        <f t="shared" si="196"/>
        <v>Q1</v>
      </c>
      <c r="U3086" s="14" t="str">
        <f t="shared" si="193"/>
        <v>Jan</v>
      </c>
    </row>
    <row r="3087" spans="1:21" x14ac:dyDescent="0.25">
      <c r="A3087" s="13" t="s">
        <v>74</v>
      </c>
      <c r="B3087" s="6" t="s">
        <v>75</v>
      </c>
      <c r="C3087" s="6" t="s">
        <v>24</v>
      </c>
      <c r="D3087" s="6" t="s">
        <v>25</v>
      </c>
      <c r="E3087" s="6" t="s">
        <v>21</v>
      </c>
      <c r="F3087" s="6" t="s">
        <v>12049</v>
      </c>
      <c r="G3087" s="6" t="s">
        <v>12050</v>
      </c>
      <c r="H3087" s="6" t="s">
        <v>132</v>
      </c>
      <c r="I3087" s="6" t="s">
        <v>12051</v>
      </c>
      <c r="J3087" s="6" t="s">
        <v>12052</v>
      </c>
      <c r="K3087" s="7">
        <v>18</v>
      </c>
      <c r="L3087" s="4">
        <v>2005</v>
      </c>
      <c r="M3087" s="9">
        <v>61196.27</v>
      </c>
      <c r="N3087" s="9" t="str">
        <f t="shared" si="194"/>
        <v>High Value</v>
      </c>
      <c r="O3087" s="11">
        <v>14318.2</v>
      </c>
      <c r="P3087" s="11">
        <v>43556.03</v>
      </c>
      <c r="Q3087" s="11">
        <v>17640.240000000002</v>
      </c>
      <c r="R3087" s="8">
        <v>45062</v>
      </c>
      <c r="S3087" s="5" t="str">
        <f t="shared" si="195"/>
        <v>Tuesday</v>
      </c>
      <c r="T3087" s="5" t="str">
        <f t="shared" si="196"/>
        <v>Q2</v>
      </c>
      <c r="U3087" s="14" t="str">
        <f t="shared" si="193"/>
        <v>May</v>
      </c>
    </row>
    <row r="3088" spans="1:21" x14ac:dyDescent="0.25">
      <c r="A3088" s="12" t="s">
        <v>40</v>
      </c>
      <c r="B3088" s="2" t="s">
        <v>125</v>
      </c>
      <c r="C3088" s="2" t="s">
        <v>24</v>
      </c>
      <c r="D3088" s="2" t="s">
        <v>25</v>
      </c>
      <c r="E3088" s="2" t="s">
        <v>21</v>
      </c>
      <c r="F3088" s="2" t="s">
        <v>12053</v>
      </c>
      <c r="G3088" s="2" t="s">
        <v>12054</v>
      </c>
      <c r="H3088" s="2" t="s">
        <v>61</v>
      </c>
      <c r="I3088" s="2" t="s">
        <v>12055</v>
      </c>
      <c r="J3088" s="2" t="s">
        <v>12056</v>
      </c>
      <c r="K3088" s="3">
        <v>12</v>
      </c>
      <c r="L3088" s="4">
        <v>2009</v>
      </c>
      <c r="M3088" s="9">
        <v>10733.47</v>
      </c>
      <c r="N3088" s="9" t="str">
        <f t="shared" si="194"/>
        <v>Normal</v>
      </c>
      <c r="O3088" s="11">
        <v>93467</v>
      </c>
      <c r="P3088" s="11">
        <v>7650.21</v>
      </c>
      <c r="Q3088" s="11">
        <v>3083.26</v>
      </c>
      <c r="R3088" s="5">
        <v>44551</v>
      </c>
      <c r="S3088" s="5" t="str">
        <f t="shared" si="195"/>
        <v>Tuesday</v>
      </c>
      <c r="T3088" s="5" t="str">
        <f t="shared" si="196"/>
        <v>Q4</v>
      </c>
      <c r="U3088" s="14" t="str">
        <f t="shared" si="193"/>
        <v>Dec</v>
      </c>
    </row>
    <row r="3089" spans="1:21" x14ac:dyDescent="0.25">
      <c r="A3089" s="13" t="s">
        <v>56</v>
      </c>
      <c r="B3089" s="6" t="s">
        <v>69</v>
      </c>
      <c r="C3089" s="6" t="s">
        <v>24</v>
      </c>
      <c r="D3089" s="6" t="s">
        <v>25</v>
      </c>
      <c r="E3089" s="6" t="s">
        <v>21</v>
      </c>
      <c r="F3089" s="6" t="s">
        <v>12057</v>
      </c>
      <c r="G3089" s="6" t="s">
        <v>12058</v>
      </c>
      <c r="H3089" s="6" t="s">
        <v>135</v>
      </c>
      <c r="I3089" s="6" t="s">
        <v>12059</v>
      </c>
      <c r="J3089" s="6" t="s">
        <v>12060</v>
      </c>
      <c r="K3089" s="7">
        <v>10</v>
      </c>
      <c r="L3089" s="4">
        <v>2014</v>
      </c>
      <c r="M3089" s="9">
        <v>12712.27</v>
      </c>
      <c r="N3089" s="9" t="str">
        <f t="shared" si="194"/>
        <v>Normal</v>
      </c>
      <c r="O3089" s="11">
        <v>42197.5</v>
      </c>
      <c r="P3089" s="11">
        <v>10359.370000000001</v>
      </c>
      <c r="Q3089" s="11">
        <v>2352.9</v>
      </c>
      <c r="R3089" s="8">
        <v>45292</v>
      </c>
      <c r="S3089" s="5" t="str">
        <f t="shared" si="195"/>
        <v>Monday</v>
      </c>
      <c r="T3089" s="5" t="str">
        <f t="shared" si="196"/>
        <v>Q1</v>
      </c>
      <c r="U3089" s="14" t="str">
        <f t="shared" si="193"/>
        <v>Jan</v>
      </c>
    </row>
    <row r="3090" spans="1:21" x14ac:dyDescent="0.25">
      <c r="A3090" s="12" t="s">
        <v>71</v>
      </c>
      <c r="B3090" s="2" t="s">
        <v>83</v>
      </c>
      <c r="C3090" s="2" t="s">
        <v>24</v>
      </c>
      <c r="D3090" s="2" t="s">
        <v>25</v>
      </c>
      <c r="E3090" s="2" t="s">
        <v>21</v>
      </c>
      <c r="F3090" s="2" t="s">
        <v>12061</v>
      </c>
      <c r="G3090" s="2" t="s">
        <v>1797</v>
      </c>
      <c r="H3090" s="2" t="s">
        <v>119</v>
      </c>
      <c r="I3090" s="2" t="s">
        <v>12062</v>
      </c>
      <c r="J3090" s="2" t="s">
        <v>12063</v>
      </c>
      <c r="K3090" s="3">
        <v>4</v>
      </c>
      <c r="L3090" s="4">
        <v>2017</v>
      </c>
      <c r="M3090" s="9">
        <v>59632.24</v>
      </c>
      <c r="N3090" s="9" t="str">
        <f t="shared" si="194"/>
        <v>High Value</v>
      </c>
      <c r="O3090" s="11">
        <v>124286.2</v>
      </c>
      <c r="P3090" s="11">
        <v>50686.92</v>
      </c>
      <c r="Q3090" s="11">
        <v>8945.32</v>
      </c>
      <c r="R3090" s="5">
        <v>44511</v>
      </c>
      <c r="S3090" s="5" t="str">
        <f t="shared" si="195"/>
        <v>Thursday</v>
      </c>
      <c r="T3090" s="5" t="str">
        <f t="shared" si="196"/>
        <v>Q4</v>
      </c>
      <c r="U3090" s="14" t="str">
        <f t="shared" si="193"/>
        <v>Nov</v>
      </c>
    </row>
    <row r="3091" spans="1:21" x14ac:dyDescent="0.25">
      <c r="A3091" s="13" t="s">
        <v>17</v>
      </c>
      <c r="B3091" s="6" t="s">
        <v>38</v>
      </c>
      <c r="C3091" s="6" t="s">
        <v>24</v>
      </c>
      <c r="D3091" s="6" t="s">
        <v>25</v>
      </c>
      <c r="E3091" s="6" t="s">
        <v>21</v>
      </c>
      <c r="F3091" s="6" t="s">
        <v>12064</v>
      </c>
      <c r="G3091" s="6" t="s">
        <v>12065</v>
      </c>
      <c r="H3091" s="6" t="s">
        <v>81</v>
      </c>
      <c r="I3091" s="6" t="s">
        <v>12066</v>
      </c>
      <c r="J3091" s="6" t="s">
        <v>12067</v>
      </c>
      <c r="K3091" s="7">
        <v>21</v>
      </c>
      <c r="L3091" s="4">
        <v>2000</v>
      </c>
      <c r="M3091" s="9">
        <v>21810.29</v>
      </c>
      <c r="N3091" s="9" t="str">
        <f t="shared" si="194"/>
        <v>Normal</v>
      </c>
      <c r="O3091" s="11">
        <v>98678.1</v>
      </c>
      <c r="P3091" s="11">
        <v>19970.03</v>
      </c>
      <c r="Q3091" s="11">
        <v>1840.26</v>
      </c>
      <c r="R3091" s="8">
        <v>44475</v>
      </c>
      <c r="S3091" s="5" t="str">
        <f t="shared" si="195"/>
        <v>Wednesday</v>
      </c>
      <c r="T3091" s="5" t="str">
        <f t="shared" si="196"/>
        <v>Q4</v>
      </c>
      <c r="U3091" s="14" t="str">
        <f t="shared" si="193"/>
        <v>Oct</v>
      </c>
    </row>
    <row r="3092" spans="1:21" x14ac:dyDescent="0.25">
      <c r="A3092" s="12" t="s">
        <v>74</v>
      </c>
      <c r="B3092" s="2" t="s">
        <v>113</v>
      </c>
      <c r="C3092" s="2" t="s">
        <v>24</v>
      </c>
      <c r="D3092" s="2" t="s">
        <v>25</v>
      </c>
      <c r="E3092" s="2" t="s">
        <v>21</v>
      </c>
      <c r="F3092" s="2" t="s">
        <v>12068</v>
      </c>
      <c r="G3092" s="2" t="s">
        <v>12069</v>
      </c>
      <c r="H3092" s="2" t="s">
        <v>132</v>
      </c>
      <c r="I3092" s="2" t="s">
        <v>12070</v>
      </c>
      <c r="J3092" s="2" t="s">
        <v>12071</v>
      </c>
      <c r="K3092" s="3">
        <v>16</v>
      </c>
      <c r="L3092" s="4">
        <v>2009</v>
      </c>
      <c r="M3092" s="9">
        <v>43953.61</v>
      </c>
      <c r="N3092" s="9" t="str">
        <f t="shared" si="194"/>
        <v>High Value</v>
      </c>
      <c r="O3092" s="11">
        <v>92406.2</v>
      </c>
      <c r="P3092" s="11">
        <v>32221.16</v>
      </c>
      <c r="Q3092" s="11">
        <v>11732.45</v>
      </c>
      <c r="R3092" s="5">
        <v>45687</v>
      </c>
      <c r="S3092" s="5" t="str">
        <f t="shared" si="195"/>
        <v>Thursday</v>
      </c>
      <c r="T3092" s="5" t="str">
        <f t="shared" si="196"/>
        <v>Q1</v>
      </c>
      <c r="U3092" s="14" t="str">
        <f t="shared" si="193"/>
        <v>Jan</v>
      </c>
    </row>
    <row r="3093" spans="1:21" x14ac:dyDescent="0.25">
      <c r="A3093" s="13" t="s">
        <v>40</v>
      </c>
      <c r="B3093" s="6" t="s">
        <v>125</v>
      </c>
      <c r="C3093" s="6" t="s">
        <v>24</v>
      </c>
      <c r="D3093" s="6" t="s">
        <v>25</v>
      </c>
      <c r="E3093" s="6" t="s">
        <v>21</v>
      </c>
      <c r="F3093" s="6" t="s">
        <v>12072</v>
      </c>
      <c r="G3093" s="6" t="s">
        <v>12073</v>
      </c>
      <c r="H3093" s="6" t="s">
        <v>101</v>
      </c>
      <c r="I3093" s="6" t="s">
        <v>12074</v>
      </c>
      <c r="J3093" s="6" t="s">
        <v>12075</v>
      </c>
      <c r="K3093" s="7">
        <v>23</v>
      </c>
      <c r="L3093" s="4">
        <v>2002</v>
      </c>
      <c r="M3093" s="9">
        <v>7647.91</v>
      </c>
      <c r="N3093" s="9" t="str">
        <f t="shared" si="194"/>
        <v>Normal</v>
      </c>
      <c r="O3093" s="11">
        <v>181644.3</v>
      </c>
      <c r="P3093" s="11">
        <v>6967.85</v>
      </c>
      <c r="Q3093" s="11">
        <v>680.06</v>
      </c>
      <c r="R3093" s="8">
        <v>45766</v>
      </c>
      <c r="S3093" s="5" t="str">
        <f t="shared" si="195"/>
        <v>Saturday</v>
      </c>
      <c r="T3093" s="5" t="str">
        <f t="shared" si="196"/>
        <v>Q2</v>
      </c>
      <c r="U3093" s="14" t="str">
        <f t="shared" si="193"/>
        <v>Apr</v>
      </c>
    </row>
    <row r="3094" spans="1:21" x14ac:dyDescent="0.25">
      <c r="A3094" s="12" t="s">
        <v>56</v>
      </c>
      <c r="B3094" s="2" t="s">
        <v>78</v>
      </c>
      <c r="C3094" s="2" t="s">
        <v>24</v>
      </c>
      <c r="D3094" s="2" t="s">
        <v>25</v>
      </c>
      <c r="E3094" s="2" t="s">
        <v>21</v>
      </c>
      <c r="F3094" s="2" t="s">
        <v>12076</v>
      </c>
      <c r="G3094" s="2" t="s">
        <v>216</v>
      </c>
      <c r="H3094" s="2" t="s">
        <v>102</v>
      </c>
      <c r="I3094" s="2" t="s">
        <v>12077</v>
      </c>
      <c r="J3094" s="2" t="s">
        <v>12078</v>
      </c>
      <c r="K3094" s="3">
        <v>1</v>
      </c>
      <c r="L3094" s="4">
        <v>2023</v>
      </c>
      <c r="M3094" s="9">
        <v>57504.43</v>
      </c>
      <c r="N3094" s="9" t="str">
        <f t="shared" si="194"/>
        <v>High Value</v>
      </c>
      <c r="O3094" s="11">
        <v>179563.5</v>
      </c>
      <c r="P3094" s="11">
        <v>48187.8</v>
      </c>
      <c r="Q3094" s="11">
        <v>9316.6299999999992</v>
      </c>
      <c r="R3094" s="5">
        <v>45436</v>
      </c>
      <c r="S3094" s="5" t="str">
        <f t="shared" si="195"/>
        <v>Friday</v>
      </c>
      <c r="T3094" s="5" t="str">
        <f t="shared" si="196"/>
        <v>Q2</v>
      </c>
      <c r="U3094" s="14" t="str">
        <f t="shared" si="193"/>
        <v>May</v>
      </c>
    </row>
    <row r="3095" spans="1:21" x14ac:dyDescent="0.25">
      <c r="A3095" s="13" t="s">
        <v>56</v>
      </c>
      <c r="B3095" s="6" t="s">
        <v>78</v>
      </c>
      <c r="C3095" s="6" t="s">
        <v>24</v>
      </c>
      <c r="D3095" s="6" t="s">
        <v>25</v>
      </c>
      <c r="E3095" s="6" t="s">
        <v>21</v>
      </c>
      <c r="F3095" s="6" t="s">
        <v>12079</v>
      </c>
      <c r="G3095" s="6" t="s">
        <v>12080</v>
      </c>
      <c r="H3095" s="6" t="s">
        <v>104</v>
      </c>
      <c r="I3095" s="6" t="s">
        <v>12081</v>
      </c>
      <c r="J3095" s="6" t="s">
        <v>12082</v>
      </c>
      <c r="K3095" s="7">
        <v>15</v>
      </c>
      <c r="L3095" s="4">
        <v>2007</v>
      </c>
      <c r="M3095" s="9">
        <v>17662.54</v>
      </c>
      <c r="N3095" s="9" t="str">
        <f t="shared" si="194"/>
        <v>Normal</v>
      </c>
      <c r="O3095" s="11">
        <v>144129.20000000001</v>
      </c>
      <c r="P3095" s="11">
        <v>12748.25</v>
      </c>
      <c r="Q3095" s="11">
        <v>4914.29</v>
      </c>
      <c r="R3095" s="8">
        <v>44825</v>
      </c>
      <c r="S3095" s="5" t="str">
        <f t="shared" si="195"/>
        <v>Wednesday</v>
      </c>
      <c r="T3095" s="5" t="str">
        <f t="shared" si="196"/>
        <v>Q3</v>
      </c>
      <c r="U3095" s="14" t="str">
        <f t="shared" si="193"/>
        <v>Sep</v>
      </c>
    </row>
    <row r="3096" spans="1:21" x14ac:dyDescent="0.25">
      <c r="A3096" s="12" t="s">
        <v>34</v>
      </c>
      <c r="B3096" s="2" t="s">
        <v>35</v>
      </c>
      <c r="C3096" s="2" t="s">
        <v>24</v>
      </c>
      <c r="D3096" s="2" t="s">
        <v>25</v>
      </c>
      <c r="E3096" s="2" t="s">
        <v>21</v>
      </c>
      <c r="F3096" s="2" t="s">
        <v>12083</v>
      </c>
      <c r="G3096" s="2" t="s">
        <v>12084</v>
      </c>
      <c r="H3096" s="2" t="s">
        <v>102</v>
      </c>
      <c r="I3096" s="2" t="s">
        <v>12085</v>
      </c>
      <c r="J3096" s="2" t="s">
        <v>12086</v>
      </c>
      <c r="K3096" s="3">
        <v>13</v>
      </c>
      <c r="L3096" s="4">
        <v>2008</v>
      </c>
      <c r="M3096" s="9">
        <v>26751.94</v>
      </c>
      <c r="N3096" s="9" t="str">
        <f t="shared" si="194"/>
        <v>Normal</v>
      </c>
      <c r="O3096" s="11">
        <v>124560.1</v>
      </c>
      <c r="P3096" s="11">
        <v>20348.490000000002</v>
      </c>
      <c r="Q3096" s="11">
        <v>6403.45</v>
      </c>
      <c r="R3096" s="5">
        <v>44301</v>
      </c>
      <c r="S3096" s="5" t="str">
        <f t="shared" si="195"/>
        <v>Thursday</v>
      </c>
      <c r="T3096" s="5" t="str">
        <f t="shared" si="196"/>
        <v>Q2</v>
      </c>
      <c r="U3096" s="14" t="str">
        <f t="shared" si="193"/>
        <v>Apr</v>
      </c>
    </row>
    <row r="3097" spans="1:21" x14ac:dyDescent="0.25">
      <c r="A3097" s="13" t="s">
        <v>62</v>
      </c>
      <c r="B3097" s="6" t="s">
        <v>91</v>
      </c>
      <c r="C3097" s="6" t="s">
        <v>24</v>
      </c>
      <c r="D3097" s="6" t="s">
        <v>25</v>
      </c>
      <c r="E3097" s="6" t="s">
        <v>21</v>
      </c>
      <c r="F3097" s="6" t="s">
        <v>12087</v>
      </c>
      <c r="G3097" s="6" t="s">
        <v>4325</v>
      </c>
      <c r="H3097" s="6" t="s">
        <v>120</v>
      </c>
      <c r="I3097" s="6" t="s">
        <v>12088</v>
      </c>
      <c r="J3097" s="6" t="s">
        <v>12089</v>
      </c>
      <c r="K3097" s="7">
        <v>7</v>
      </c>
      <c r="L3097" s="4">
        <v>2016</v>
      </c>
      <c r="M3097" s="9">
        <v>26889.82</v>
      </c>
      <c r="N3097" s="9" t="str">
        <f t="shared" si="194"/>
        <v>Normal</v>
      </c>
      <c r="O3097" s="11">
        <v>25253.200000000001</v>
      </c>
      <c r="P3097" s="11">
        <v>20720.72</v>
      </c>
      <c r="Q3097" s="11">
        <v>6169.1</v>
      </c>
      <c r="R3097" s="8">
        <v>45083</v>
      </c>
      <c r="S3097" s="5" t="str">
        <f t="shared" si="195"/>
        <v>Tuesday</v>
      </c>
      <c r="T3097" s="5" t="str">
        <f t="shared" si="196"/>
        <v>Q2</v>
      </c>
      <c r="U3097" s="14" t="str">
        <f t="shared" ref="U3097:U3160" si="197">TEXT(R3097,"MMM")</f>
        <v>Jun</v>
      </c>
    </row>
    <row r="3098" spans="1:21" x14ac:dyDescent="0.25">
      <c r="A3098" s="12" t="s">
        <v>62</v>
      </c>
      <c r="B3098" s="2" t="s">
        <v>91</v>
      </c>
      <c r="C3098" s="2" t="s">
        <v>24</v>
      </c>
      <c r="D3098" s="2" t="s">
        <v>25</v>
      </c>
      <c r="E3098" s="2" t="s">
        <v>21</v>
      </c>
      <c r="F3098" s="2" t="s">
        <v>12090</v>
      </c>
      <c r="G3098" s="2" t="s">
        <v>12091</v>
      </c>
      <c r="H3098" s="2" t="s">
        <v>124</v>
      </c>
      <c r="I3098" s="2" t="s">
        <v>12092</v>
      </c>
      <c r="J3098" s="2" t="s">
        <v>12093</v>
      </c>
      <c r="K3098" s="3">
        <v>16</v>
      </c>
      <c r="L3098" s="4">
        <v>2007</v>
      </c>
      <c r="M3098" s="9">
        <v>62550.32</v>
      </c>
      <c r="N3098" s="9" t="str">
        <f t="shared" si="194"/>
        <v>High Value</v>
      </c>
      <c r="O3098" s="11">
        <v>171000.2</v>
      </c>
      <c r="P3098" s="11">
        <v>57452.68</v>
      </c>
      <c r="Q3098" s="11">
        <v>5097.6400000000003</v>
      </c>
      <c r="R3098" s="5">
        <v>45149</v>
      </c>
      <c r="S3098" s="5" t="str">
        <f t="shared" si="195"/>
        <v>Friday</v>
      </c>
      <c r="T3098" s="5" t="str">
        <f t="shared" si="196"/>
        <v>Q3</v>
      </c>
      <c r="U3098" s="14" t="str">
        <f t="shared" si="197"/>
        <v>Aug</v>
      </c>
    </row>
    <row r="3099" spans="1:21" x14ac:dyDescent="0.25">
      <c r="A3099" s="13" t="s">
        <v>40</v>
      </c>
      <c r="B3099" s="6" t="s">
        <v>125</v>
      </c>
      <c r="C3099" s="6" t="s">
        <v>24</v>
      </c>
      <c r="D3099" s="6" t="s">
        <v>25</v>
      </c>
      <c r="E3099" s="6" t="s">
        <v>21</v>
      </c>
      <c r="F3099" s="6" t="s">
        <v>12094</v>
      </c>
      <c r="G3099" s="6" t="s">
        <v>12095</v>
      </c>
      <c r="H3099" s="6" t="s">
        <v>29</v>
      </c>
      <c r="I3099" s="6" t="s">
        <v>12096</v>
      </c>
      <c r="J3099" s="6" t="s">
        <v>12097</v>
      </c>
      <c r="K3099" s="7">
        <v>9</v>
      </c>
      <c r="L3099" s="4">
        <v>2013</v>
      </c>
      <c r="M3099" s="9">
        <v>54408.62</v>
      </c>
      <c r="N3099" s="9" t="str">
        <f t="shared" si="194"/>
        <v>High Value</v>
      </c>
      <c r="O3099" s="11">
        <v>194271.5</v>
      </c>
      <c r="P3099" s="11">
        <v>43198.44</v>
      </c>
      <c r="Q3099" s="11">
        <v>11210.18</v>
      </c>
      <c r="R3099" s="8">
        <v>44762</v>
      </c>
      <c r="S3099" s="5" t="str">
        <f t="shared" si="195"/>
        <v>Wednesday</v>
      </c>
      <c r="T3099" s="5" t="str">
        <f t="shared" si="196"/>
        <v>Q3</v>
      </c>
      <c r="U3099" s="14" t="str">
        <f t="shared" si="197"/>
        <v>Jul</v>
      </c>
    </row>
    <row r="3100" spans="1:21" x14ac:dyDescent="0.25">
      <c r="A3100" s="12" t="s">
        <v>74</v>
      </c>
      <c r="B3100" s="2" t="s">
        <v>113</v>
      </c>
      <c r="C3100" s="2" t="s">
        <v>24</v>
      </c>
      <c r="D3100" s="2" t="s">
        <v>25</v>
      </c>
      <c r="E3100" s="2" t="s">
        <v>21</v>
      </c>
      <c r="F3100" s="2" t="s">
        <v>12098</v>
      </c>
      <c r="G3100" s="2" t="s">
        <v>12099</v>
      </c>
      <c r="H3100" s="2" t="s">
        <v>53</v>
      </c>
      <c r="I3100" s="2" t="s">
        <v>12100</v>
      </c>
      <c r="J3100" s="2" t="s">
        <v>12101</v>
      </c>
      <c r="K3100" s="3">
        <v>-2</v>
      </c>
      <c r="L3100" s="4">
        <v>2022</v>
      </c>
      <c r="M3100" s="9">
        <v>68287.789999999994</v>
      </c>
      <c r="N3100" s="9" t="str">
        <f t="shared" si="194"/>
        <v>High Value</v>
      </c>
      <c r="O3100" s="11">
        <v>25739.5</v>
      </c>
      <c r="P3100" s="11">
        <v>60264</v>
      </c>
      <c r="Q3100" s="11">
        <v>8023.79</v>
      </c>
      <c r="R3100" s="5">
        <v>44186</v>
      </c>
      <c r="S3100" s="5" t="str">
        <f t="shared" si="195"/>
        <v>Monday</v>
      </c>
      <c r="T3100" s="5" t="str">
        <f t="shared" si="196"/>
        <v>Q4</v>
      </c>
      <c r="U3100" s="14" t="str">
        <f t="shared" si="197"/>
        <v>Dec</v>
      </c>
    </row>
    <row r="3101" spans="1:21" x14ac:dyDescent="0.25">
      <c r="A3101" s="13" t="s">
        <v>30</v>
      </c>
      <c r="B3101" s="6" t="s">
        <v>31</v>
      </c>
      <c r="C3101" s="6" t="s">
        <v>24</v>
      </c>
      <c r="D3101" s="6" t="s">
        <v>25</v>
      </c>
      <c r="E3101" s="6" t="s">
        <v>21</v>
      </c>
      <c r="F3101" s="6" t="s">
        <v>12102</v>
      </c>
      <c r="G3101" s="6" t="s">
        <v>1809</v>
      </c>
      <c r="H3101" s="6" t="s">
        <v>39</v>
      </c>
      <c r="I3101" s="6" t="s">
        <v>12103</v>
      </c>
      <c r="J3101" s="6" t="s">
        <v>12104</v>
      </c>
      <c r="K3101" s="7">
        <v>2</v>
      </c>
      <c r="L3101" s="4">
        <v>2018</v>
      </c>
      <c r="M3101" s="9">
        <v>40971.410000000003</v>
      </c>
      <c r="N3101" s="9" t="str">
        <f t="shared" si="194"/>
        <v>High Value</v>
      </c>
      <c r="O3101" s="11">
        <v>55443.8</v>
      </c>
      <c r="P3101" s="11">
        <v>36334.449999999997</v>
      </c>
      <c r="Q3101" s="11">
        <v>4636.96</v>
      </c>
      <c r="R3101" s="8">
        <v>44014</v>
      </c>
      <c r="S3101" s="5" t="str">
        <f t="shared" si="195"/>
        <v>Thursday</v>
      </c>
      <c r="T3101" s="5" t="str">
        <f t="shared" si="196"/>
        <v>Q3</v>
      </c>
      <c r="U3101" s="14" t="str">
        <f t="shared" si="197"/>
        <v>Jul</v>
      </c>
    </row>
    <row r="3102" spans="1:21" x14ac:dyDescent="0.25">
      <c r="A3102" s="12" t="s">
        <v>54</v>
      </c>
      <c r="B3102" s="2" t="s">
        <v>123</v>
      </c>
      <c r="C3102" s="2" t="s">
        <v>24</v>
      </c>
      <c r="D3102" s="2" t="s">
        <v>25</v>
      </c>
      <c r="E3102" s="2" t="s">
        <v>21</v>
      </c>
      <c r="F3102" s="2" t="s">
        <v>12105</v>
      </c>
      <c r="G3102" s="2" t="s">
        <v>12106</v>
      </c>
      <c r="H3102" s="2" t="s">
        <v>22</v>
      </c>
      <c r="I3102" s="2" t="s">
        <v>12107</v>
      </c>
      <c r="J3102" s="2" t="s">
        <v>12108</v>
      </c>
      <c r="K3102" s="3">
        <v>25</v>
      </c>
      <c r="L3102" s="4">
        <v>2000</v>
      </c>
      <c r="M3102" s="9">
        <v>47037.599999999999</v>
      </c>
      <c r="N3102" s="9" t="str">
        <f t="shared" si="194"/>
        <v>High Value</v>
      </c>
      <c r="O3102" s="11">
        <v>90792.3</v>
      </c>
      <c r="P3102" s="11">
        <v>33489.760000000002</v>
      </c>
      <c r="Q3102" s="11">
        <v>13547.84</v>
      </c>
      <c r="R3102" s="5">
        <v>45783</v>
      </c>
      <c r="S3102" s="5" t="str">
        <f t="shared" si="195"/>
        <v>Tuesday</v>
      </c>
      <c r="T3102" s="5" t="str">
        <f t="shared" si="196"/>
        <v>Q2</v>
      </c>
      <c r="U3102" s="14" t="str">
        <f t="shared" si="197"/>
        <v>May</v>
      </c>
    </row>
    <row r="3103" spans="1:21" x14ac:dyDescent="0.25">
      <c r="A3103" s="13" t="s">
        <v>74</v>
      </c>
      <c r="B3103" s="6" t="s">
        <v>113</v>
      </c>
      <c r="C3103" s="6" t="s">
        <v>24</v>
      </c>
      <c r="D3103" s="6" t="s">
        <v>25</v>
      </c>
      <c r="E3103" s="6" t="s">
        <v>21</v>
      </c>
      <c r="F3103" s="6" t="s">
        <v>12109</v>
      </c>
      <c r="G3103" s="6" t="s">
        <v>12110</v>
      </c>
      <c r="H3103" s="6" t="s">
        <v>29</v>
      </c>
      <c r="I3103" s="6" t="s">
        <v>12111</v>
      </c>
      <c r="J3103" s="6" t="s">
        <v>12112</v>
      </c>
      <c r="K3103" s="7">
        <v>13</v>
      </c>
      <c r="L3103" s="4">
        <v>2009</v>
      </c>
      <c r="M3103" s="9">
        <v>48757.85</v>
      </c>
      <c r="N3103" s="9" t="str">
        <f t="shared" si="194"/>
        <v>High Value</v>
      </c>
      <c r="O3103" s="11">
        <v>163354.4</v>
      </c>
      <c r="P3103" s="11">
        <v>45097.88</v>
      </c>
      <c r="Q3103" s="11">
        <v>3659.97</v>
      </c>
      <c r="R3103" s="8">
        <v>44804</v>
      </c>
      <c r="S3103" s="5" t="str">
        <f t="shared" si="195"/>
        <v>Wednesday</v>
      </c>
      <c r="T3103" s="5" t="str">
        <f t="shared" si="196"/>
        <v>Q3</v>
      </c>
      <c r="U3103" s="14" t="str">
        <f t="shared" si="197"/>
        <v>Aug</v>
      </c>
    </row>
    <row r="3104" spans="1:21" x14ac:dyDescent="0.25">
      <c r="A3104" s="12" t="s">
        <v>34</v>
      </c>
      <c r="B3104" s="2" t="s">
        <v>35</v>
      </c>
      <c r="C3104" s="2" t="s">
        <v>24</v>
      </c>
      <c r="D3104" s="2" t="s">
        <v>25</v>
      </c>
      <c r="E3104" s="2" t="s">
        <v>21</v>
      </c>
      <c r="F3104" s="2" t="s">
        <v>12113</v>
      </c>
      <c r="G3104" s="2" t="s">
        <v>12114</v>
      </c>
      <c r="H3104" s="2" t="s">
        <v>90</v>
      </c>
      <c r="I3104" s="2" t="s">
        <v>12115</v>
      </c>
      <c r="J3104" s="2" t="s">
        <v>12116</v>
      </c>
      <c r="K3104" s="3">
        <v>11</v>
      </c>
      <c r="L3104" s="4">
        <v>2011</v>
      </c>
      <c r="M3104" s="9">
        <v>38939.769999999997</v>
      </c>
      <c r="N3104" s="9" t="str">
        <f t="shared" si="194"/>
        <v>Normal</v>
      </c>
      <c r="O3104" s="11">
        <v>80144.600000000006</v>
      </c>
      <c r="P3104" s="11">
        <v>31676.78</v>
      </c>
      <c r="Q3104" s="11">
        <v>7262.99</v>
      </c>
      <c r="R3104" s="5">
        <v>44776</v>
      </c>
      <c r="S3104" s="5" t="str">
        <f t="shared" si="195"/>
        <v>Wednesday</v>
      </c>
      <c r="T3104" s="5" t="str">
        <f t="shared" si="196"/>
        <v>Q3</v>
      </c>
      <c r="U3104" s="14" t="str">
        <f t="shared" si="197"/>
        <v>Aug</v>
      </c>
    </row>
    <row r="3105" spans="1:21" x14ac:dyDescent="0.25">
      <c r="A3105" s="13" t="s">
        <v>34</v>
      </c>
      <c r="B3105" s="6" t="s">
        <v>97</v>
      </c>
      <c r="C3105" s="6" t="s">
        <v>24</v>
      </c>
      <c r="D3105" s="6" t="s">
        <v>25</v>
      </c>
      <c r="E3105" s="6" t="s">
        <v>21</v>
      </c>
      <c r="F3105" s="6" t="s">
        <v>12117</v>
      </c>
      <c r="G3105" s="6" t="s">
        <v>12118</v>
      </c>
      <c r="H3105" s="6" t="s">
        <v>29</v>
      </c>
      <c r="I3105" s="6" t="s">
        <v>12119</v>
      </c>
      <c r="J3105" s="6" t="s">
        <v>12120</v>
      </c>
      <c r="K3105" s="7">
        <v>9</v>
      </c>
      <c r="L3105" s="4">
        <v>2013</v>
      </c>
      <c r="M3105" s="9">
        <v>62526.35</v>
      </c>
      <c r="N3105" s="9" t="str">
        <f t="shared" si="194"/>
        <v>High Value</v>
      </c>
      <c r="O3105" s="11">
        <v>120933</v>
      </c>
      <c r="P3105" s="11">
        <v>54956.53</v>
      </c>
      <c r="Q3105" s="11">
        <v>7569.82</v>
      </c>
      <c r="R3105" s="8">
        <v>44589</v>
      </c>
      <c r="S3105" s="5" t="str">
        <f t="shared" si="195"/>
        <v>Friday</v>
      </c>
      <c r="T3105" s="5" t="str">
        <f t="shared" si="196"/>
        <v>Q1</v>
      </c>
      <c r="U3105" s="14" t="str">
        <f t="shared" si="197"/>
        <v>Jan</v>
      </c>
    </row>
    <row r="3106" spans="1:21" x14ac:dyDescent="0.25">
      <c r="A3106" s="12" t="s">
        <v>56</v>
      </c>
      <c r="B3106" s="2" t="s">
        <v>57</v>
      </c>
      <c r="C3106" s="2" t="s">
        <v>24</v>
      </c>
      <c r="D3106" s="2" t="s">
        <v>25</v>
      </c>
      <c r="E3106" s="2" t="s">
        <v>21</v>
      </c>
      <c r="F3106" s="2" t="s">
        <v>12121</v>
      </c>
      <c r="G3106" s="2" t="s">
        <v>12122</v>
      </c>
      <c r="H3106" s="2" t="s">
        <v>68</v>
      </c>
      <c r="I3106" s="2" t="s">
        <v>12123</v>
      </c>
      <c r="J3106" s="2" t="s">
        <v>12124</v>
      </c>
      <c r="K3106" s="3">
        <v>15</v>
      </c>
      <c r="L3106" s="4">
        <v>2008</v>
      </c>
      <c r="M3106" s="9">
        <v>18972.59</v>
      </c>
      <c r="N3106" s="9" t="str">
        <f t="shared" si="194"/>
        <v>Normal</v>
      </c>
      <c r="O3106" s="11">
        <v>92201.5</v>
      </c>
      <c r="P3106" s="11">
        <v>14950.07</v>
      </c>
      <c r="Q3106" s="11">
        <v>4022.52</v>
      </c>
      <c r="R3106" s="5">
        <v>45046</v>
      </c>
      <c r="S3106" s="5" t="str">
        <f t="shared" si="195"/>
        <v>Sunday</v>
      </c>
      <c r="T3106" s="5" t="str">
        <f t="shared" si="196"/>
        <v>Q2</v>
      </c>
      <c r="U3106" s="14" t="str">
        <f t="shared" si="197"/>
        <v>Apr</v>
      </c>
    </row>
    <row r="3107" spans="1:21" x14ac:dyDescent="0.25">
      <c r="A3107" s="13" t="s">
        <v>30</v>
      </c>
      <c r="B3107" s="6" t="s">
        <v>31</v>
      </c>
      <c r="C3107" s="6" t="s">
        <v>24</v>
      </c>
      <c r="D3107" s="6" t="s">
        <v>25</v>
      </c>
      <c r="E3107" s="6" t="s">
        <v>21</v>
      </c>
      <c r="F3107" s="6" t="s">
        <v>12125</v>
      </c>
      <c r="G3107" s="6" t="s">
        <v>12126</v>
      </c>
      <c r="H3107" s="6" t="s">
        <v>58</v>
      </c>
      <c r="I3107" s="6" t="s">
        <v>12127</v>
      </c>
      <c r="J3107" s="6" t="s">
        <v>12128</v>
      </c>
      <c r="K3107" s="7">
        <v>1</v>
      </c>
      <c r="L3107" s="4">
        <v>2022</v>
      </c>
      <c r="M3107" s="9">
        <v>10542.62</v>
      </c>
      <c r="N3107" s="9" t="str">
        <f t="shared" si="194"/>
        <v>Normal</v>
      </c>
      <c r="O3107" s="11">
        <v>170948.6</v>
      </c>
      <c r="P3107" s="11">
        <v>8563.9699999999993</v>
      </c>
      <c r="Q3107" s="11">
        <v>1978.65</v>
      </c>
      <c r="R3107" s="8">
        <v>45181</v>
      </c>
      <c r="S3107" s="5" t="str">
        <f t="shared" si="195"/>
        <v>Tuesday</v>
      </c>
      <c r="T3107" s="5" t="str">
        <f t="shared" si="196"/>
        <v>Q3</v>
      </c>
      <c r="U3107" s="14" t="str">
        <f t="shared" si="197"/>
        <v>Sep</v>
      </c>
    </row>
    <row r="3108" spans="1:21" x14ac:dyDescent="0.25">
      <c r="A3108" s="12" t="s">
        <v>34</v>
      </c>
      <c r="B3108" s="2" t="s">
        <v>97</v>
      </c>
      <c r="C3108" s="2" t="s">
        <v>24</v>
      </c>
      <c r="D3108" s="2" t="s">
        <v>25</v>
      </c>
      <c r="E3108" s="2" t="s">
        <v>21</v>
      </c>
      <c r="F3108" s="2" t="s">
        <v>12129</v>
      </c>
      <c r="G3108" s="2" t="s">
        <v>12130</v>
      </c>
      <c r="H3108" s="2" t="s">
        <v>81</v>
      </c>
      <c r="I3108" s="2" t="s">
        <v>12131</v>
      </c>
      <c r="J3108" s="2" t="s">
        <v>12132</v>
      </c>
      <c r="K3108" s="3">
        <v>7</v>
      </c>
      <c r="L3108" s="4">
        <v>2018</v>
      </c>
      <c r="M3108" s="9">
        <v>18058.89</v>
      </c>
      <c r="N3108" s="9" t="str">
        <f t="shared" si="194"/>
        <v>Normal</v>
      </c>
      <c r="O3108" s="11">
        <v>18313.099999999999</v>
      </c>
      <c r="P3108" s="11">
        <v>16117.66</v>
      </c>
      <c r="Q3108" s="11">
        <v>1941.23</v>
      </c>
      <c r="R3108" s="5">
        <v>45767</v>
      </c>
      <c r="S3108" s="5" t="str">
        <f t="shared" si="195"/>
        <v>Sunday</v>
      </c>
      <c r="T3108" s="5" t="str">
        <f t="shared" si="196"/>
        <v>Q2</v>
      </c>
      <c r="U3108" s="14" t="str">
        <f t="shared" si="197"/>
        <v>Apr</v>
      </c>
    </row>
    <row r="3109" spans="1:21" x14ac:dyDescent="0.25">
      <c r="A3109" s="13" t="s">
        <v>40</v>
      </c>
      <c r="B3109" s="6" t="s">
        <v>41</v>
      </c>
      <c r="C3109" s="6" t="s">
        <v>24</v>
      </c>
      <c r="D3109" s="6" t="s">
        <v>25</v>
      </c>
      <c r="E3109" s="6" t="s">
        <v>21</v>
      </c>
      <c r="F3109" s="6" t="s">
        <v>12133</v>
      </c>
      <c r="G3109" s="6" t="s">
        <v>180</v>
      </c>
      <c r="H3109" s="6" t="s">
        <v>109</v>
      </c>
      <c r="I3109" s="6" t="s">
        <v>12134</v>
      </c>
      <c r="J3109" s="6" t="s">
        <v>12135</v>
      </c>
      <c r="K3109" s="7">
        <v>15</v>
      </c>
      <c r="L3109" s="4">
        <v>2007</v>
      </c>
      <c r="M3109" s="9">
        <v>34100.720000000001</v>
      </c>
      <c r="N3109" s="9" t="str">
        <f t="shared" si="194"/>
        <v>Normal</v>
      </c>
      <c r="O3109" s="11">
        <v>34922</v>
      </c>
      <c r="P3109" s="11">
        <v>31630.26</v>
      </c>
      <c r="Q3109" s="11">
        <v>2470.46</v>
      </c>
      <c r="R3109" s="8">
        <v>44737</v>
      </c>
      <c r="S3109" s="5" t="str">
        <f t="shared" si="195"/>
        <v>Saturday</v>
      </c>
      <c r="T3109" s="5" t="str">
        <f t="shared" si="196"/>
        <v>Q2</v>
      </c>
      <c r="U3109" s="14" t="str">
        <f t="shared" si="197"/>
        <v>Jun</v>
      </c>
    </row>
    <row r="3110" spans="1:21" x14ac:dyDescent="0.25">
      <c r="A3110" s="12" t="s">
        <v>47</v>
      </c>
      <c r="B3110" s="2" t="s">
        <v>48</v>
      </c>
      <c r="C3110" s="2" t="s">
        <v>24</v>
      </c>
      <c r="D3110" s="2" t="s">
        <v>25</v>
      </c>
      <c r="E3110" s="2" t="s">
        <v>21</v>
      </c>
      <c r="F3110" s="2" t="s">
        <v>12136</v>
      </c>
      <c r="G3110" s="2" t="s">
        <v>12137</v>
      </c>
      <c r="H3110" s="2" t="s">
        <v>95</v>
      </c>
      <c r="I3110" s="2" t="s">
        <v>12138</v>
      </c>
      <c r="J3110" s="2" t="s">
        <v>12139</v>
      </c>
      <c r="K3110" s="3">
        <v>10</v>
      </c>
      <c r="L3110" s="4">
        <v>2011</v>
      </c>
      <c r="M3110" s="9">
        <v>60208.7</v>
      </c>
      <c r="N3110" s="9" t="str">
        <f t="shared" si="194"/>
        <v>High Value</v>
      </c>
      <c r="O3110" s="11">
        <v>50848.6</v>
      </c>
      <c r="P3110" s="11">
        <v>49289.01</v>
      </c>
      <c r="Q3110" s="11">
        <v>10919.69</v>
      </c>
      <c r="R3110" s="5">
        <v>44382</v>
      </c>
      <c r="S3110" s="5" t="str">
        <f t="shared" si="195"/>
        <v>Monday</v>
      </c>
      <c r="T3110" s="5" t="str">
        <f t="shared" si="196"/>
        <v>Q3</v>
      </c>
      <c r="U3110" s="14" t="str">
        <f t="shared" si="197"/>
        <v>Jul</v>
      </c>
    </row>
    <row r="3111" spans="1:21" x14ac:dyDescent="0.25">
      <c r="A3111" s="13" t="s">
        <v>17</v>
      </c>
      <c r="B3111" s="6" t="s">
        <v>38</v>
      </c>
      <c r="C3111" s="6" t="s">
        <v>24</v>
      </c>
      <c r="D3111" s="6" t="s">
        <v>25</v>
      </c>
      <c r="E3111" s="6" t="s">
        <v>21</v>
      </c>
      <c r="F3111" s="6" t="s">
        <v>12140</v>
      </c>
      <c r="G3111" s="6" t="s">
        <v>12141</v>
      </c>
      <c r="H3111" s="6" t="s">
        <v>89</v>
      </c>
      <c r="I3111" s="6" t="s">
        <v>12142</v>
      </c>
      <c r="J3111" s="6" t="s">
        <v>12143</v>
      </c>
      <c r="K3111" s="7">
        <v>19</v>
      </c>
      <c r="L3111" s="4">
        <v>2002</v>
      </c>
      <c r="M3111" s="9">
        <v>63282.54</v>
      </c>
      <c r="N3111" s="9" t="str">
        <f t="shared" si="194"/>
        <v>High Value</v>
      </c>
      <c r="O3111" s="11">
        <v>12193.9</v>
      </c>
      <c r="P3111" s="11">
        <v>54396.88</v>
      </c>
      <c r="Q3111" s="11">
        <v>8885.66</v>
      </c>
      <c r="R3111" s="8">
        <v>44389</v>
      </c>
      <c r="S3111" s="5" t="str">
        <f t="shared" si="195"/>
        <v>Monday</v>
      </c>
      <c r="T3111" s="5" t="str">
        <f t="shared" si="196"/>
        <v>Q3</v>
      </c>
      <c r="U3111" s="14" t="str">
        <f t="shared" si="197"/>
        <v>Jul</v>
      </c>
    </row>
    <row r="3112" spans="1:21" x14ac:dyDescent="0.25">
      <c r="A3112" s="12" t="s">
        <v>30</v>
      </c>
      <c r="B3112" s="2" t="s">
        <v>94</v>
      </c>
      <c r="C3112" s="2" t="s">
        <v>24</v>
      </c>
      <c r="D3112" s="2" t="s">
        <v>25</v>
      </c>
      <c r="E3112" s="2" t="s">
        <v>21</v>
      </c>
      <c r="F3112" s="2" t="s">
        <v>12144</v>
      </c>
      <c r="G3112" s="2" t="s">
        <v>12145</v>
      </c>
      <c r="H3112" s="2" t="s">
        <v>159</v>
      </c>
      <c r="I3112" s="2" t="s">
        <v>12146</v>
      </c>
      <c r="J3112" s="2" t="s">
        <v>12147</v>
      </c>
      <c r="K3112" s="3">
        <v>9</v>
      </c>
      <c r="L3112" s="4">
        <v>2013</v>
      </c>
      <c r="M3112" s="9">
        <v>53005.13</v>
      </c>
      <c r="N3112" s="9" t="str">
        <f t="shared" si="194"/>
        <v>High Value</v>
      </c>
      <c r="O3112" s="11">
        <v>147038.1</v>
      </c>
      <c r="P3112" s="11">
        <v>46371.34</v>
      </c>
      <c r="Q3112" s="11">
        <v>6633.79</v>
      </c>
      <c r="R3112" s="5">
        <v>44813</v>
      </c>
      <c r="S3112" s="5" t="str">
        <f t="shared" si="195"/>
        <v>Friday</v>
      </c>
      <c r="T3112" s="5" t="str">
        <f t="shared" si="196"/>
        <v>Q3</v>
      </c>
      <c r="U3112" s="14" t="str">
        <f t="shared" si="197"/>
        <v>Sep</v>
      </c>
    </row>
    <row r="3113" spans="1:21" x14ac:dyDescent="0.25">
      <c r="A3113" s="13" t="s">
        <v>34</v>
      </c>
      <c r="B3113" s="6" t="s">
        <v>43</v>
      </c>
      <c r="C3113" s="6" t="s">
        <v>24</v>
      </c>
      <c r="D3113" s="6" t="s">
        <v>25</v>
      </c>
      <c r="E3113" s="6" t="s">
        <v>21</v>
      </c>
      <c r="F3113" s="6" t="s">
        <v>12148</v>
      </c>
      <c r="G3113" s="6" t="s">
        <v>12149</v>
      </c>
      <c r="H3113" s="6" t="s">
        <v>90</v>
      </c>
      <c r="I3113" s="6" t="s">
        <v>12150</v>
      </c>
      <c r="J3113" s="6" t="s">
        <v>12151</v>
      </c>
      <c r="K3113" s="7">
        <v>18</v>
      </c>
      <c r="L3113" s="4">
        <v>2004</v>
      </c>
      <c r="M3113" s="9">
        <v>28412.07</v>
      </c>
      <c r="N3113" s="9" t="str">
        <f t="shared" si="194"/>
        <v>Normal</v>
      </c>
      <c r="O3113" s="11">
        <v>16820.900000000001</v>
      </c>
      <c r="P3113" s="11">
        <v>26201.27</v>
      </c>
      <c r="Q3113" s="11">
        <v>2210.8000000000002</v>
      </c>
      <c r="R3113" s="8">
        <v>44568</v>
      </c>
      <c r="S3113" s="5" t="str">
        <f t="shared" si="195"/>
        <v>Friday</v>
      </c>
      <c r="T3113" s="5" t="str">
        <f t="shared" si="196"/>
        <v>Q1</v>
      </c>
      <c r="U3113" s="14" t="str">
        <f t="shared" si="197"/>
        <v>Jan</v>
      </c>
    </row>
    <row r="3114" spans="1:21" x14ac:dyDescent="0.25">
      <c r="A3114" s="12" t="s">
        <v>74</v>
      </c>
      <c r="B3114" s="2" t="s">
        <v>113</v>
      </c>
      <c r="C3114" s="2" t="s">
        <v>24</v>
      </c>
      <c r="D3114" s="2" t="s">
        <v>25</v>
      </c>
      <c r="E3114" s="2" t="s">
        <v>21</v>
      </c>
      <c r="F3114" s="2" t="s">
        <v>12152</v>
      </c>
      <c r="G3114" s="2" t="s">
        <v>12153</v>
      </c>
      <c r="H3114" s="2" t="s">
        <v>50</v>
      </c>
      <c r="I3114" s="2" t="s">
        <v>12154</v>
      </c>
      <c r="J3114" s="2" t="s">
        <v>12155</v>
      </c>
      <c r="K3114" s="3">
        <v>22</v>
      </c>
      <c r="L3114" s="4">
        <v>2002</v>
      </c>
      <c r="M3114" s="9">
        <v>55432.37</v>
      </c>
      <c r="N3114" s="9" t="str">
        <f t="shared" si="194"/>
        <v>High Value</v>
      </c>
      <c r="O3114" s="11">
        <v>18875.400000000001</v>
      </c>
      <c r="P3114" s="11">
        <v>43813.85</v>
      </c>
      <c r="Q3114" s="11">
        <v>11618.52</v>
      </c>
      <c r="R3114" s="5">
        <v>45463</v>
      </c>
      <c r="S3114" s="5" t="str">
        <f t="shared" si="195"/>
        <v>Thursday</v>
      </c>
      <c r="T3114" s="5" t="str">
        <f t="shared" si="196"/>
        <v>Q2</v>
      </c>
      <c r="U3114" s="14" t="str">
        <f t="shared" si="197"/>
        <v>Jun</v>
      </c>
    </row>
    <row r="3115" spans="1:21" x14ac:dyDescent="0.25">
      <c r="A3115" s="13" t="s">
        <v>54</v>
      </c>
      <c r="B3115" s="6" t="s">
        <v>123</v>
      </c>
      <c r="C3115" s="6" t="s">
        <v>24</v>
      </c>
      <c r="D3115" s="6" t="s">
        <v>25</v>
      </c>
      <c r="E3115" s="6" t="s">
        <v>21</v>
      </c>
      <c r="F3115" s="6" t="s">
        <v>12156</v>
      </c>
      <c r="G3115" s="6" t="s">
        <v>8177</v>
      </c>
      <c r="H3115" s="6" t="s">
        <v>111</v>
      </c>
      <c r="I3115" s="6" t="s">
        <v>12157</v>
      </c>
      <c r="J3115" s="6" t="s">
        <v>12158</v>
      </c>
      <c r="K3115" s="7">
        <v>13</v>
      </c>
      <c r="L3115" s="4">
        <v>2008</v>
      </c>
      <c r="M3115" s="9">
        <v>64840.97</v>
      </c>
      <c r="N3115" s="9" t="str">
        <f t="shared" si="194"/>
        <v>High Value</v>
      </c>
      <c r="O3115" s="11">
        <v>79046.3</v>
      </c>
      <c r="P3115" s="11">
        <v>58508.76</v>
      </c>
      <c r="Q3115" s="11">
        <v>6332.21</v>
      </c>
      <c r="R3115" s="8">
        <v>44441</v>
      </c>
      <c r="S3115" s="5" t="str">
        <f t="shared" si="195"/>
        <v>Thursday</v>
      </c>
      <c r="T3115" s="5" t="str">
        <f t="shared" si="196"/>
        <v>Q3</v>
      </c>
      <c r="U3115" s="14" t="str">
        <f t="shared" si="197"/>
        <v>Sep</v>
      </c>
    </row>
    <row r="3116" spans="1:21" x14ac:dyDescent="0.25">
      <c r="A3116" s="12" t="s">
        <v>62</v>
      </c>
      <c r="B3116" s="2" t="s">
        <v>138</v>
      </c>
      <c r="C3116" s="2" t="s">
        <v>24</v>
      </c>
      <c r="D3116" s="2" t="s">
        <v>25</v>
      </c>
      <c r="E3116" s="2" t="s">
        <v>21</v>
      </c>
      <c r="F3116" s="2" t="s">
        <v>12159</v>
      </c>
      <c r="G3116" s="2" t="s">
        <v>12160</v>
      </c>
      <c r="H3116" s="2" t="s">
        <v>90</v>
      </c>
      <c r="I3116" s="2" t="s">
        <v>12161</v>
      </c>
      <c r="J3116" s="2" t="s">
        <v>12162</v>
      </c>
      <c r="K3116" s="3">
        <v>21</v>
      </c>
      <c r="L3116" s="4">
        <v>2000</v>
      </c>
      <c r="M3116" s="9">
        <v>50318.79</v>
      </c>
      <c r="N3116" s="9" t="str">
        <f t="shared" si="194"/>
        <v>High Value</v>
      </c>
      <c r="O3116" s="11">
        <v>76862.899999999994</v>
      </c>
      <c r="P3116" s="11">
        <v>41527.629999999997</v>
      </c>
      <c r="Q3116" s="11">
        <v>8791.16</v>
      </c>
      <c r="R3116" s="5">
        <v>44483</v>
      </c>
      <c r="S3116" s="5" t="str">
        <f t="shared" si="195"/>
        <v>Thursday</v>
      </c>
      <c r="T3116" s="5" t="str">
        <f t="shared" si="196"/>
        <v>Q4</v>
      </c>
      <c r="U3116" s="14" t="str">
        <f t="shared" si="197"/>
        <v>Oct</v>
      </c>
    </row>
    <row r="3117" spans="1:21" x14ac:dyDescent="0.25">
      <c r="A3117" s="13" t="s">
        <v>54</v>
      </c>
      <c r="B3117" s="6" t="s">
        <v>55</v>
      </c>
      <c r="C3117" s="6" t="s">
        <v>24</v>
      </c>
      <c r="D3117" s="6" t="s">
        <v>25</v>
      </c>
      <c r="E3117" s="6" t="s">
        <v>21</v>
      </c>
      <c r="F3117" s="6" t="s">
        <v>12163</v>
      </c>
      <c r="G3117" s="6" t="s">
        <v>7725</v>
      </c>
      <c r="H3117" s="6" t="s">
        <v>112</v>
      </c>
      <c r="I3117" s="6" t="s">
        <v>12164</v>
      </c>
      <c r="J3117" s="6" t="s">
        <v>12165</v>
      </c>
      <c r="K3117" s="7">
        <v>18</v>
      </c>
      <c r="L3117" s="4">
        <v>2002</v>
      </c>
      <c r="M3117" s="9">
        <v>8925.7099999999991</v>
      </c>
      <c r="N3117" s="9" t="str">
        <f t="shared" si="194"/>
        <v>Normal</v>
      </c>
      <c r="O3117" s="11">
        <v>83281.600000000006</v>
      </c>
      <c r="P3117" s="11">
        <v>6954.14</v>
      </c>
      <c r="Q3117" s="11">
        <v>1971.57</v>
      </c>
      <c r="R3117" s="8">
        <v>44131</v>
      </c>
      <c r="S3117" s="5" t="str">
        <f t="shared" si="195"/>
        <v>Tuesday</v>
      </c>
      <c r="T3117" s="5" t="str">
        <f t="shared" si="196"/>
        <v>Q4</v>
      </c>
      <c r="U3117" s="14" t="str">
        <f t="shared" si="197"/>
        <v>Oct</v>
      </c>
    </row>
    <row r="3118" spans="1:21" x14ac:dyDescent="0.25">
      <c r="A3118" s="12" t="s">
        <v>62</v>
      </c>
      <c r="B3118" s="2" t="s">
        <v>138</v>
      </c>
      <c r="C3118" s="2" t="s">
        <v>24</v>
      </c>
      <c r="D3118" s="2" t="s">
        <v>25</v>
      </c>
      <c r="E3118" s="2" t="s">
        <v>21</v>
      </c>
      <c r="F3118" s="2" t="s">
        <v>12166</v>
      </c>
      <c r="G3118" s="2" t="s">
        <v>12167</v>
      </c>
      <c r="H3118" s="2" t="s">
        <v>111</v>
      </c>
      <c r="I3118" s="2" t="s">
        <v>12168</v>
      </c>
      <c r="J3118" s="2" t="s">
        <v>12169</v>
      </c>
      <c r="K3118" s="3">
        <v>3</v>
      </c>
      <c r="L3118" s="4">
        <v>2020</v>
      </c>
      <c r="M3118" s="9">
        <v>24009.87</v>
      </c>
      <c r="N3118" s="9" t="str">
        <f t="shared" si="194"/>
        <v>Normal</v>
      </c>
      <c r="O3118" s="11">
        <v>186926.6</v>
      </c>
      <c r="P3118" s="11">
        <v>19126.07</v>
      </c>
      <c r="Q3118" s="11">
        <v>4883.8</v>
      </c>
      <c r="R3118" s="5">
        <v>45075</v>
      </c>
      <c r="S3118" s="5" t="str">
        <f t="shared" si="195"/>
        <v>Monday</v>
      </c>
      <c r="T3118" s="5" t="str">
        <f t="shared" si="196"/>
        <v>Q2</v>
      </c>
      <c r="U3118" s="14" t="str">
        <f t="shared" si="197"/>
        <v>May</v>
      </c>
    </row>
    <row r="3119" spans="1:21" x14ac:dyDescent="0.25">
      <c r="A3119" s="13" t="s">
        <v>54</v>
      </c>
      <c r="B3119" s="6" t="s">
        <v>55</v>
      </c>
      <c r="C3119" s="6" t="s">
        <v>24</v>
      </c>
      <c r="D3119" s="6" t="s">
        <v>25</v>
      </c>
      <c r="E3119" s="6" t="s">
        <v>21</v>
      </c>
      <c r="F3119" s="6" t="s">
        <v>3170</v>
      </c>
      <c r="G3119" s="6" t="s">
        <v>12170</v>
      </c>
      <c r="H3119" s="6" t="s">
        <v>128</v>
      </c>
      <c r="I3119" s="6" t="s">
        <v>12171</v>
      </c>
      <c r="J3119" s="6" t="s">
        <v>12172</v>
      </c>
      <c r="K3119" s="7">
        <v>15</v>
      </c>
      <c r="L3119" s="4">
        <v>2006</v>
      </c>
      <c r="M3119" s="9">
        <v>40899.79</v>
      </c>
      <c r="N3119" s="9" t="str">
        <f t="shared" si="194"/>
        <v>High Value</v>
      </c>
      <c r="O3119" s="11">
        <v>52908.2</v>
      </c>
      <c r="P3119" s="11">
        <v>36095.4</v>
      </c>
      <c r="Q3119" s="11">
        <v>4804.3900000000003</v>
      </c>
      <c r="R3119" s="8">
        <v>44517</v>
      </c>
      <c r="S3119" s="5" t="str">
        <f t="shared" si="195"/>
        <v>Wednesday</v>
      </c>
      <c r="T3119" s="5" t="str">
        <f t="shared" si="196"/>
        <v>Q4</v>
      </c>
      <c r="U3119" s="14" t="str">
        <f t="shared" si="197"/>
        <v>Nov</v>
      </c>
    </row>
    <row r="3120" spans="1:21" x14ac:dyDescent="0.25">
      <c r="A3120" s="12" t="s">
        <v>34</v>
      </c>
      <c r="B3120" s="2" t="s">
        <v>35</v>
      </c>
      <c r="C3120" s="2" t="s">
        <v>24</v>
      </c>
      <c r="D3120" s="2" t="s">
        <v>25</v>
      </c>
      <c r="E3120" s="2" t="s">
        <v>21</v>
      </c>
      <c r="F3120" s="2" t="s">
        <v>12173</v>
      </c>
      <c r="G3120" s="2" t="s">
        <v>12174</v>
      </c>
      <c r="H3120" s="2" t="s">
        <v>64</v>
      </c>
      <c r="I3120" s="2" t="s">
        <v>12175</v>
      </c>
      <c r="J3120" s="2" t="s">
        <v>12176</v>
      </c>
      <c r="K3120" s="3">
        <v>19</v>
      </c>
      <c r="L3120" s="4">
        <v>2002</v>
      </c>
      <c r="M3120" s="9">
        <v>20916.14</v>
      </c>
      <c r="N3120" s="9" t="str">
        <f t="shared" si="194"/>
        <v>Normal</v>
      </c>
      <c r="O3120" s="11">
        <v>156050.6</v>
      </c>
      <c r="P3120" s="11">
        <v>14985.36</v>
      </c>
      <c r="Q3120" s="11">
        <v>5930.78</v>
      </c>
      <c r="R3120" s="5">
        <v>44520</v>
      </c>
      <c r="S3120" s="5" t="str">
        <f t="shared" si="195"/>
        <v>Saturday</v>
      </c>
      <c r="T3120" s="5" t="str">
        <f t="shared" si="196"/>
        <v>Q4</v>
      </c>
      <c r="U3120" s="14" t="str">
        <f t="shared" si="197"/>
        <v>Nov</v>
      </c>
    </row>
    <row r="3121" spans="1:21" x14ac:dyDescent="0.25">
      <c r="A3121" s="13" t="s">
        <v>34</v>
      </c>
      <c r="B3121" s="6" t="s">
        <v>43</v>
      </c>
      <c r="C3121" s="6" t="s">
        <v>24</v>
      </c>
      <c r="D3121" s="6" t="s">
        <v>25</v>
      </c>
      <c r="E3121" s="6" t="s">
        <v>21</v>
      </c>
      <c r="F3121" s="6" t="s">
        <v>12177</v>
      </c>
      <c r="G3121" s="6" t="s">
        <v>12178</v>
      </c>
      <c r="H3121" s="6" t="s">
        <v>82</v>
      </c>
      <c r="I3121" s="6" t="s">
        <v>12179</v>
      </c>
      <c r="J3121" s="6" t="s">
        <v>12180</v>
      </c>
      <c r="K3121" s="7">
        <v>15</v>
      </c>
      <c r="L3121" s="4">
        <v>2006</v>
      </c>
      <c r="M3121" s="9">
        <v>13495.72</v>
      </c>
      <c r="N3121" s="9" t="str">
        <f t="shared" si="194"/>
        <v>Normal</v>
      </c>
      <c r="O3121" s="11">
        <v>79487</v>
      </c>
      <c r="P3121" s="11">
        <v>10624.07</v>
      </c>
      <c r="Q3121" s="11">
        <v>2871.65</v>
      </c>
      <c r="R3121" s="8">
        <v>44330</v>
      </c>
      <c r="S3121" s="5" t="str">
        <f t="shared" si="195"/>
        <v>Friday</v>
      </c>
      <c r="T3121" s="5" t="str">
        <f t="shared" si="196"/>
        <v>Q2</v>
      </c>
      <c r="U3121" s="14" t="str">
        <f t="shared" si="197"/>
        <v>May</v>
      </c>
    </row>
    <row r="3122" spans="1:21" x14ac:dyDescent="0.25">
      <c r="A3122" s="12" t="s">
        <v>54</v>
      </c>
      <c r="B3122" s="2" t="s">
        <v>99</v>
      </c>
      <c r="C3122" s="2" t="s">
        <v>24</v>
      </c>
      <c r="D3122" s="2" t="s">
        <v>25</v>
      </c>
      <c r="E3122" s="2" t="s">
        <v>21</v>
      </c>
      <c r="F3122" s="2" t="s">
        <v>12181</v>
      </c>
      <c r="G3122" s="2" t="s">
        <v>12182</v>
      </c>
      <c r="H3122" s="2" t="s">
        <v>53</v>
      </c>
      <c r="I3122" s="2" t="s">
        <v>12183</v>
      </c>
      <c r="J3122" s="2" t="s">
        <v>12184</v>
      </c>
      <c r="K3122" s="3">
        <v>11</v>
      </c>
      <c r="L3122" s="4">
        <v>2013</v>
      </c>
      <c r="M3122" s="9">
        <v>46125.919999999998</v>
      </c>
      <c r="N3122" s="9" t="str">
        <f t="shared" si="194"/>
        <v>High Value</v>
      </c>
      <c r="O3122" s="11">
        <v>196679.2</v>
      </c>
      <c r="P3122" s="11">
        <v>32491.62</v>
      </c>
      <c r="Q3122" s="11">
        <v>13634.3</v>
      </c>
      <c r="R3122" s="5">
        <v>45442</v>
      </c>
      <c r="S3122" s="5" t="str">
        <f t="shared" si="195"/>
        <v>Thursday</v>
      </c>
      <c r="T3122" s="5" t="str">
        <f t="shared" si="196"/>
        <v>Q2</v>
      </c>
      <c r="U3122" s="14" t="str">
        <f t="shared" si="197"/>
        <v>May</v>
      </c>
    </row>
    <row r="3123" spans="1:21" x14ac:dyDescent="0.25">
      <c r="A3123" s="13" t="s">
        <v>40</v>
      </c>
      <c r="B3123" s="6" t="s">
        <v>59</v>
      </c>
      <c r="C3123" s="6" t="s">
        <v>24</v>
      </c>
      <c r="D3123" s="6" t="s">
        <v>25</v>
      </c>
      <c r="E3123" s="6" t="s">
        <v>21</v>
      </c>
      <c r="F3123" s="6" t="s">
        <v>12185</v>
      </c>
      <c r="G3123" s="6" t="s">
        <v>12186</v>
      </c>
      <c r="H3123" s="6" t="s">
        <v>46</v>
      </c>
      <c r="I3123" s="6" t="s">
        <v>12187</v>
      </c>
      <c r="J3123" s="6" t="s">
        <v>12188</v>
      </c>
      <c r="K3123" s="7">
        <v>-2</v>
      </c>
      <c r="L3123" s="4">
        <v>2022</v>
      </c>
      <c r="M3123" s="9">
        <v>23382.95</v>
      </c>
      <c r="N3123" s="9" t="str">
        <f t="shared" si="194"/>
        <v>Normal</v>
      </c>
      <c r="O3123" s="11">
        <v>178990.7</v>
      </c>
      <c r="P3123" s="11">
        <v>18465.919999999998</v>
      </c>
      <c r="Q3123" s="11">
        <v>4917.03</v>
      </c>
      <c r="R3123" s="8">
        <v>44145</v>
      </c>
      <c r="S3123" s="5" t="str">
        <f t="shared" si="195"/>
        <v>Tuesday</v>
      </c>
      <c r="T3123" s="5" t="str">
        <f t="shared" si="196"/>
        <v>Q4</v>
      </c>
      <c r="U3123" s="14" t="str">
        <f t="shared" si="197"/>
        <v>Nov</v>
      </c>
    </row>
    <row r="3124" spans="1:21" x14ac:dyDescent="0.25">
      <c r="A3124" s="12" t="s">
        <v>54</v>
      </c>
      <c r="B3124" s="2" t="s">
        <v>55</v>
      </c>
      <c r="C3124" s="2" t="s">
        <v>24</v>
      </c>
      <c r="D3124" s="2" t="s">
        <v>25</v>
      </c>
      <c r="E3124" s="2" t="s">
        <v>21</v>
      </c>
      <c r="F3124" s="2" t="s">
        <v>12189</v>
      </c>
      <c r="G3124" s="2" t="s">
        <v>12190</v>
      </c>
      <c r="H3124" s="2" t="s">
        <v>29</v>
      </c>
      <c r="I3124" s="2" t="s">
        <v>12191</v>
      </c>
      <c r="J3124" s="2" t="s">
        <v>12192</v>
      </c>
      <c r="K3124" s="3">
        <v>15</v>
      </c>
      <c r="L3124" s="4">
        <v>2006</v>
      </c>
      <c r="M3124" s="9">
        <v>67738.22</v>
      </c>
      <c r="N3124" s="9" t="str">
        <f t="shared" si="194"/>
        <v>High Value</v>
      </c>
      <c r="O3124" s="11">
        <v>121408.9</v>
      </c>
      <c r="P3124" s="11">
        <v>62012.31</v>
      </c>
      <c r="Q3124" s="11">
        <v>5725.91</v>
      </c>
      <c r="R3124" s="5">
        <v>44543</v>
      </c>
      <c r="S3124" s="5" t="str">
        <f t="shared" si="195"/>
        <v>Monday</v>
      </c>
      <c r="T3124" s="5" t="str">
        <f t="shared" si="196"/>
        <v>Q4</v>
      </c>
      <c r="U3124" s="14" t="str">
        <f t="shared" si="197"/>
        <v>Dec</v>
      </c>
    </row>
    <row r="3125" spans="1:21" x14ac:dyDescent="0.25">
      <c r="A3125" s="13" t="s">
        <v>62</v>
      </c>
      <c r="B3125" s="6" t="s">
        <v>63</v>
      </c>
      <c r="C3125" s="6" t="s">
        <v>24</v>
      </c>
      <c r="D3125" s="6" t="s">
        <v>25</v>
      </c>
      <c r="E3125" s="6" t="s">
        <v>21</v>
      </c>
      <c r="F3125" s="6" t="s">
        <v>12193</v>
      </c>
      <c r="G3125" s="6" t="s">
        <v>12194</v>
      </c>
      <c r="H3125" s="6" t="s">
        <v>95</v>
      </c>
      <c r="I3125" s="6" t="s">
        <v>12195</v>
      </c>
      <c r="J3125" s="6" t="s">
        <v>12196</v>
      </c>
      <c r="K3125" s="7">
        <v>18</v>
      </c>
      <c r="L3125" s="4">
        <v>2004</v>
      </c>
      <c r="M3125" s="9">
        <v>42424.31</v>
      </c>
      <c r="N3125" s="9" t="str">
        <f t="shared" si="194"/>
        <v>High Value</v>
      </c>
      <c r="O3125" s="11">
        <v>59863.5</v>
      </c>
      <c r="P3125" s="11">
        <v>37469.56</v>
      </c>
      <c r="Q3125" s="11">
        <v>4954.75</v>
      </c>
      <c r="R3125" s="8">
        <v>44597</v>
      </c>
      <c r="S3125" s="5" t="str">
        <f t="shared" si="195"/>
        <v>Saturday</v>
      </c>
      <c r="T3125" s="5" t="str">
        <f t="shared" si="196"/>
        <v>Q1</v>
      </c>
      <c r="U3125" s="14" t="str">
        <f t="shared" si="197"/>
        <v>Feb</v>
      </c>
    </row>
    <row r="3126" spans="1:21" x14ac:dyDescent="0.25">
      <c r="A3126" s="12" t="s">
        <v>30</v>
      </c>
      <c r="B3126" s="2" t="s">
        <v>94</v>
      </c>
      <c r="C3126" s="2" t="s">
        <v>24</v>
      </c>
      <c r="D3126" s="2" t="s">
        <v>25</v>
      </c>
      <c r="E3126" s="2" t="s">
        <v>21</v>
      </c>
      <c r="F3126" s="2" t="s">
        <v>12197</v>
      </c>
      <c r="G3126" s="2" t="s">
        <v>12198</v>
      </c>
      <c r="H3126" s="2" t="s">
        <v>29</v>
      </c>
      <c r="I3126" s="2" t="s">
        <v>12199</v>
      </c>
      <c r="J3126" s="2" t="s">
        <v>12200</v>
      </c>
      <c r="K3126" s="3">
        <v>17</v>
      </c>
      <c r="L3126" s="4">
        <v>2004</v>
      </c>
      <c r="M3126" s="9">
        <v>53339.5</v>
      </c>
      <c r="N3126" s="9" t="str">
        <f t="shared" si="194"/>
        <v>High Value</v>
      </c>
      <c r="O3126" s="11">
        <v>26854.400000000001</v>
      </c>
      <c r="P3126" s="11">
        <v>43783.76</v>
      </c>
      <c r="Q3126" s="11">
        <v>9555.74</v>
      </c>
      <c r="R3126" s="5">
        <v>44361</v>
      </c>
      <c r="S3126" s="5" t="str">
        <f t="shared" si="195"/>
        <v>Monday</v>
      </c>
      <c r="T3126" s="5" t="str">
        <f t="shared" si="196"/>
        <v>Q2</v>
      </c>
      <c r="U3126" s="14" t="str">
        <f t="shared" si="197"/>
        <v>Jun</v>
      </c>
    </row>
    <row r="3127" spans="1:21" x14ac:dyDescent="0.25">
      <c r="A3127" s="13" t="s">
        <v>54</v>
      </c>
      <c r="B3127" s="6" t="s">
        <v>123</v>
      </c>
      <c r="C3127" s="6" t="s">
        <v>24</v>
      </c>
      <c r="D3127" s="6" t="s">
        <v>25</v>
      </c>
      <c r="E3127" s="6" t="s">
        <v>21</v>
      </c>
      <c r="F3127" s="6" t="s">
        <v>12201</v>
      </c>
      <c r="G3127" s="6" t="s">
        <v>12202</v>
      </c>
      <c r="H3127" s="6" t="s">
        <v>101</v>
      </c>
      <c r="I3127" s="6" t="s">
        <v>12203</v>
      </c>
      <c r="J3127" s="6" t="s">
        <v>12204</v>
      </c>
      <c r="K3127" s="7">
        <v>13</v>
      </c>
      <c r="L3127" s="4">
        <v>2010</v>
      </c>
      <c r="M3127" s="9">
        <v>41749.269999999997</v>
      </c>
      <c r="N3127" s="9" t="str">
        <f t="shared" si="194"/>
        <v>High Value</v>
      </c>
      <c r="O3127" s="11">
        <v>61805.3</v>
      </c>
      <c r="P3127" s="11">
        <v>36760.06</v>
      </c>
      <c r="Q3127" s="11">
        <v>4989.21</v>
      </c>
      <c r="R3127" s="8">
        <v>44956</v>
      </c>
      <c r="S3127" s="5" t="str">
        <f t="shared" si="195"/>
        <v>Monday</v>
      </c>
      <c r="T3127" s="5" t="str">
        <f t="shared" si="196"/>
        <v>Q1</v>
      </c>
      <c r="U3127" s="14" t="str">
        <f t="shared" si="197"/>
        <v>Jan</v>
      </c>
    </row>
    <row r="3128" spans="1:21" x14ac:dyDescent="0.25">
      <c r="A3128" s="12" t="s">
        <v>54</v>
      </c>
      <c r="B3128" s="2" t="s">
        <v>55</v>
      </c>
      <c r="C3128" s="2" t="s">
        <v>24</v>
      </c>
      <c r="D3128" s="2" t="s">
        <v>25</v>
      </c>
      <c r="E3128" s="2" t="s">
        <v>21</v>
      </c>
      <c r="F3128" s="2" t="s">
        <v>12205</v>
      </c>
      <c r="G3128" s="2" t="s">
        <v>12206</v>
      </c>
      <c r="H3128" s="2" t="s">
        <v>135</v>
      </c>
      <c r="I3128" s="2" t="s">
        <v>12207</v>
      </c>
      <c r="J3128" s="2" t="s">
        <v>12208</v>
      </c>
      <c r="K3128" s="3">
        <v>6</v>
      </c>
      <c r="L3128" s="4">
        <v>2017</v>
      </c>
      <c r="M3128" s="9">
        <v>40963.51</v>
      </c>
      <c r="N3128" s="9" t="str">
        <f t="shared" si="194"/>
        <v>High Value</v>
      </c>
      <c r="O3128" s="11">
        <v>172051.1</v>
      </c>
      <c r="P3128" s="11">
        <v>29425.17</v>
      </c>
      <c r="Q3128" s="11">
        <v>11538.34</v>
      </c>
      <c r="R3128" s="5">
        <v>45255</v>
      </c>
      <c r="S3128" s="5" t="str">
        <f t="shared" si="195"/>
        <v>Saturday</v>
      </c>
      <c r="T3128" s="5" t="str">
        <f t="shared" si="196"/>
        <v>Q4</v>
      </c>
      <c r="U3128" s="14" t="str">
        <f t="shared" si="197"/>
        <v>Nov</v>
      </c>
    </row>
    <row r="3129" spans="1:21" x14ac:dyDescent="0.25">
      <c r="A3129" s="13" t="s">
        <v>71</v>
      </c>
      <c r="B3129" s="6" t="s">
        <v>72</v>
      </c>
      <c r="C3129" s="6" t="s">
        <v>24</v>
      </c>
      <c r="D3129" s="6" t="s">
        <v>25</v>
      </c>
      <c r="E3129" s="6" t="s">
        <v>21</v>
      </c>
      <c r="F3129" s="6" t="s">
        <v>12209</v>
      </c>
      <c r="G3129" s="6" t="s">
        <v>6440</v>
      </c>
      <c r="H3129" s="6" t="s">
        <v>88</v>
      </c>
      <c r="I3129" s="6" t="s">
        <v>12210</v>
      </c>
      <c r="J3129" s="6" t="s">
        <v>12211</v>
      </c>
      <c r="K3129" s="7">
        <v>12</v>
      </c>
      <c r="L3129" s="4">
        <v>2010</v>
      </c>
      <c r="M3129" s="9">
        <v>23753.96</v>
      </c>
      <c r="N3129" s="9" t="str">
        <f t="shared" si="194"/>
        <v>Normal</v>
      </c>
      <c r="O3129" s="11">
        <v>152131.9</v>
      </c>
      <c r="P3129" s="11">
        <v>17092.919999999998</v>
      </c>
      <c r="Q3129" s="11">
        <v>6661.04</v>
      </c>
      <c r="R3129" s="8">
        <v>44638</v>
      </c>
      <c r="S3129" s="5" t="str">
        <f t="shared" si="195"/>
        <v>Friday</v>
      </c>
      <c r="T3129" s="5" t="str">
        <f t="shared" si="196"/>
        <v>Q1</v>
      </c>
      <c r="U3129" s="14" t="str">
        <f t="shared" si="197"/>
        <v>Mar</v>
      </c>
    </row>
    <row r="3130" spans="1:21" x14ac:dyDescent="0.25">
      <c r="A3130" s="12" t="s">
        <v>54</v>
      </c>
      <c r="B3130" s="2" t="s">
        <v>123</v>
      </c>
      <c r="C3130" s="2" t="s">
        <v>24</v>
      </c>
      <c r="D3130" s="2" t="s">
        <v>25</v>
      </c>
      <c r="E3130" s="2" t="s">
        <v>21</v>
      </c>
      <c r="F3130" s="2" t="s">
        <v>12212</v>
      </c>
      <c r="G3130" s="2" t="s">
        <v>2717</v>
      </c>
      <c r="H3130" s="2" t="s">
        <v>128</v>
      </c>
      <c r="I3130" s="2" t="s">
        <v>12213</v>
      </c>
      <c r="J3130" s="2" t="s">
        <v>12214</v>
      </c>
      <c r="K3130" s="3">
        <v>14</v>
      </c>
      <c r="L3130" s="4">
        <v>2009</v>
      </c>
      <c r="M3130" s="9">
        <v>38083.15</v>
      </c>
      <c r="N3130" s="9" t="str">
        <f t="shared" si="194"/>
        <v>Normal</v>
      </c>
      <c r="O3130" s="11">
        <v>8719.9</v>
      </c>
      <c r="P3130" s="11">
        <v>30834.83</v>
      </c>
      <c r="Q3130" s="11">
        <v>7248.32</v>
      </c>
      <c r="R3130" s="5">
        <v>45213</v>
      </c>
      <c r="S3130" s="5" t="str">
        <f t="shared" si="195"/>
        <v>Saturday</v>
      </c>
      <c r="T3130" s="5" t="str">
        <f t="shared" si="196"/>
        <v>Q4</v>
      </c>
      <c r="U3130" s="14" t="str">
        <f t="shared" si="197"/>
        <v>Oct</v>
      </c>
    </row>
    <row r="3131" spans="1:21" x14ac:dyDescent="0.25">
      <c r="A3131" s="13" t="s">
        <v>30</v>
      </c>
      <c r="B3131" s="6" t="s">
        <v>65</v>
      </c>
      <c r="C3131" s="6" t="s">
        <v>24</v>
      </c>
      <c r="D3131" s="6" t="s">
        <v>25</v>
      </c>
      <c r="E3131" s="6" t="s">
        <v>21</v>
      </c>
      <c r="F3131" s="6" t="s">
        <v>12215</v>
      </c>
      <c r="G3131" s="6" t="s">
        <v>12216</v>
      </c>
      <c r="H3131" s="6" t="s">
        <v>87</v>
      </c>
      <c r="I3131" s="6" t="s">
        <v>12217</v>
      </c>
      <c r="J3131" s="6" t="s">
        <v>12218</v>
      </c>
      <c r="K3131" s="7">
        <v>6</v>
      </c>
      <c r="L3131" s="4">
        <v>2015</v>
      </c>
      <c r="M3131" s="9">
        <v>68231.98</v>
      </c>
      <c r="N3131" s="9" t="str">
        <f t="shared" si="194"/>
        <v>High Value</v>
      </c>
      <c r="O3131" s="11">
        <v>131450.29999999999</v>
      </c>
      <c r="P3131" s="11">
        <v>60243.37</v>
      </c>
      <c r="Q3131" s="11">
        <v>7988.61</v>
      </c>
      <c r="R3131" s="8">
        <v>44291</v>
      </c>
      <c r="S3131" s="5" t="str">
        <f t="shared" si="195"/>
        <v>Monday</v>
      </c>
      <c r="T3131" s="5" t="str">
        <f t="shared" si="196"/>
        <v>Q2</v>
      </c>
      <c r="U3131" s="14" t="str">
        <f t="shared" si="197"/>
        <v>Apr</v>
      </c>
    </row>
    <row r="3132" spans="1:21" x14ac:dyDescent="0.25">
      <c r="A3132" s="12" t="s">
        <v>71</v>
      </c>
      <c r="B3132" s="2" t="s">
        <v>72</v>
      </c>
      <c r="C3132" s="2" t="s">
        <v>24</v>
      </c>
      <c r="D3132" s="2" t="s">
        <v>25</v>
      </c>
      <c r="E3132" s="2" t="s">
        <v>21</v>
      </c>
      <c r="F3132" s="2" t="s">
        <v>12219</v>
      </c>
      <c r="G3132" s="2" t="s">
        <v>12220</v>
      </c>
      <c r="H3132" s="2" t="s">
        <v>104</v>
      </c>
      <c r="I3132" s="2" t="s">
        <v>12221</v>
      </c>
      <c r="J3132" s="2" t="s">
        <v>12222</v>
      </c>
      <c r="K3132" s="3">
        <v>-1</v>
      </c>
      <c r="L3132" s="4">
        <v>2024</v>
      </c>
      <c r="M3132" s="9">
        <v>68659.990000000005</v>
      </c>
      <c r="N3132" s="9" t="str">
        <f t="shared" si="194"/>
        <v>High Value</v>
      </c>
      <c r="O3132" s="11">
        <v>66835.5</v>
      </c>
      <c r="P3132" s="11">
        <v>60479.06</v>
      </c>
      <c r="Q3132" s="11">
        <v>8180.93</v>
      </c>
      <c r="R3132" s="5">
        <v>45276</v>
      </c>
      <c r="S3132" s="5" t="str">
        <f t="shared" si="195"/>
        <v>Saturday</v>
      </c>
      <c r="T3132" s="5" t="str">
        <f t="shared" si="196"/>
        <v>Q4</v>
      </c>
      <c r="U3132" s="14" t="str">
        <f t="shared" si="197"/>
        <v>Dec</v>
      </c>
    </row>
    <row r="3133" spans="1:21" x14ac:dyDescent="0.25">
      <c r="A3133" s="13" t="s">
        <v>56</v>
      </c>
      <c r="B3133" s="6" t="s">
        <v>69</v>
      </c>
      <c r="C3133" s="6" t="s">
        <v>24</v>
      </c>
      <c r="D3133" s="6" t="s">
        <v>25</v>
      </c>
      <c r="E3133" s="6" t="s">
        <v>21</v>
      </c>
      <c r="F3133" s="6" t="s">
        <v>12223</v>
      </c>
      <c r="G3133" s="6" t="s">
        <v>12224</v>
      </c>
      <c r="H3133" s="6" t="s">
        <v>111</v>
      </c>
      <c r="I3133" s="6" t="s">
        <v>12225</v>
      </c>
      <c r="J3133" s="6" t="s">
        <v>12226</v>
      </c>
      <c r="K3133" s="7">
        <v>-1</v>
      </c>
      <c r="L3133" s="4">
        <v>2023</v>
      </c>
      <c r="M3133" s="9">
        <v>59609.22</v>
      </c>
      <c r="N3133" s="9" t="str">
        <f t="shared" si="194"/>
        <v>High Value</v>
      </c>
      <c r="O3133" s="11">
        <v>63711.1</v>
      </c>
      <c r="P3133" s="11">
        <v>47256.79</v>
      </c>
      <c r="Q3133" s="11">
        <v>12352.43</v>
      </c>
      <c r="R3133" s="8">
        <v>44794</v>
      </c>
      <c r="S3133" s="5" t="str">
        <f t="shared" si="195"/>
        <v>Sunday</v>
      </c>
      <c r="T3133" s="5" t="str">
        <f t="shared" si="196"/>
        <v>Q3</v>
      </c>
      <c r="U3133" s="14" t="str">
        <f t="shared" si="197"/>
        <v>Aug</v>
      </c>
    </row>
    <row r="3134" spans="1:21" x14ac:dyDescent="0.25">
      <c r="A3134" s="12" t="s">
        <v>34</v>
      </c>
      <c r="B3134" s="2" t="s">
        <v>35</v>
      </c>
      <c r="C3134" s="2" t="s">
        <v>24</v>
      </c>
      <c r="D3134" s="2" t="s">
        <v>25</v>
      </c>
      <c r="E3134" s="2" t="s">
        <v>21</v>
      </c>
      <c r="F3134" s="2" t="s">
        <v>12227</v>
      </c>
      <c r="G3134" s="2" t="s">
        <v>12228</v>
      </c>
      <c r="H3134" s="2" t="s">
        <v>93</v>
      </c>
      <c r="I3134" s="2" t="s">
        <v>12229</v>
      </c>
      <c r="J3134" s="2" t="s">
        <v>12230</v>
      </c>
      <c r="K3134" s="3">
        <v>11</v>
      </c>
      <c r="L3134" s="4">
        <v>2011</v>
      </c>
      <c r="M3134" s="9">
        <v>6754.33</v>
      </c>
      <c r="N3134" s="9" t="str">
        <f t="shared" si="194"/>
        <v>Normal</v>
      </c>
      <c r="O3134" s="11">
        <v>145674.6</v>
      </c>
      <c r="P3134" s="11">
        <v>4808.8100000000004</v>
      </c>
      <c r="Q3134" s="11">
        <v>1945.52</v>
      </c>
      <c r="R3134" s="5">
        <v>44903</v>
      </c>
      <c r="S3134" s="5" t="str">
        <f t="shared" si="195"/>
        <v>Thursday</v>
      </c>
      <c r="T3134" s="5" t="str">
        <f t="shared" si="196"/>
        <v>Q4</v>
      </c>
      <c r="U3134" s="14" t="str">
        <f t="shared" si="197"/>
        <v>Dec</v>
      </c>
    </row>
    <row r="3135" spans="1:21" x14ac:dyDescent="0.25">
      <c r="A3135" s="13" t="s">
        <v>47</v>
      </c>
      <c r="B3135" s="6" t="s">
        <v>51</v>
      </c>
      <c r="C3135" s="6" t="s">
        <v>24</v>
      </c>
      <c r="D3135" s="6" t="s">
        <v>25</v>
      </c>
      <c r="E3135" s="6" t="s">
        <v>21</v>
      </c>
      <c r="F3135" s="6" t="s">
        <v>12231</v>
      </c>
      <c r="G3135" s="6" t="s">
        <v>12232</v>
      </c>
      <c r="H3135" s="6" t="s">
        <v>64</v>
      </c>
      <c r="I3135" s="6" t="s">
        <v>12233</v>
      </c>
      <c r="J3135" s="6" t="s">
        <v>12234</v>
      </c>
      <c r="K3135" s="7">
        <v>-2</v>
      </c>
      <c r="L3135" s="4">
        <v>2024</v>
      </c>
      <c r="M3135" s="9">
        <v>45997.72</v>
      </c>
      <c r="N3135" s="9" t="str">
        <f t="shared" si="194"/>
        <v>High Value</v>
      </c>
      <c r="O3135" s="11">
        <v>27126.3</v>
      </c>
      <c r="P3135" s="11">
        <v>34377.43</v>
      </c>
      <c r="Q3135" s="11">
        <v>11620.29</v>
      </c>
      <c r="R3135" s="8">
        <v>44713</v>
      </c>
      <c r="S3135" s="5" t="str">
        <f t="shared" si="195"/>
        <v>Wednesday</v>
      </c>
      <c r="T3135" s="5" t="str">
        <f t="shared" si="196"/>
        <v>Q2</v>
      </c>
      <c r="U3135" s="14" t="str">
        <f t="shared" si="197"/>
        <v>Jun</v>
      </c>
    </row>
    <row r="3136" spans="1:21" x14ac:dyDescent="0.25">
      <c r="A3136" s="12" t="s">
        <v>62</v>
      </c>
      <c r="B3136" s="2" t="s">
        <v>138</v>
      </c>
      <c r="C3136" s="2" t="s">
        <v>24</v>
      </c>
      <c r="D3136" s="2" t="s">
        <v>25</v>
      </c>
      <c r="E3136" s="2" t="s">
        <v>21</v>
      </c>
      <c r="F3136" s="2" t="s">
        <v>12235</v>
      </c>
      <c r="G3136" s="2" t="s">
        <v>12236</v>
      </c>
      <c r="H3136" s="2" t="s">
        <v>109</v>
      </c>
      <c r="I3136" s="2" t="s">
        <v>12237</v>
      </c>
      <c r="J3136" s="2" t="s">
        <v>12238</v>
      </c>
      <c r="K3136" s="3">
        <v>13</v>
      </c>
      <c r="L3136" s="4">
        <v>2008</v>
      </c>
      <c r="M3136" s="9">
        <v>65465.24</v>
      </c>
      <c r="N3136" s="9" t="str">
        <f t="shared" si="194"/>
        <v>High Value</v>
      </c>
      <c r="O3136" s="11">
        <v>5086.3999999999996</v>
      </c>
      <c r="P3136" s="11">
        <v>46340.32</v>
      </c>
      <c r="Q3136" s="11">
        <v>19124.919999999998</v>
      </c>
      <c r="R3136" s="5">
        <v>44432</v>
      </c>
      <c r="S3136" s="5" t="str">
        <f t="shared" si="195"/>
        <v>Tuesday</v>
      </c>
      <c r="T3136" s="5" t="str">
        <f t="shared" si="196"/>
        <v>Q3</v>
      </c>
      <c r="U3136" s="14" t="str">
        <f t="shared" si="197"/>
        <v>Aug</v>
      </c>
    </row>
    <row r="3137" spans="1:21" x14ac:dyDescent="0.25">
      <c r="A3137" s="13" t="s">
        <v>71</v>
      </c>
      <c r="B3137" s="6" t="s">
        <v>86</v>
      </c>
      <c r="C3137" s="6" t="s">
        <v>24</v>
      </c>
      <c r="D3137" s="6" t="s">
        <v>25</v>
      </c>
      <c r="E3137" s="6" t="s">
        <v>21</v>
      </c>
      <c r="F3137" s="6" t="s">
        <v>12239</v>
      </c>
      <c r="G3137" s="6" t="s">
        <v>12240</v>
      </c>
      <c r="H3137" s="6" t="s">
        <v>118</v>
      </c>
      <c r="I3137" s="6" t="s">
        <v>12241</v>
      </c>
      <c r="J3137" s="6" t="s">
        <v>12242</v>
      </c>
      <c r="K3137" s="7">
        <v>-3</v>
      </c>
      <c r="L3137" s="4">
        <v>2023</v>
      </c>
      <c r="M3137" s="9">
        <v>22284.639999999999</v>
      </c>
      <c r="N3137" s="9" t="str">
        <f t="shared" si="194"/>
        <v>Normal</v>
      </c>
      <c r="O3137" s="11">
        <v>159265.1</v>
      </c>
      <c r="P3137" s="11">
        <v>18455.05</v>
      </c>
      <c r="Q3137" s="11">
        <v>3829.59</v>
      </c>
      <c r="R3137" s="8">
        <v>44088</v>
      </c>
      <c r="S3137" s="5" t="str">
        <f t="shared" si="195"/>
        <v>Monday</v>
      </c>
      <c r="T3137" s="5" t="str">
        <f t="shared" si="196"/>
        <v>Q3</v>
      </c>
      <c r="U3137" s="14" t="str">
        <f t="shared" si="197"/>
        <v>Sep</v>
      </c>
    </row>
    <row r="3138" spans="1:21" x14ac:dyDescent="0.25">
      <c r="A3138" s="12" t="s">
        <v>71</v>
      </c>
      <c r="B3138" s="2" t="s">
        <v>72</v>
      </c>
      <c r="C3138" s="2" t="s">
        <v>24</v>
      </c>
      <c r="D3138" s="2" t="s">
        <v>25</v>
      </c>
      <c r="E3138" s="2" t="s">
        <v>21</v>
      </c>
      <c r="F3138" s="2" t="s">
        <v>12243</v>
      </c>
      <c r="G3138" s="2" t="s">
        <v>12244</v>
      </c>
      <c r="H3138" s="2" t="s">
        <v>96</v>
      </c>
      <c r="I3138" s="2" t="s">
        <v>12245</v>
      </c>
      <c r="J3138" s="2" t="s">
        <v>12246</v>
      </c>
      <c r="K3138" s="3">
        <v>11</v>
      </c>
      <c r="L3138" s="4">
        <v>2013</v>
      </c>
      <c r="M3138" s="9">
        <v>18135.13</v>
      </c>
      <c r="N3138" s="9" t="str">
        <f t="shared" si="194"/>
        <v>Normal</v>
      </c>
      <c r="O3138" s="11">
        <v>106513.5</v>
      </c>
      <c r="P3138" s="11">
        <v>16042.12</v>
      </c>
      <c r="Q3138" s="11">
        <v>2093.0100000000002</v>
      </c>
      <c r="R3138" s="5">
        <v>45377</v>
      </c>
      <c r="S3138" s="5" t="str">
        <f t="shared" si="195"/>
        <v>Tuesday</v>
      </c>
      <c r="T3138" s="5" t="str">
        <f t="shared" si="196"/>
        <v>Q1</v>
      </c>
      <c r="U3138" s="14" t="str">
        <f t="shared" si="197"/>
        <v>Mar</v>
      </c>
    </row>
    <row r="3139" spans="1:21" x14ac:dyDescent="0.25">
      <c r="A3139" s="13" t="s">
        <v>54</v>
      </c>
      <c r="B3139" s="6" t="s">
        <v>99</v>
      </c>
      <c r="C3139" s="6" t="s">
        <v>24</v>
      </c>
      <c r="D3139" s="6" t="s">
        <v>25</v>
      </c>
      <c r="E3139" s="6" t="s">
        <v>21</v>
      </c>
      <c r="F3139" s="6" t="s">
        <v>12247</v>
      </c>
      <c r="G3139" s="6" t="s">
        <v>11229</v>
      </c>
      <c r="H3139" s="6" t="s">
        <v>79</v>
      </c>
      <c r="I3139" s="6" t="s">
        <v>12248</v>
      </c>
      <c r="J3139" s="6" t="s">
        <v>12249</v>
      </c>
      <c r="K3139" s="7">
        <v>1</v>
      </c>
      <c r="L3139" s="4">
        <v>2021</v>
      </c>
      <c r="M3139" s="9">
        <v>24145.57</v>
      </c>
      <c r="N3139" s="9" t="str">
        <f t="shared" ref="N3139:N3202" si="198">IF(M3139&gt;40000,"High Value","Normal")</f>
        <v>Normal</v>
      </c>
      <c r="O3139" s="11">
        <v>98786.1</v>
      </c>
      <c r="P3139" s="11">
        <v>17774.64</v>
      </c>
      <c r="Q3139" s="11">
        <v>6370.93</v>
      </c>
      <c r="R3139" s="8">
        <v>44658</v>
      </c>
      <c r="S3139" s="5" t="str">
        <f t="shared" ref="S3139:S3202" si="199">TEXT(R3139,"dddd")</f>
        <v>Thursday</v>
      </c>
      <c r="T3139" s="5" t="str">
        <f t="shared" ref="T3139:T3202" si="200">"Q" &amp; ROUNDUP(MONTH(R3139)/3,0)</f>
        <v>Q2</v>
      </c>
      <c r="U3139" s="14" t="str">
        <f t="shared" si="197"/>
        <v>Apr</v>
      </c>
    </row>
    <row r="3140" spans="1:21" x14ac:dyDescent="0.25">
      <c r="A3140" s="12" t="s">
        <v>74</v>
      </c>
      <c r="B3140" s="2" t="s">
        <v>113</v>
      </c>
      <c r="C3140" s="2" t="s">
        <v>24</v>
      </c>
      <c r="D3140" s="2" t="s">
        <v>25</v>
      </c>
      <c r="E3140" s="2" t="s">
        <v>21</v>
      </c>
      <c r="F3140" s="2" t="s">
        <v>12250</v>
      </c>
      <c r="G3140" s="2" t="s">
        <v>12251</v>
      </c>
      <c r="H3140" s="2" t="s">
        <v>88</v>
      </c>
      <c r="I3140" s="2" t="s">
        <v>12252</v>
      </c>
      <c r="J3140" s="2" t="s">
        <v>12253</v>
      </c>
      <c r="K3140" s="3">
        <v>3</v>
      </c>
      <c r="L3140" s="4">
        <v>2021</v>
      </c>
      <c r="M3140" s="9">
        <v>27739.37</v>
      </c>
      <c r="N3140" s="9" t="str">
        <f t="shared" si="198"/>
        <v>Normal</v>
      </c>
      <c r="O3140" s="11">
        <v>109382.2</v>
      </c>
      <c r="P3140" s="11">
        <v>24615.34</v>
      </c>
      <c r="Q3140" s="11">
        <v>3124.03</v>
      </c>
      <c r="R3140" s="5">
        <v>45583</v>
      </c>
      <c r="S3140" s="5" t="str">
        <f t="shared" si="199"/>
        <v>Friday</v>
      </c>
      <c r="T3140" s="5" t="str">
        <f t="shared" si="200"/>
        <v>Q4</v>
      </c>
      <c r="U3140" s="14" t="str">
        <f t="shared" si="197"/>
        <v>Oct</v>
      </c>
    </row>
    <row r="3141" spans="1:21" x14ac:dyDescent="0.25">
      <c r="A3141" s="13" t="s">
        <v>17</v>
      </c>
      <c r="B3141" s="6" t="s">
        <v>80</v>
      </c>
      <c r="C3141" s="6" t="s">
        <v>24</v>
      </c>
      <c r="D3141" s="6" t="s">
        <v>25</v>
      </c>
      <c r="E3141" s="6" t="s">
        <v>21</v>
      </c>
      <c r="F3141" s="6" t="s">
        <v>12254</v>
      </c>
      <c r="G3141" s="6" t="s">
        <v>12255</v>
      </c>
      <c r="H3141" s="6" t="s">
        <v>132</v>
      </c>
      <c r="I3141" s="6" t="s">
        <v>12256</v>
      </c>
      <c r="J3141" s="6" t="s">
        <v>12257</v>
      </c>
      <c r="K3141" s="7">
        <v>5</v>
      </c>
      <c r="L3141" s="4">
        <v>2018</v>
      </c>
      <c r="M3141" s="9">
        <v>17245.78</v>
      </c>
      <c r="N3141" s="9" t="str">
        <f t="shared" si="198"/>
        <v>Normal</v>
      </c>
      <c r="O3141" s="11">
        <v>5354.5</v>
      </c>
      <c r="P3141" s="11">
        <v>14154.53</v>
      </c>
      <c r="Q3141" s="11">
        <v>3091.25</v>
      </c>
      <c r="R3141" s="8">
        <v>45083</v>
      </c>
      <c r="S3141" s="5" t="str">
        <f t="shared" si="199"/>
        <v>Tuesday</v>
      </c>
      <c r="T3141" s="5" t="str">
        <f t="shared" si="200"/>
        <v>Q2</v>
      </c>
      <c r="U3141" s="14" t="str">
        <f t="shared" si="197"/>
        <v>Jun</v>
      </c>
    </row>
    <row r="3142" spans="1:21" x14ac:dyDescent="0.25">
      <c r="A3142" s="12" t="s">
        <v>56</v>
      </c>
      <c r="B3142" s="2" t="s">
        <v>57</v>
      </c>
      <c r="C3142" s="2" t="s">
        <v>24</v>
      </c>
      <c r="D3142" s="2" t="s">
        <v>25</v>
      </c>
      <c r="E3142" s="2" t="s">
        <v>21</v>
      </c>
      <c r="F3142" s="2" t="s">
        <v>12258</v>
      </c>
      <c r="G3142" s="2" t="s">
        <v>12259</v>
      </c>
      <c r="H3142" s="2" t="s">
        <v>136</v>
      </c>
      <c r="I3142" s="2" t="s">
        <v>12260</v>
      </c>
      <c r="J3142" s="2" t="s">
        <v>12261</v>
      </c>
      <c r="K3142" s="3">
        <v>-1</v>
      </c>
      <c r="L3142" s="4">
        <v>2022</v>
      </c>
      <c r="M3142" s="9">
        <v>42071.19</v>
      </c>
      <c r="N3142" s="9" t="str">
        <f t="shared" si="198"/>
        <v>High Value</v>
      </c>
      <c r="O3142" s="11">
        <v>186170.4</v>
      </c>
      <c r="P3142" s="11">
        <v>35855.480000000003</v>
      </c>
      <c r="Q3142" s="11">
        <v>6215.71</v>
      </c>
      <c r="R3142" s="5">
        <v>44430</v>
      </c>
      <c r="S3142" s="5" t="str">
        <f t="shared" si="199"/>
        <v>Sunday</v>
      </c>
      <c r="T3142" s="5" t="str">
        <f t="shared" si="200"/>
        <v>Q3</v>
      </c>
      <c r="U3142" s="14" t="str">
        <f t="shared" si="197"/>
        <v>Aug</v>
      </c>
    </row>
    <row r="3143" spans="1:21" x14ac:dyDescent="0.25">
      <c r="A3143" s="13" t="s">
        <v>74</v>
      </c>
      <c r="B3143" s="6" t="s">
        <v>153</v>
      </c>
      <c r="C3143" s="6" t="s">
        <v>24</v>
      </c>
      <c r="D3143" s="6" t="s">
        <v>25</v>
      </c>
      <c r="E3143" s="6" t="s">
        <v>21</v>
      </c>
      <c r="F3143" s="6" t="s">
        <v>12262</v>
      </c>
      <c r="G3143" s="6" t="s">
        <v>12263</v>
      </c>
      <c r="H3143" s="6" t="s">
        <v>112</v>
      </c>
      <c r="I3143" s="6" t="s">
        <v>12264</v>
      </c>
      <c r="J3143" s="6" t="s">
        <v>12265</v>
      </c>
      <c r="K3143" s="7">
        <v>10</v>
      </c>
      <c r="L3143" s="4">
        <v>2011</v>
      </c>
      <c r="M3143" s="9">
        <v>30768.240000000002</v>
      </c>
      <c r="N3143" s="9" t="str">
        <f t="shared" si="198"/>
        <v>Normal</v>
      </c>
      <c r="O3143" s="11">
        <v>7476.5</v>
      </c>
      <c r="P3143" s="11">
        <v>22369.11</v>
      </c>
      <c r="Q3143" s="11">
        <v>8399.1299999999992</v>
      </c>
      <c r="R3143" s="8">
        <v>44445</v>
      </c>
      <c r="S3143" s="5" t="str">
        <f t="shared" si="199"/>
        <v>Monday</v>
      </c>
      <c r="T3143" s="5" t="str">
        <f t="shared" si="200"/>
        <v>Q3</v>
      </c>
      <c r="U3143" s="14" t="str">
        <f t="shared" si="197"/>
        <v>Sep</v>
      </c>
    </row>
    <row r="3144" spans="1:21" x14ac:dyDescent="0.25">
      <c r="A3144" s="12" t="s">
        <v>30</v>
      </c>
      <c r="B3144" s="2" t="s">
        <v>31</v>
      </c>
      <c r="C3144" s="2" t="s">
        <v>24</v>
      </c>
      <c r="D3144" s="2" t="s">
        <v>25</v>
      </c>
      <c r="E3144" s="2" t="s">
        <v>21</v>
      </c>
      <c r="F3144" s="2" t="s">
        <v>12266</v>
      </c>
      <c r="G3144" s="2" t="s">
        <v>235</v>
      </c>
      <c r="H3144" s="2" t="s">
        <v>102</v>
      </c>
      <c r="I3144" s="2" t="s">
        <v>12267</v>
      </c>
      <c r="J3144" s="2" t="s">
        <v>12268</v>
      </c>
      <c r="K3144" s="3">
        <v>5</v>
      </c>
      <c r="L3144" s="4">
        <v>2018</v>
      </c>
      <c r="M3144" s="9">
        <v>49749.15</v>
      </c>
      <c r="N3144" s="9" t="str">
        <f t="shared" si="198"/>
        <v>High Value</v>
      </c>
      <c r="O3144" s="11">
        <v>135536.1</v>
      </c>
      <c r="P3144" s="11">
        <v>35425.43</v>
      </c>
      <c r="Q3144" s="11">
        <v>14323.72</v>
      </c>
      <c r="R3144" s="5">
        <v>44967</v>
      </c>
      <c r="S3144" s="5" t="str">
        <f t="shared" si="199"/>
        <v>Friday</v>
      </c>
      <c r="T3144" s="5" t="str">
        <f t="shared" si="200"/>
        <v>Q1</v>
      </c>
      <c r="U3144" s="14" t="str">
        <f t="shared" si="197"/>
        <v>Feb</v>
      </c>
    </row>
    <row r="3145" spans="1:21" x14ac:dyDescent="0.25">
      <c r="A3145" s="13" t="s">
        <v>54</v>
      </c>
      <c r="B3145" s="6" t="s">
        <v>99</v>
      </c>
      <c r="C3145" s="6" t="s">
        <v>24</v>
      </c>
      <c r="D3145" s="6" t="s">
        <v>25</v>
      </c>
      <c r="E3145" s="6" t="s">
        <v>21</v>
      </c>
      <c r="F3145" s="6" t="s">
        <v>12269</v>
      </c>
      <c r="G3145" s="6" t="s">
        <v>12270</v>
      </c>
      <c r="H3145" s="6" t="s">
        <v>116</v>
      </c>
      <c r="I3145" s="6" t="s">
        <v>12271</v>
      </c>
      <c r="J3145" s="6" t="s">
        <v>12272</v>
      </c>
      <c r="K3145" s="7">
        <v>3</v>
      </c>
      <c r="L3145" s="4">
        <v>2020</v>
      </c>
      <c r="M3145" s="9">
        <v>46460.89</v>
      </c>
      <c r="N3145" s="9" t="str">
        <f t="shared" si="198"/>
        <v>High Value</v>
      </c>
      <c r="O3145" s="11">
        <v>196783.2</v>
      </c>
      <c r="P3145" s="11">
        <v>41384.959999999999</v>
      </c>
      <c r="Q3145" s="11">
        <v>5075.93</v>
      </c>
      <c r="R3145" s="8">
        <v>45038</v>
      </c>
      <c r="S3145" s="5" t="str">
        <f t="shared" si="199"/>
        <v>Saturday</v>
      </c>
      <c r="T3145" s="5" t="str">
        <f t="shared" si="200"/>
        <v>Q2</v>
      </c>
      <c r="U3145" s="14" t="str">
        <f t="shared" si="197"/>
        <v>Apr</v>
      </c>
    </row>
    <row r="3146" spans="1:21" x14ac:dyDescent="0.25">
      <c r="A3146" s="12" t="s">
        <v>56</v>
      </c>
      <c r="B3146" s="2" t="s">
        <v>78</v>
      </c>
      <c r="C3146" s="2" t="s">
        <v>24</v>
      </c>
      <c r="D3146" s="2" t="s">
        <v>25</v>
      </c>
      <c r="E3146" s="2" t="s">
        <v>21</v>
      </c>
      <c r="F3146" s="2" t="s">
        <v>12273</v>
      </c>
      <c r="G3146" s="2" t="s">
        <v>12274</v>
      </c>
      <c r="H3146" s="2" t="s">
        <v>93</v>
      </c>
      <c r="I3146" s="2" t="s">
        <v>12275</v>
      </c>
      <c r="J3146" s="2" t="s">
        <v>12276</v>
      </c>
      <c r="K3146" s="3">
        <v>-2</v>
      </c>
      <c r="L3146" s="4">
        <v>2023</v>
      </c>
      <c r="M3146" s="9">
        <v>37624.410000000003</v>
      </c>
      <c r="N3146" s="9" t="str">
        <f t="shared" si="198"/>
        <v>Normal</v>
      </c>
      <c r="O3146" s="11">
        <v>167101.20000000001</v>
      </c>
      <c r="P3146" s="11">
        <v>27380.41</v>
      </c>
      <c r="Q3146" s="11">
        <v>10244</v>
      </c>
      <c r="R3146" s="5">
        <v>44349</v>
      </c>
      <c r="S3146" s="5" t="str">
        <f t="shared" si="199"/>
        <v>Wednesday</v>
      </c>
      <c r="T3146" s="5" t="str">
        <f t="shared" si="200"/>
        <v>Q2</v>
      </c>
      <c r="U3146" s="14" t="str">
        <f t="shared" si="197"/>
        <v>Jun</v>
      </c>
    </row>
    <row r="3147" spans="1:21" x14ac:dyDescent="0.25">
      <c r="A3147" s="13" t="s">
        <v>54</v>
      </c>
      <c r="B3147" s="6" t="s">
        <v>55</v>
      </c>
      <c r="C3147" s="6" t="s">
        <v>24</v>
      </c>
      <c r="D3147" s="6" t="s">
        <v>25</v>
      </c>
      <c r="E3147" s="6" t="s">
        <v>21</v>
      </c>
      <c r="F3147" s="6" t="s">
        <v>203</v>
      </c>
      <c r="G3147" s="6" t="s">
        <v>204</v>
      </c>
      <c r="H3147" s="6" t="s">
        <v>102</v>
      </c>
      <c r="I3147" s="6" t="s">
        <v>12277</v>
      </c>
      <c r="J3147" s="6" t="s">
        <v>12278</v>
      </c>
      <c r="K3147" s="7">
        <v>-2</v>
      </c>
      <c r="L3147" s="4">
        <v>2023</v>
      </c>
      <c r="M3147" s="9">
        <v>40646.129999999997</v>
      </c>
      <c r="N3147" s="9" t="str">
        <f t="shared" si="198"/>
        <v>High Value</v>
      </c>
      <c r="O3147" s="11">
        <v>178079.2</v>
      </c>
      <c r="P3147" s="11">
        <v>37691.49</v>
      </c>
      <c r="Q3147" s="11">
        <v>2954.64</v>
      </c>
      <c r="R3147" s="8">
        <v>44309</v>
      </c>
      <c r="S3147" s="5" t="str">
        <f t="shared" si="199"/>
        <v>Friday</v>
      </c>
      <c r="T3147" s="5" t="str">
        <f t="shared" si="200"/>
        <v>Q2</v>
      </c>
      <c r="U3147" s="14" t="str">
        <f t="shared" si="197"/>
        <v>Apr</v>
      </c>
    </row>
    <row r="3148" spans="1:21" x14ac:dyDescent="0.25">
      <c r="A3148" s="12" t="s">
        <v>54</v>
      </c>
      <c r="B3148" s="2" t="s">
        <v>99</v>
      </c>
      <c r="C3148" s="2" t="s">
        <v>24</v>
      </c>
      <c r="D3148" s="2" t="s">
        <v>25</v>
      </c>
      <c r="E3148" s="2" t="s">
        <v>21</v>
      </c>
      <c r="F3148" s="2" t="s">
        <v>12279</v>
      </c>
      <c r="G3148" s="2" t="s">
        <v>10455</v>
      </c>
      <c r="H3148" s="2" t="s">
        <v>39</v>
      </c>
      <c r="I3148" s="2" t="s">
        <v>12280</v>
      </c>
      <c r="J3148" s="2" t="s">
        <v>12281</v>
      </c>
      <c r="K3148" s="3">
        <v>0</v>
      </c>
      <c r="L3148" s="4">
        <v>2022</v>
      </c>
      <c r="M3148" s="9">
        <v>14528.18</v>
      </c>
      <c r="N3148" s="9" t="str">
        <f t="shared" si="198"/>
        <v>Normal</v>
      </c>
      <c r="O3148" s="11">
        <v>168163.8</v>
      </c>
      <c r="P3148" s="11">
        <v>10682.24</v>
      </c>
      <c r="Q3148" s="11">
        <v>3845.94</v>
      </c>
      <c r="R3148" s="5">
        <v>44760</v>
      </c>
      <c r="S3148" s="5" t="str">
        <f t="shared" si="199"/>
        <v>Monday</v>
      </c>
      <c r="T3148" s="5" t="str">
        <f t="shared" si="200"/>
        <v>Q3</v>
      </c>
      <c r="U3148" s="14" t="str">
        <f t="shared" si="197"/>
        <v>Jul</v>
      </c>
    </row>
    <row r="3149" spans="1:21" x14ac:dyDescent="0.25">
      <c r="A3149" s="13" t="s">
        <v>30</v>
      </c>
      <c r="B3149" s="6" t="s">
        <v>31</v>
      </c>
      <c r="C3149" s="6" t="s">
        <v>24</v>
      </c>
      <c r="D3149" s="6" t="s">
        <v>25</v>
      </c>
      <c r="E3149" s="6" t="s">
        <v>21</v>
      </c>
      <c r="F3149" s="6" t="s">
        <v>12266</v>
      </c>
      <c r="G3149" s="6" t="s">
        <v>235</v>
      </c>
      <c r="H3149" s="6" t="s">
        <v>102</v>
      </c>
      <c r="I3149" s="6" t="s">
        <v>12282</v>
      </c>
      <c r="J3149" s="6" t="s">
        <v>12283</v>
      </c>
      <c r="K3149" s="7">
        <v>5</v>
      </c>
      <c r="L3149" s="4">
        <v>2018</v>
      </c>
      <c r="M3149" s="9">
        <v>49749.15</v>
      </c>
      <c r="N3149" s="9" t="str">
        <f t="shared" si="198"/>
        <v>High Value</v>
      </c>
      <c r="O3149" s="11">
        <v>135536.1</v>
      </c>
      <c r="P3149" s="11">
        <v>44735.03</v>
      </c>
      <c r="Q3149" s="11">
        <v>5014.12</v>
      </c>
      <c r="R3149" s="8">
        <v>44967</v>
      </c>
      <c r="S3149" s="5" t="str">
        <f t="shared" si="199"/>
        <v>Friday</v>
      </c>
      <c r="T3149" s="5" t="str">
        <f t="shared" si="200"/>
        <v>Q1</v>
      </c>
      <c r="U3149" s="14" t="str">
        <f t="shared" si="197"/>
        <v>Feb</v>
      </c>
    </row>
    <row r="3150" spans="1:21" x14ac:dyDescent="0.25">
      <c r="A3150" s="12" t="s">
        <v>47</v>
      </c>
      <c r="B3150" s="2" t="s">
        <v>51</v>
      </c>
      <c r="C3150" s="2" t="s">
        <v>52</v>
      </c>
      <c r="D3150" s="2" t="s">
        <v>25</v>
      </c>
      <c r="E3150" s="2" t="s">
        <v>21</v>
      </c>
      <c r="F3150" s="2" t="s">
        <v>12284</v>
      </c>
      <c r="G3150" s="2" t="s">
        <v>5859</v>
      </c>
      <c r="H3150" s="2" t="s">
        <v>136</v>
      </c>
      <c r="I3150" s="2" t="s">
        <v>12285</v>
      </c>
      <c r="J3150" s="2" t="s">
        <v>12286</v>
      </c>
      <c r="K3150" s="3">
        <v>4</v>
      </c>
      <c r="L3150" s="4">
        <v>2020</v>
      </c>
      <c r="M3150" s="9">
        <v>57925.919999999998</v>
      </c>
      <c r="N3150" s="9" t="str">
        <f t="shared" si="198"/>
        <v>High Value</v>
      </c>
      <c r="O3150" s="11">
        <v>96652</v>
      </c>
      <c r="P3150" s="11">
        <v>50645.72</v>
      </c>
      <c r="Q3150" s="11">
        <v>7280.2</v>
      </c>
      <c r="R3150" s="5">
        <v>45582</v>
      </c>
      <c r="S3150" s="5" t="str">
        <f t="shared" si="199"/>
        <v>Thursday</v>
      </c>
      <c r="T3150" s="5" t="str">
        <f t="shared" si="200"/>
        <v>Q4</v>
      </c>
      <c r="U3150" s="14" t="str">
        <f t="shared" si="197"/>
        <v>Oct</v>
      </c>
    </row>
    <row r="3151" spans="1:21" x14ac:dyDescent="0.25">
      <c r="A3151" s="13" t="s">
        <v>71</v>
      </c>
      <c r="B3151" s="6" t="s">
        <v>86</v>
      </c>
      <c r="C3151" s="6" t="s">
        <v>52</v>
      </c>
      <c r="D3151" s="6" t="s">
        <v>25</v>
      </c>
      <c r="E3151" s="6" t="s">
        <v>21</v>
      </c>
      <c r="F3151" s="6" t="s">
        <v>12287</v>
      </c>
      <c r="G3151" s="6" t="s">
        <v>12288</v>
      </c>
      <c r="H3151" s="6" t="s">
        <v>73</v>
      </c>
      <c r="I3151" s="6" t="s">
        <v>12289</v>
      </c>
      <c r="J3151" s="6" t="s">
        <v>12290</v>
      </c>
      <c r="K3151" s="7">
        <v>6</v>
      </c>
      <c r="L3151" s="4">
        <v>2019</v>
      </c>
      <c r="M3151" s="9">
        <v>19388.87</v>
      </c>
      <c r="N3151" s="9" t="str">
        <f t="shared" si="198"/>
        <v>Normal</v>
      </c>
      <c r="O3151" s="11">
        <v>128903.8</v>
      </c>
      <c r="P3151" s="11">
        <v>13775.72</v>
      </c>
      <c r="Q3151" s="11">
        <v>5613.15</v>
      </c>
      <c r="R3151" s="8">
        <v>45827</v>
      </c>
      <c r="S3151" s="5" t="str">
        <f t="shared" si="199"/>
        <v>Thursday</v>
      </c>
      <c r="T3151" s="5" t="str">
        <f t="shared" si="200"/>
        <v>Q2</v>
      </c>
      <c r="U3151" s="14" t="str">
        <f t="shared" si="197"/>
        <v>Jun</v>
      </c>
    </row>
    <row r="3152" spans="1:21" x14ac:dyDescent="0.25">
      <c r="A3152" s="12" t="s">
        <v>62</v>
      </c>
      <c r="B3152" s="2" t="s">
        <v>91</v>
      </c>
      <c r="C3152" s="2" t="s">
        <v>52</v>
      </c>
      <c r="D3152" s="2" t="s">
        <v>25</v>
      </c>
      <c r="E3152" s="2" t="s">
        <v>21</v>
      </c>
      <c r="F3152" s="2" t="s">
        <v>12291</v>
      </c>
      <c r="G3152" s="2" t="s">
        <v>12292</v>
      </c>
      <c r="H3152" s="2" t="s">
        <v>116</v>
      </c>
      <c r="I3152" s="2" t="s">
        <v>12293</v>
      </c>
      <c r="J3152" s="2" t="s">
        <v>12294</v>
      </c>
      <c r="K3152" s="3">
        <v>12</v>
      </c>
      <c r="L3152" s="4">
        <v>2012</v>
      </c>
      <c r="M3152" s="9">
        <v>66715.360000000001</v>
      </c>
      <c r="N3152" s="9" t="str">
        <f t="shared" si="198"/>
        <v>High Value</v>
      </c>
      <c r="O3152" s="11">
        <v>122993.5</v>
      </c>
      <c r="P3152" s="11">
        <v>52487.69</v>
      </c>
      <c r="Q3152" s="11">
        <v>14227.67</v>
      </c>
      <c r="R3152" s="5">
        <v>45417</v>
      </c>
      <c r="S3152" s="5" t="str">
        <f t="shared" si="199"/>
        <v>Sunday</v>
      </c>
      <c r="T3152" s="5" t="str">
        <f t="shared" si="200"/>
        <v>Q2</v>
      </c>
      <c r="U3152" s="14" t="str">
        <f t="shared" si="197"/>
        <v>May</v>
      </c>
    </row>
    <row r="3153" spans="1:21" x14ac:dyDescent="0.25">
      <c r="A3153" s="13" t="s">
        <v>40</v>
      </c>
      <c r="B3153" s="6" t="s">
        <v>125</v>
      </c>
      <c r="C3153" s="6" t="s">
        <v>52</v>
      </c>
      <c r="D3153" s="6" t="s">
        <v>25</v>
      </c>
      <c r="E3153" s="6" t="s">
        <v>21</v>
      </c>
      <c r="F3153" s="6" t="s">
        <v>12295</v>
      </c>
      <c r="G3153" s="6" t="s">
        <v>12296</v>
      </c>
      <c r="H3153" s="6" t="s">
        <v>128</v>
      </c>
      <c r="I3153" s="6" t="s">
        <v>12297</v>
      </c>
      <c r="J3153" s="6" t="s">
        <v>12298</v>
      </c>
      <c r="K3153" s="7">
        <v>22</v>
      </c>
      <c r="L3153" s="4">
        <v>2002</v>
      </c>
      <c r="M3153" s="9">
        <v>52499.62</v>
      </c>
      <c r="N3153" s="9" t="str">
        <f t="shared" si="198"/>
        <v>High Value</v>
      </c>
      <c r="O3153" s="11">
        <v>25124.3</v>
      </c>
      <c r="P3153" s="11">
        <v>37802.639999999999</v>
      </c>
      <c r="Q3153" s="11">
        <v>14696.98</v>
      </c>
      <c r="R3153" s="8">
        <v>45477</v>
      </c>
      <c r="S3153" s="5" t="str">
        <f t="shared" si="199"/>
        <v>Thursday</v>
      </c>
      <c r="T3153" s="5" t="str">
        <f t="shared" si="200"/>
        <v>Q3</v>
      </c>
      <c r="U3153" s="14" t="str">
        <f t="shared" si="197"/>
        <v>Jul</v>
      </c>
    </row>
    <row r="3154" spans="1:21" x14ac:dyDescent="0.25">
      <c r="A3154" s="12" t="s">
        <v>74</v>
      </c>
      <c r="B3154" s="2" t="s">
        <v>153</v>
      </c>
      <c r="C3154" s="2" t="s">
        <v>52</v>
      </c>
      <c r="D3154" s="2" t="s">
        <v>25</v>
      </c>
      <c r="E3154" s="2" t="s">
        <v>21</v>
      </c>
      <c r="F3154" s="2" t="s">
        <v>5229</v>
      </c>
      <c r="G3154" s="2" t="s">
        <v>12299</v>
      </c>
      <c r="H3154" s="2" t="s">
        <v>98</v>
      </c>
      <c r="I3154" s="2" t="s">
        <v>12300</v>
      </c>
      <c r="J3154" s="2" t="s">
        <v>12301</v>
      </c>
      <c r="K3154" s="3">
        <v>0</v>
      </c>
      <c r="L3154" s="4">
        <v>2022</v>
      </c>
      <c r="M3154" s="9">
        <v>23188.639999999999</v>
      </c>
      <c r="N3154" s="9" t="str">
        <f t="shared" si="198"/>
        <v>Normal</v>
      </c>
      <c r="O3154" s="11">
        <v>184648.5</v>
      </c>
      <c r="P3154" s="11">
        <v>19932.5</v>
      </c>
      <c r="Q3154" s="11">
        <v>3256.14</v>
      </c>
      <c r="R3154" s="5">
        <v>44760</v>
      </c>
      <c r="S3154" s="5" t="str">
        <f t="shared" si="199"/>
        <v>Monday</v>
      </c>
      <c r="T3154" s="5" t="str">
        <f t="shared" si="200"/>
        <v>Q3</v>
      </c>
      <c r="U3154" s="14" t="str">
        <f t="shared" si="197"/>
        <v>Jul</v>
      </c>
    </row>
    <row r="3155" spans="1:21" x14ac:dyDescent="0.25">
      <c r="A3155" s="13" t="s">
        <v>40</v>
      </c>
      <c r="B3155" s="6" t="s">
        <v>59</v>
      </c>
      <c r="C3155" s="6" t="s">
        <v>52</v>
      </c>
      <c r="D3155" s="6" t="s">
        <v>25</v>
      </c>
      <c r="E3155" s="6" t="s">
        <v>21</v>
      </c>
      <c r="F3155" s="6" t="s">
        <v>12302</v>
      </c>
      <c r="G3155" s="6" t="s">
        <v>12303</v>
      </c>
      <c r="H3155" s="6" t="s">
        <v>121</v>
      </c>
      <c r="I3155" s="6" t="s">
        <v>12304</v>
      </c>
      <c r="J3155" s="6" t="s">
        <v>12305</v>
      </c>
      <c r="K3155" s="7">
        <v>10</v>
      </c>
      <c r="L3155" s="4">
        <v>2014</v>
      </c>
      <c r="M3155" s="9">
        <v>9791.11</v>
      </c>
      <c r="N3155" s="9" t="str">
        <f t="shared" si="198"/>
        <v>Normal</v>
      </c>
      <c r="O3155" s="11">
        <v>62507.199999999997</v>
      </c>
      <c r="P3155" s="11">
        <v>9177.2099999999991</v>
      </c>
      <c r="Q3155" s="11">
        <v>613.9</v>
      </c>
      <c r="R3155" s="8">
        <v>45597</v>
      </c>
      <c r="S3155" s="5" t="str">
        <f t="shared" si="199"/>
        <v>Friday</v>
      </c>
      <c r="T3155" s="5" t="str">
        <f t="shared" si="200"/>
        <v>Q4</v>
      </c>
      <c r="U3155" s="14" t="str">
        <f t="shared" si="197"/>
        <v>Nov</v>
      </c>
    </row>
    <row r="3156" spans="1:21" x14ac:dyDescent="0.25">
      <c r="A3156" s="12" t="s">
        <v>30</v>
      </c>
      <c r="B3156" s="2" t="s">
        <v>94</v>
      </c>
      <c r="C3156" s="2" t="s">
        <v>52</v>
      </c>
      <c r="D3156" s="2" t="s">
        <v>25</v>
      </c>
      <c r="E3156" s="2" t="s">
        <v>21</v>
      </c>
      <c r="F3156" s="2" t="s">
        <v>12306</v>
      </c>
      <c r="G3156" s="2" t="s">
        <v>12307</v>
      </c>
      <c r="H3156" s="2" t="s">
        <v>73</v>
      </c>
      <c r="I3156" s="2" t="s">
        <v>12308</v>
      </c>
      <c r="J3156" s="2" t="s">
        <v>12309</v>
      </c>
      <c r="K3156" s="3">
        <v>18</v>
      </c>
      <c r="L3156" s="4">
        <v>2005</v>
      </c>
      <c r="M3156" s="9">
        <v>44074.23</v>
      </c>
      <c r="N3156" s="9" t="str">
        <f t="shared" si="198"/>
        <v>High Value</v>
      </c>
      <c r="O3156" s="11">
        <v>48635.199999999997</v>
      </c>
      <c r="P3156" s="11">
        <v>31318.51</v>
      </c>
      <c r="Q3156" s="11">
        <v>12755.72</v>
      </c>
      <c r="R3156" s="5">
        <v>45035</v>
      </c>
      <c r="S3156" s="5" t="str">
        <f t="shared" si="199"/>
        <v>Wednesday</v>
      </c>
      <c r="T3156" s="5" t="str">
        <f t="shared" si="200"/>
        <v>Q2</v>
      </c>
      <c r="U3156" s="14" t="str">
        <f t="shared" si="197"/>
        <v>Apr</v>
      </c>
    </row>
    <row r="3157" spans="1:21" x14ac:dyDescent="0.25">
      <c r="A3157" s="13" t="s">
        <v>30</v>
      </c>
      <c r="B3157" s="6" t="s">
        <v>94</v>
      </c>
      <c r="C3157" s="6" t="s">
        <v>52</v>
      </c>
      <c r="D3157" s="6" t="s">
        <v>25</v>
      </c>
      <c r="E3157" s="6" t="s">
        <v>21</v>
      </c>
      <c r="F3157" s="6" t="s">
        <v>12310</v>
      </c>
      <c r="G3157" s="6" t="s">
        <v>12311</v>
      </c>
      <c r="H3157" s="6" t="s">
        <v>33</v>
      </c>
      <c r="I3157" s="6" t="s">
        <v>12312</v>
      </c>
      <c r="J3157" s="6" t="s">
        <v>12313</v>
      </c>
      <c r="K3157" s="7">
        <v>10</v>
      </c>
      <c r="L3157" s="4">
        <v>2015</v>
      </c>
      <c r="M3157" s="9">
        <v>44783.24</v>
      </c>
      <c r="N3157" s="9" t="str">
        <f t="shared" si="198"/>
        <v>High Value</v>
      </c>
      <c r="O3157" s="11">
        <v>127302.39999999999</v>
      </c>
      <c r="P3157" s="11">
        <v>33886.82</v>
      </c>
      <c r="Q3157" s="11">
        <v>10896.42</v>
      </c>
      <c r="R3157" s="8">
        <v>45673</v>
      </c>
      <c r="S3157" s="5" t="str">
        <f t="shared" si="199"/>
        <v>Thursday</v>
      </c>
      <c r="T3157" s="5" t="str">
        <f t="shared" si="200"/>
        <v>Q1</v>
      </c>
      <c r="U3157" s="14" t="str">
        <f t="shared" si="197"/>
        <v>Jan</v>
      </c>
    </row>
    <row r="3158" spans="1:21" x14ac:dyDescent="0.25">
      <c r="A3158" s="12" t="s">
        <v>54</v>
      </c>
      <c r="B3158" s="2" t="s">
        <v>55</v>
      </c>
      <c r="C3158" s="2" t="s">
        <v>52</v>
      </c>
      <c r="D3158" s="2" t="s">
        <v>25</v>
      </c>
      <c r="E3158" s="2" t="s">
        <v>21</v>
      </c>
      <c r="F3158" s="2" t="s">
        <v>12314</v>
      </c>
      <c r="G3158" s="2" t="s">
        <v>12315</v>
      </c>
      <c r="H3158" s="2" t="s">
        <v>37</v>
      </c>
      <c r="I3158" s="2" t="s">
        <v>12316</v>
      </c>
      <c r="J3158" s="2" t="s">
        <v>12317</v>
      </c>
      <c r="K3158" s="3">
        <v>14</v>
      </c>
      <c r="L3158" s="4">
        <v>2010</v>
      </c>
      <c r="M3158" s="9">
        <v>60912.09</v>
      </c>
      <c r="N3158" s="9" t="str">
        <f t="shared" si="198"/>
        <v>High Value</v>
      </c>
      <c r="O3158" s="11">
        <v>128615.9</v>
      </c>
      <c r="P3158" s="11">
        <v>49272.47</v>
      </c>
      <c r="Q3158" s="11">
        <v>11639.62</v>
      </c>
      <c r="R3158" s="5">
        <v>45539</v>
      </c>
      <c r="S3158" s="5" t="str">
        <f t="shared" si="199"/>
        <v>Wednesday</v>
      </c>
      <c r="T3158" s="5" t="str">
        <f t="shared" si="200"/>
        <v>Q3</v>
      </c>
      <c r="U3158" s="14" t="str">
        <f t="shared" si="197"/>
        <v>Sep</v>
      </c>
    </row>
    <row r="3159" spans="1:21" x14ac:dyDescent="0.25">
      <c r="A3159" s="13" t="s">
        <v>47</v>
      </c>
      <c r="B3159" s="6" t="s">
        <v>48</v>
      </c>
      <c r="C3159" s="6" t="s">
        <v>52</v>
      </c>
      <c r="D3159" s="6" t="s">
        <v>25</v>
      </c>
      <c r="E3159" s="6" t="s">
        <v>21</v>
      </c>
      <c r="F3159" s="6" t="s">
        <v>12318</v>
      </c>
      <c r="G3159" s="6" t="s">
        <v>12319</v>
      </c>
      <c r="H3159" s="6" t="s">
        <v>128</v>
      </c>
      <c r="I3159" s="6" t="s">
        <v>12320</v>
      </c>
      <c r="J3159" s="6" t="s">
        <v>12321</v>
      </c>
      <c r="K3159" s="7">
        <v>-2</v>
      </c>
      <c r="L3159" s="4">
        <v>2023</v>
      </c>
      <c r="M3159" s="9">
        <v>57640.44</v>
      </c>
      <c r="N3159" s="9" t="str">
        <f t="shared" si="198"/>
        <v>High Value</v>
      </c>
      <c r="O3159" s="11">
        <v>54463.1</v>
      </c>
      <c r="P3159" s="11">
        <v>45268.28</v>
      </c>
      <c r="Q3159" s="11">
        <v>12372.16</v>
      </c>
      <c r="R3159" s="8">
        <v>44360</v>
      </c>
      <c r="S3159" s="5" t="str">
        <f t="shared" si="199"/>
        <v>Sunday</v>
      </c>
      <c r="T3159" s="5" t="str">
        <f t="shared" si="200"/>
        <v>Q2</v>
      </c>
      <c r="U3159" s="14" t="str">
        <f t="shared" si="197"/>
        <v>Jun</v>
      </c>
    </row>
    <row r="3160" spans="1:21" x14ac:dyDescent="0.25">
      <c r="A3160" s="12" t="s">
        <v>34</v>
      </c>
      <c r="B3160" s="2" t="s">
        <v>35</v>
      </c>
      <c r="C3160" s="2" t="s">
        <v>52</v>
      </c>
      <c r="D3160" s="2" t="s">
        <v>25</v>
      </c>
      <c r="E3160" s="2" t="s">
        <v>21</v>
      </c>
      <c r="F3160" s="2" t="s">
        <v>12322</v>
      </c>
      <c r="G3160" s="2" t="s">
        <v>12323</v>
      </c>
      <c r="H3160" s="2" t="s">
        <v>89</v>
      </c>
      <c r="I3160" s="2" t="s">
        <v>12324</v>
      </c>
      <c r="J3160" s="2" t="s">
        <v>12325</v>
      </c>
      <c r="K3160" s="3">
        <v>7</v>
      </c>
      <c r="L3160" s="4">
        <v>2018</v>
      </c>
      <c r="M3160" s="9">
        <v>7540.51</v>
      </c>
      <c r="N3160" s="9" t="str">
        <f t="shared" si="198"/>
        <v>Normal</v>
      </c>
      <c r="O3160" s="11">
        <v>61142.8</v>
      </c>
      <c r="P3160" s="11">
        <v>5422.46</v>
      </c>
      <c r="Q3160" s="11">
        <v>2118.0500000000002</v>
      </c>
      <c r="R3160" s="5">
        <v>45774</v>
      </c>
      <c r="S3160" s="5" t="str">
        <f t="shared" si="199"/>
        <v>Sunday</v>
      </c>
      <c r="T3160" s="5" t="str">
        <f t="shared" si="200"/>
        <v>Q2</v>
      </c>
      <c r="U3160" s="14" t="str">
        <f t="shared" si="197"/>
        <v>Apr</v>
      </c>
    </row>
    <row r="3161" spans="1:21" x14ac:dyDescent="0.25">
      <c r="A3161" s="13" t="s">
        <v>17</v>
      </c>
      <c r="B3161" s="6" t="s">
        <v>18</v>
      </c>
      <c r="C3161" s="6" t="s">
        <v>52</v>
      </c>
      <c r="D3161" s="6" t="s">
        <v>25</v>
      </c>
      <c r="E3161" s="6" t="s">
        <v>21</v>
      </c>
      <c r="F3161" s="6" t="s">
        <v>12326</v>
      </c>
      <c r="G3161" s="6" t="s">
        <v>12327</v>
      </c>
      <c r="H3161" s="6" t="s">
        <v>120</v>
      </c>
      <c r="I3161" s="6" t="s">
        <v>12328</v>
      </c>
      <c r="J3161" s="6" t="s">
        <v>12329</v>
      </c>
      <c r="K3161" s="7">
        <v>2</v>
      </c>
      <c r="L3161" s="4">
        <v>2019</v>
      </c>
      <c r="M3161" s="9">
        <v>28983.7</v>
      </c>
      <c r="N3161" s="9" t="str">
        <f t="shared" si="198"/>
        <v>Normal</v>
      </c>
      <c r="O3161" s="11">
        <v>177664.7</v>
      </c>
      <c r="P3161" s="11">
        <v>24387.52</v>
      </c>
      <c r="Q3161" s="11">
        <v>4596.18</v>
      </c>
      <c r="R3161" s="8">
        <v>44372</v>
      </c>
      <c r="S3161" s="5" t="str">
        <f t="shared" si="199"/>
        <v>Friday</v>
      </c>
      <c r="T3161" s="5" t="str">
        <f t="shared" si="200"/>
        <v>Q2</v>
      </c>
      <c r="U3161" s="14" t="str">
        <f t="shared" ref="U3161:U3224" si="201">TEXT(R3161,"MMM")</f>
        <v>Jun</v>
      </c>
    </row>
    <row r="3162" spans="1:21" x14ac:dyDescent="0.25">
      <c r="A3162" s="12" t="s">
        <v>62</v>
      </c>
      <c r="B3162" s="2" t="s">
        <v>63</v>
      </c>
      <c r="C3162" s="2" t="s">
        <v>52</v>
      </c>
      <c r="D3162" s="2" t="s">
        <v>25</v>
      </c>
      <c r="E3162" s="2" t="s">
        <v>21</v>
      </c>
      <c r="F3162" s="2" t="s">
        <v>12330</v>
      </c>
      <c r="G3162" s="2" t="s">
        <v>12331</v>
      </c>
      <c r="H3162" s="2" t="s">
        <v>82</v>
      </c>
      <c r="I3162" s="2" t="s">
        <v>12332</v>
      </c>
      <c r="J3162" s="2" t="s">
        <v>12333</v>
      </c>
      <c r="K3162" s="3">
        <v>12</v>
      </c>
      <c r="L3162" s="4">
        <v>2008</v>
      </c>
      <c r="M3162" s="9">
        <v>25640.01</v>
      </c>
      <c r="N3162" s="9" t="str">
        <f t="shared" si="198"/>
        <v>Normal</v>
      </c>
      <c r="O3162" s="11">
        <v>106570.2</v>
      </c>
      <c r="P3162" s="11">
        <v>22831.68</v>
      </c>
      <c r="Q3162" s="11">
        <v>2808.33</v>
      </c>
      <c r="R3162" s="5">
        <v>44061</v>
      </c>
      <c r="S3162" s="5" t="str">
        <f t="shared" si="199"/>
        <v>Tuesday</v>
      </c>
      <c r="T3162" s="5" t="str">
        <f t="shared" si="200"/>
        <v>Q3</v>
      </c>
      <c r="U3162" s="14" t="str">
        <f t="shared" si="201"/>
        <v>Aug</v>
      </c>
    </row>
    <row r="3163" spans="1:21" x14ac:dyDescent="0.25">
      <c r="A3163" s="13" t="s">
        <v>47</v>
      </c>
      <c r="B3163" s="6" t="s">
        <v>48</v>
      </c>
      <c r="C3163" s="6" t="s">
        <v>52</v>
      </c>
      <c r="D3163" s="6" t="s">
        <v>25</v>
      </c>
      <c r="E3163" s="6" t="s">
        <v>21</v>
      </c>
      <c r="F3163" s="6" t="s">
        <v>12334</v>
      </c>
      <c r="G3163" s="6" t="s">
        <v>12335</v>
      </c>
      <c r="H3163" s="6" t="s">
        <v>61</v>
      </c>
      <c r="I3163" s="6" t="s">
        <v>12336</v>
      </c>
      <c r="J3163" s="6" t="s">
        <v>12337</v>
      </c>
      <c r="K3163" s="7">
        <v>15</v>
      </c>
      <c r="L3163" s="4">
        <v>2007</v>
      </c>
      <c r="M3163" s="9">
        <v>11928.08</v>
      </c>
      <c r="N3163" s="9" t="str">
        <f t="shared" si="198"/>
        <v>Normal</v>
      </c>
      <c r="O3163" s="11">
        <v>109967.1</v>
      </c>
      <c r="P3163" s="11">
        <v>10381.459999999999</v>
      </c>
      <c r="Q3163" s="11">
        <v>1546.62</v>
      </c>
      <c r="R3163" s="8">
        <v>44627</v>
      </c>
      <c r="S3163" s="5" t="str">
        <f t="shared" si="199"/>
        <v>Monday</v>
      </c>
      <c r="T3163" s="5" t="str">
        <f t="shared" si="200"/>
        <v>Q1</v>
      </c>
      <c r="U3163" s="14" t="str">
        <f t="shared" si="201"/>
        <v>Mar</v>
      </c>
    </row>
    <row r="3164" spans="1:21" x14ac:dyDescent="0.25">
      <c r="A3164" s="12" t="s">
        <v>54</v>
      </c>
      <c r="B3164" s="2" t="s">
        <v>99</v>
      </c>
      <c r="C3164" s="2" t="s">
        <v>52</v>
      </c>
      <c r="D3164" s="2" t="s">
        <v>25</v>
      </c>
      <c r="E3164" s="2" t="s">
        <v>21</v>
      </c>
      <c r="F3164" s="2" t="s">
        <v>12338</v>
      </c>
      <c r="G3164" s="2" t="s">
        <v>12339</v>
      </c>
      <c r="H3164" s="2" t="s">
        <v>104</v>
      </c>
      <c r="I3164" s="2" t="s">
        <v>12340</v>
      </c>
      <c r="J3164" s="2" t="s">
        <v>12341</v>
      </c>
      <c r="K3164" s="3">
        <v>9</v>
      </c>
      <c r="L3164" s="4">
        <v>2014</v>
      </c>
      <c r="M3164" s="9">
        <v>23311.41</v>
      </c>
      <c r="N3164" s="9" t="str">
        <f t="shared" si="198"/>
        <v>Normal</v>
      </c>
      <c r="O3164" s="11">
        <v>174239.9</v>
      </c>
      <c r="P3164" s="11">
        <v>17555.439999999999</v>
      </c>
      <c r="Q3164" s="11">
        <v>5755.97</v>
      </c>
      <c r="R3164" s="5">
        <v>44928</v>
      </c>
      <c r="S3164" s="5" t="str">
        <f t="shared" si="199"/>
        <v>Monday</v>
      </c>
      <c r="T3164" s="5" t="str">
        <f t="shared" si="200"/>
        <v>Q1</v>
      </c>
      <c r="U3164" s="14" t="str">
        <f t="shared" si="201"/>
        <v>Jan</v>
      </c>
    </row>
    <row r="3165" spans="1:21" x14ac:dyDescent="0.25">
      <c r="A3165" s="13" t="s">
        <v>34</v>
      </c>
      <c r="B3165" s="6" t="s">
        <v>97</v>
      </c>
      <c r="C3165" s="6" t="s">
        <v>52</v>
      </c>
      <c r="D3165" s="6" t="s">
        <v>25</v>
      </c>
      <c r="E3165" s="6" t="s">
        <v>21</v>
      </c>
      <c r="F3165" s="6" t="s">
        <v>12342</v>
      </c>
      <c r="G3165" s="6" t="s">
        <v>12343</v>
      </c>
      <c r="H3165" s="6" t="s">
        <v>53</v>
      </c>
      <c r="I3165" s="6" t="s">
        <v>12344</v>
      </c>
      <c r="J3165" s="6" t="s">
        <v>12345</v>
      </c>
      <c r="K3165" s="7">
        <v>7</v>
      </c>
      <c r="L3165" s="4">
        <v>2018</v>
      </c>
      <c r="M3165" s="9">
        <v>16819.189999999999</v>
      </c>
      <c r="N3165" s="9" t="str">
        <f t="shared" si="198"/>
        <v>Normal</v>
      </c>
      <c r="O3165" s="11">
        <v>194207.9</v>
      </c>
      <c r="P3165" s="11">
        <v>15017.48</v>
      </c>
      <c r="Q3165" s="11">
        <v>1801.71</v>
      </c>
      <c r="R3165" s="8">
        <v>45769</v>
      </c>
      <c r="S3165" s="5" t="str">
        <f t="shared" si="199"/>
        <v>Tuesday</v>
      </c>
      <c r="T3165" s="5" t="str">
        <f t="shared" si="200"/>
        <v>Q2</v>
      </c>
      <c r="U3165" s="14" t="str">
        <f t="shared" si="201"/>
        <v>Apr</v>
      </c>
    </row>
    <row r="3166" spans="1:21" x14ac:dyDescent="0.25">
      <c r="A3166" s="12" t="s">
        <v>30</v>
      </c>
      <c r="B3166" s="2" t="s">
        <v>31</v>
      </c>
      <c r="C3166" s="2" t="s">
        <v>52</v>
      </c>
      <c r="D3166" s="2" t="s">
        <v>25</v>
      </c>
      <c r="E3166" s="2" t="s">
        <v>21</v>
      </c>
      <c r="F3166" s="2" t="s">
        <v>12346</v>
      </c>
      <c r="G3166" s="2" t="s">
        <v>2739</v>
      </c>
      <c r="H3166" s="2" t="s">
        <v>33</v>
      </c>
      <c r="I3166" s="2" t="s">
        <v>12347</v>
      </c>
      <c r="J3166" s="2" t="s">
        <v>12348</v>
      </c>
      <c r="K3166" s="3">
        <v>12</v>
      </c>
      <c r="L3166" s="4">
        <v>2010</v>
      </c>
      <c r="M3166" s="9">
        <v>29637.93</v>
      </c>
      <c r="N3166" s="9" t="str">
        <f t="shared" si="198"/>
        <v>Normal</v>
      </c>
      <c r="O3166" s="11">
        <v>159964.5</v>
      </c>
      <c r="P3166" s="11">
        <v>24769.89</v>
      </c>
      <c r="Q3166" s="11">
        <v>4868.04</v>
      </c>
      <c r="R3166" s="5">
        <v>44902</v>
      </c>
      <c r="S3166" s="5" t="str">
        <f t="shared" si="199"/>
        <v>Wednesday</v>
      </c>
      <c r="T3166" s="5" t="str">
        <f t="shared" si="200"/>
        <v>Q4</v>
      </c>
      <c r="U3166" s="14" t="str">
        <f t="shared" si="201"/>
        <v>Dec</v>
      </c>
    </row>
    <row r="3167" spans="1:21" x14ac:dyDescent="0.25">
      <c r="A3167" s="13" t="s">
        <v>54</v>
      </c>
      <c r="B3167" s="6" t="s">
        <v>55</v>
      </c>
      <c r="C3167" s="6" t="s">
        <v>52</v>
      </c>
      <c r="D3167" s="6" t="s">
        <v>25</v>
      </c>
      <c r="E3167" s="6" t="s">
        <v>21</v>
      </c>
      <c r="F3167" s="6" t="s">
        <v>12349</v>
      </c>
      <c r="G3167" s="6" t="s">
        <v>12350</v>
      </c>
      <c r="H3167" s="6" t="s">
        <v>81</v>
      </c>
      <c r="I3167" s="6" t="s">
        <v>12351</v>
      </c>
      <c r="J3167" s="6" t="s">
        <v>12352</v>
      </c>
      <c r="K3167" s="7">
        <v>11</v>
      </c>
      <c r="L3167" s="4">
        <v>2010</v>
      </c>
      <c r="M3167" s="9">
        <v>18546.12</v>
      </c>
      <c r="N3167" s="9" t="str">
        <f t="shared" si="198"/>
        <v>Normal</v>
      </c>
      <c r="O3167" s="11">
        <v>133765.79999999999</v>
      </c>
      <c r="P3167" s="11">
        <v>17420.36</v>
      </c>
      <c r="Q3167" s="11">
        <v>1125.76</v>
      </c>
      <c r="R3167" s="8">
        <v>44464</v>
      </c>
      <c r="S3167" s="5" t="str">
        <f t="shared" si="199"/>
        <v>Saturday</v>
      </c>
      <c r="T3167" s="5" t="str">
        <f t="shared" si="200"/>
        <v>Q3</v>
      </c>
      <c r="U3167" s="14" t="str">
        <f t="shared" si="201"/>
        <v>Sep</v>
      </c>
    </row>
    <row r="3168" spans="1:21" x14ac:dyDescent="0.25">
      <c r="A3168" s="12" t="s">
        <v>17</v>
      </c>
      <c r="B3168" s="2" t="s">
        <v>80</v>
      </c>
      <c r="C3168" s="2" t="s">
        <v>52</v>
      </c>
      <c r="D3168" s="2" t="s">
        <v>25</v>
      </c>
      <c r="E3168" s="2" t="s">
        <v>21</v>
      </c>
      <c r="F3168" s="2" t="s">
        <v>12353</v>
      </c>
      <c r="G3168" s="2" t="s">
        <v>6194</v>
      </c>
      <c r="H3168" s="2" t="s">
        <v>64</v>
      </c>
      <c r="I3168" s="2" t="s">
        <v>12354</v>
      </c>
      <c r="J3168" s="2" t="s">
        <v>12355</v>
      </c>
      <c r="K3168" s="3">
        <v>12</v>
      </c>
      <c r="L3168" s="4">
        <v>2013</v>
      </c>
      <c r="M3168" s="9">
        <v>64024.92</v>
      </c>
      <c r="N3168" s="9" t="str">
        <f t="shared" si="198"/>
        <v>High Value</v>
      </c>
      <c r="O3168" s="11">
        <v>33945.800000000003</v>
      </c>
      <c r="P3168" s="11">
        <v>49664.61</v>
      </c>
      <c r="Q3168" s="11">
        <v>14360.31</v>
      </c>
      <c r="R3168" s="5">
        <v>45684</v>
      </c>
      <c r="S3168" s="5" t="str">
        <f t="shared" si="199"/>
        <v>Monday</v>
      </c>
      <c r="T3168" s="5" t="str">
        <f t="shared" si="200"/>
        <v>Q1</v>
      </c>
      <c r="U3168" s="14" t="str">
        <f t="shared" si="201"/>
        <v>Jan</v>
      </c>
    </row>
    <row r="3169" spans="1:21" x14ac:dyDescent="0.25">
      <c r="A3169" s="13" t="s">
        <v>47</v>
      </c>
      <c r="B3169" s="6" t="s">
        <v>51</v>
      </c>
      <c r="C3169" s="6" t="s">
        <v>52</v>
      </c>
      <c r="D3169" s="6" t="s">
        <v>25</v>
      </c>
      <c r="E3169" s="6" t="s">
        <v>21</v>
      </c>
      <c r="F3169" s="6" t="s">
        <v>12356</v>
      </c>
      <c r="G3169" s="6" t="s">
        <v>12357</v>
      </c>
      <c r="H3169" s="6" t="s">
        <v>159</v>
      </c>
      <c r="I3169" s="6" t="s">
        <v>12358</v>
      </c>
      <c r="J3169" s="6" t="s">
        <v>12359</v>
      </c>
      <c r="K3169" s="7">
        <v>0</v>
      </c>
      <c r="L3169" s="4">
        <v>2021</v>
      </c>
      <c r="M3169" s="9">
        <v>38034.14</v>
      </c>
      <c r="N3169" s="9" t="str">
        <f t="shared" si="198"/>
        <v>Normal</v>
      </c>
      <c r="O3169" s="11">
        <v>194249.1</v>
      </c>
      <c r="P3169" s="11">
        <v>35549.230000000003</v>
      </c>
      <c r="Q3169" s="11">
        <v>2484.91</v>
      </c>
      <c r="R3169" s="8">
        <v>44561</v>
      </c>
      <c r="S3169" s="5" t="str">
        <f t="shared" si="199"/>
        <v>Friday</v>
      </c>
      <c r="T3169" s="5" t="str">
        <f t="shared" si="200"/>
        <v>Q4</v>
      </c>
      <c r="U3169" s="14" t="str">
        <f t="shared" si="201"/>
        <v>Dec</v>
      </c>
    </row>
    <row r="3170" spans="1:21" x14ac:dyDescent="0.25">
      <c r="A3170" s="12" t="s">
        <v>30</v>
      </c>
      <c r="B3170" s="2" t="s">
        <v>31</v>
      </c>
      <c r="C3170" s="2" t="s">
        <v>52</v>
      </c>
      <c r="D3170" s="2" t="s">
        <v>25</v>
      </c>
      <c r="E3170" s="2" t="s">
        <v>21</v>
      </c>
      <c r="F3170" s="2" t="s">
        <v>12360</v>
      </c>
      <c r="G3170" s="2" t="s">
        <v>12361</v>
      </c>
      <c r="H3170" s="2" t="s">
        <v>112</v>
      </c>
      <c r="I3170" s="2" t="s">
        <v>12362</v>
      </c>
      <c r="J3170" s="2" t="s">
        <v>12363</v>
      </c>
      <c r="K3170" s="3">
        <v>11</v>
      </c>
      <c r="L3170" s="4">
        <v>2010</v>
      </c>
      <c r="M3170" s="9">
        <v>50538.9</v>
      </c>
      <c r="N3170" s="9" t="str">
        <f t="shared" si="198"/>
        <v>High Value</v>
      </c>
      <c r="O3170" s="11">
        <v>26137.7</v>
      </c>
      <c r="P3170" s="11">
        <v>36147.050000000003</v>
      </c>
      <c r="Q3170" s="11">
        <v>14391.85</v>
      </c>
      <c r="R3170" s="5">
        <v>44226</v>
      </c>
      <c r="S3170" s="5" t="str">
        <f t="shared" si="199"/>
        <v>Saturday</v>
      </c>
      <c r="T3170" s="5" t="str">
        <f t="shared" si="200"/>
        <v>Q1</v>
      </c>
      <c r="U3170" s="14" t="str">
        <f t="shared" si="201"/>
        <v>Jan</v>
      </c>
    </row>
    <row r="3171" spans="1:21" x14ac:dyDescent="0.25">
      <c r="A3171" s="13" t="s">
        <v>54</v>
      </c>
      <c r="B3171" s="6" t="s">
        <v>99</v>
      </c>
      <c r="C3171" s="6" t="s">
        <v>52</v>
      </c>
      <c r="D3171" s="6" t="s">
        <v>25</v>
      </c>
      <c r="E3171" s="6" t="s">
        <v>21</v>
      </c>
      <c r="F3171" s="6" t="s">
        <v>12364</v>
      </c>
      <c r="G3171" s="6" t="s">
        <v>12365</v>
      </c>
      <c r="H3171" s="6" t="s">
        <v>119</v>
      </c>
      <c r="I3171" s="6" t="s">
        <v>12366</v>
      </c>
      <c r="J3171" s="6" t="s">
        <v>12367</v>
      </c>
      <c r="K3171" s="7">
        <v>2</v>
      </c>
      <c r="L3171" s="4">
        <v>2018</v>
      </c>
      <c r="M3171" s="9">
        <v>44616.46</v>
      </c>
      <c r="N3171" s="9" t="str">
        <f t="shared" si="198"/>
        <v>High Value</v>
      </c>
      <c r="O3171" s="11">
        <v>55912.800000000003</v>
      </c>
      <c r="P3171" s="11">
        <v>32319.13</v>
      </c>
      <c r="Q3171" s="11">
        <v>12297.33</v>
      </c>
      <c r="R3171" s="8">
        <v>44097</v>
      </c>
      <c r="S3171" s="5" t="str">
        <f t="shared" si="199"/>
        <v>Wednesday</v>
      </c>
      <c r="T3171" s="5" t="str">
        <f t="shared" si="200"/>
        <v>Q3</v>
      </c>
      <c r="U3171" s="14" t="str">
        <f t="shared" si="201"/>
        <v>Sep</v>
      </c>
    </row>
    <row r="3172" spans="1:21" x14ac:dyDescent="0.25">
      <c r="A3172" s="12" t="s">
        <v>40</v>
      </c>
      <c r="B3172" s="2" t="s">
        <v>125</v>
      </c>
      <c r="C3172" s="2" t="s">
        <v>52</v>
      </c>
      <c r="D3172" s="2" t="s">
        <v>25</v>
      </c>
      <c r="E3172" s="2" t="s">
        <v>21</v>
      </c>
      <c r="F3172" s="2" t="s">
        <v>12368</v>
      </c>
      <c r="G3172" s="2" t="s">
        <v>994</v>
      </c>
      <c r="H3172" s="2" t="s">
        <v>90</v>
      </c>
      <c r="I3172" s="2" t="s">
        <v>12369</v>
      </c>
      <c r="J3172" s="2" t="s">
        <v>12370</v>
      </c>
      <c r="K3172" s="3">
        <v>12</v>
      </c>
      <c r="L3172" s="4">
        <v>2011</v>
      </c>
      <c r="M3172" s="9">
        <v>62756.11</v>
      </c>
      <c r="N3172" s="9" t="str">
        <f t="shared" si="198"/>
        <v>High Value</v>
      </c>
      <c r="O3172" s="11">
        <v>14283.1</v>
      </c>
      <c r="P3172" s="11">
        <v>49045.59</v>
      </c>
      <c r="Q3172" s="11">
        <v>13710.52</v>
      </c>
      <c r="R3172" s="5">
        <v>45027</v>
      </c>
      <c r="S3172" s="5" t="str">
        <f t="shared" si="199"/>
        <v>Tuesday</v>
      </c>
      <c r="T3172" s="5" t="str">
        <f t="shared" si="200"/>
        <v>Q2</v>
      </c>
      <c r="U3172" s="14" t="str">
        <f t="shared" si="201"/>
        <v>Apr</v>
      </c>
    </row>
    <row r="3173" spans="1:21" x14ac:dyDescent="0.25">
      <c r="A3173" s="13" t="s">
        <v>40</v>
      </c>
      <c r="B3173" s="6" t="s">
        <v>41</v>
      </c>
      <c r="C3173" s="6" t="s">
        <v>52</v>
      </c>
      <c r="D3173" s="6" t="s">
        <v>25</v>
      </c>
      <c r="E3173" s="6" t="s">
        <v>21</v>
      </c>
      <c r="F3173" s="6" t="s">
        <v>12371</v>
      </c>
      <c r="G3173" s="6" t="s">
        <v>12372</v>
      </c>
      <c r="H3173" s="6" t="s">
        <v>101</v>
      </c>
      <c r="I3173" s="6" t="s">
        <v>12373</v>
      </c>
      <c r="J3173" s="6" t="s">
        <v>12374</v>
      </c>
      <c r="K3173" s="7">
        <v>-1</v>
      </c>
      <c r="L3173" s="4">
        <v>2022</v>
      </c>
      <c r="M3173" s="9">
        <v>27124.74</v>
      </c>
      <c r="N3173" s="9" t="str">
        <f t="shared" si="198"/>
        <v>Normal</v>
      </c>
      <c r="O3173" s="11">
        <v>142333</v>
      </c>
      <c r="P3173" s="11">
        <v>22564.82</v>
      </c>
      <c r="Q3173" s="11">
        <v>4559.92</v>
      </c>
      <c r="R3173" s="8">
        <v>44246</v>
      </c>
      <c r="S3173" s="5" t="str">
        <f t="shared" si="199"/>
        <v>Friday</v>
      </c>
      <c r="T3173" s="5" t="str">
        <f t="shared" si="200"/>
        <v>Q1</v>
      </c>
      <c r="U3173" s="14" t="str">
        <f t="shared" si="201"/>
        <v>Feb</v>
      </c>
    </row>
    <row r="3174" spans="1:21" x14ac:dyDescent="0.25">
      <c r="A3174" s="12" t="s">
        <v>56</v>
      </c>
      <c r="B3174" s="2" t="s">
        <v>57</v>
      </c>
      <c r="C3174" s="2" t="s">
        <v>52</v>
      </c>
      <c r="D3174" s="2" t="s">
        <v>25</v>
      </c>
      <c r="E3174" s="2" t="s">
        <v>21</v>
      </c>
      <c r="F3174" s="2" t="s">
        <v>12375</v>
      </c>
      <c r="G3174" s="2" t="s">
        <v>12376</v>
      </c>
      <c r="H3174" s="2" t="s">
        <v>116</v>
      </c>
      <c r="I3174" s="2" t="s">
        <v>12377</v>
      </c>
      <c r="J3174" s="2" t="s">
        <v>12378</v>
      </c>
      <c r="K3174" s="3">
        <v>13</v>
      </c>
      <c r="L3174" s="4">
        <v>2012</v>
      </c>
      <c r="M3174" s="9">
        <v>13606.55</v>
      </c>
      <c r="N3174" s="9" t="str">
        <f t="shared" si="198"/>
        <v>Normal</v>
      </c>
      <c r="O3174" s="11">
        <v>86645.5</v>
      </c>
      <c r="P3174" s="11">
        <v>10550.05</v>
      </c>
      <c r="Q3174" s="11">
        <v>3056.5</v>
      </c>
      <c r="R3174" s="5">
        <v>45746</v>
      </c>
      <c r="S3174" s="5" t="str">
        <f t="shared" si="199"/>
        <v>Sunday</v>
      </c>
      <c r="T3174" s="5" t="str">
        <f t="shared" si="200"/>
        <v>Q1</v>
      </c>
      <c r="U3174" s="14" t="str">
        <f t="shared" si="201"/>
        <v>Mar</v>
      </c>
    </row>
    <row r="3175" spans="1:21" x14ac:dyDescent="0.25">
      <c r="A3175" s="13" t="s">
        <v>34</v>
      </c>
      <c r="B3175" s="6" t="s">
        <v>97</v>
      </c>
      <c r="C3175" s="6" t="s">
        <v>52</v>
      </c>
      <c r="D3175" s="6" t="s">
        <v>25</v>
      </c>
      <c r="E3175" s="6" t="s">
        <v>21</v>
      </c>
      <c r="F3175" s="6" t="s">
        <v>12379</v>
      </c>
      <c r="G3175" s="6" t="s">
        <v>12380</v>
      </c>
      <c r="H3175" s="6" t="s">
        <v>98</v>
      </c>
      <c r="I3175" s="6" t="s">
        <v>12381</v>
      </c>
      <c r="J3175" s="6" t="s">
        <v>12382</v>
      </c>
      <c r="K3175" s="7">
        <v>13</v>
      </c>
      <c r="L3175" s="4">
        <v>2009</v>
      </c>
      <c r="M3175" s="9">
        <v>63072.38</v>
      </c>
      <c r="N3175" s="9" t="str">
        <f t="shared" si="198"/>
        <v>High Value</v>
      </c>
      <c r="O3175" s="11">
        <v>32091.5</v>
      </c>
      <c r="P3175" s="11">
        <v>53834.38</v>
      </c>
      <c r="Q3175" s="11">
        <v>9238</v>
      </c>
      <c r="R3175" s="8">
        <v>44623</v>
      </c>
      <c r="S3175" s="5" t="str">
        <f t="shared" si="199"/>
        <v>Thursday</v>
      </c>
      <c r="T3175" s="5" t="str">
        <f t="shared" si="200"/>
        <v>Q1</v>
      </c>
      <c r="U3175" s="14" t="str">
        <f t="shared" si="201"/>
        <v>Mar</v>
      </c>
    </row>
    <row r="3176" spans="1:21" x14ac:dyDescent="0.25">
      <c r="A3176" s="12" t="s">
        <v>47</v>
      </c>
      <c r="B3176" s="2" t="s">
        <v>48</v>
      </c>
      <c r="C3176" s="2" t="s">
        <v>52</v>
      </c>
      <c r="D3176" s="2" t="s">
        <v>25</v>
      </c>
      <c r="E3176" s="2" t="s">
        <v>21</v>
      </c>
      <c r="F3176" s="2" t="s">
        <v>12383</v>
      </c>
      <c r="G3176" s="2" t="s">
        <v>12384</v>
      </c>
      <c r="H3176" s="2" t="s">
        <v>122</v>
      </c>
      <c r="I3176" s="2" t="s">
        <v>12385</v>
      </c>
      <c r="J3176" s="2" t="s">
        <v>12386</v>
      </c>
      <c r="K3176" s="3">
        <v>10</v>
      </c>
      <c r="L3176" s="4">
        <v>2013</v>
      </c>
      <c r="M3176" s="9">
        <v>5960.22</v>
      </c>
      <c r="N3176" s="9" t="str">
        <f t="shared" si="198"/>
        <v>Normal</v>
      </c>
      <c r="O3176" s="11">
        <v>146938.1</v>
      </c>
      <c r="P3176" s="11">
        <v>4381.58</v>
      </c>
      <c r="Q3176" s="11">
        <v>1578.64</v>
      </c>
      <c r="R3176" s="5">
        <v>45230</v>
      </c>
      <c r="S3176" s="5" t="str">
        <f t="shared" si="199"/>
        <v>Tuesday</v>
      </c>
      <c r="T3176" s="5" t="str">
        <f t="shared" si="200"/>
        <v>Q4</v>
      </c>
      <c r="U3176" s="14" t="str">
        <f t="shared" si="201"/>
        <v>Oct</v>
      </c>
    </row>
    <row r="3177" spans="1:21" x14ac:dyDescent="0.25">
      <c r="A3177" s="13" t="s">
        <v>40</v>
      </c>
      <c r="B3177" s="6" t="s">
        <v>125</v>
      </c>
      <c r="C3177" s="6" t="s">
        <v>52</v>
      </c>
      <c r="D3177" s="6" t="s">
        <v>25</v>
      </c>
      <c r="E3177" s="6" t="s">
        <v>21</v>
      </c>
      <c r="F3177" s="6" t="s">
        <v>12387</v>
      </c>
      <c r="G3177" s="6" t="s">
        <v>12388</v>
      </c>
      <c r="H3177" s="6" t="s">
        <v>37</v>
      </c>
      <c r="I3177" s="6" t="s">
        <v>12389</v>
      </c>
      <c r="J3177" s="6" t="s">
        <v>12390</v>
      </c>
      <c r="K3177" s="7">
        <v>22</v>
      </c>
      <c r="L3177" s="4">
        <v>2001</v>
      </c>
      <c r="M3177" s="9">
        <v>58616.56</v>
      </c>
      <c r="N3177" s="9" t="str">
        <f t="shared" si="198"/>
        <v>High Value</v>
      </c>
      <c r="O3177" s="11">
        <v>20101.8</v>
      </c>
      <c r="P3177" s="11">
        <v>45129.42</v>
      </c>
      <c r="Q3177" s="11">
        <v>13487.14</v>
      </c>
      <c r="R3177" s="8">
        <v>44964</v>
      </c>
      <c r="S3177" s="5" t="str">
        <f t="shared" si="199"/>
        <v>Tuesday</v>
      </c>
      <c r="T3177" s="5" t="str">
        <f t="shared" si="200"/>
        <v>Q1</v>
      </c>
      <c r="U3177" s="14" t="str">
        <f t="shared" si="201"/>
        <v>Feb</v>
      </c>
    </row>
    <row r="3178" spans="1:21" x14ac:dyDescent="0.25">
      <c r="A3178" s="12" t="s">
        <v>74</v>
      </c>
      <c r="B3178" s="2" t="s">
        <v>153</v>
      </c>
      <c r="C3178" s="2" t="s">
        <v>52</v>
      </c>
      <c r="D3178" s="2" t="s">
        <v>25</v>
      </c>
      <c r="E3178" s="2" t="s">
        <v>21</v>
      </c>
      <c r="F3178" s="2" t="s">
        <v>12391</v>
      </c>
      <c r="G3178" s="2" t="s">
        <v>12392</v>
      </c>
      <c r="H3178" s="2" t="s">
        <v>111</v>
      </c>
      <c r="I3178" s="2" t="s">
        <v>12393</v>
      </c>
      <c r="J3178" s="2" t="s">
        <v>12394</v>
      </c>
      <c r="K3178" s="3">
        <v>7</v>
      </c>
      <c r="L3178" s="4">
        <v>2017</v>
      </c>
      <c r="M3178" s="9">
        <v>65149.45</v>
      </c>
      <c r="N3178" s="9" t="str">
        <f t="shared" si="198"/>
        <v>High Value</v>
      </c>
      <c r="O3178" s="11">
        <v>87233.5</v>
      </c>
      <c r="P3178" s="11">
        <v>47242.52</v>
      </c>
      <c r="Q3178" s="11">
        <v>17906.93</v>
      </c>
      <c r="R3178" s="5">
        <v>45633</v>
      </c>
      <c r="S3178" s="5" t="str">
        <f t="shared" si="199"/>
        <v>Saturday</v>
      </c>
      <c r="T3178" s="5" t="str">
        <f t="shared" si="200"/>
        <v>Q4</v>
      </c>
      <c r="U3178" s="14" t="str">
        <f t="shared" si="201"/>
        <v>Dec</v>
      </c>
    </row>
    <row r="3179" spans="1:21" x14ac:dyDescent="0.25">
      <c r="A3179" s="13" t="s">
        <v>47</v>
      </c>
      <c r="B3179" s="6" t="s">
        <v>48</v>
      </c>
      <c r="C3179" s="6" t="s">
        <v>52</v>
      </c>
      <c r="D3179" s="6" t="s">
        <v>25</v>
      </c>
      <c r="E3179" s="6" t="s">
        <v>21</v>
      </c>
      <c r="F3179" s="6" t="s">
        <v>12395</v>
      </c>
      <c r="G3179" s="6" t="s">
        <v>12396</v>
      </c>
      <c r="H3179" s="6" t="s">
        <v>152</v>
      </c>
      <c r="I3179" s="6" t="s">
        <v>12397</v>
      </c>
      <c r="J3179" s="6" t="s">
        <v>12398</v>
      </c>
      <c r="K3179" s="7">
        <v>3</v>
      </c>
      <c r="L3179" s="4">
        <v>2021</v>
      </c>
      <c r="M3179" s="9">
        <v>34329.360000000001</v>
      </c>
      <c r="N3179" s="9" t="str">
        <f t="shared" si="198"/>
        <v>Normal</v>
      </c>
      <c r="O3179" s="11">
        <v>91203.8</v>
      </c>
      <c r="P3179" s="11">
        <v>31309.93</v>
      </c>
      <c r="Q3179" s="11">
        <v>3019.43</v>
      </c>
      <c r="R3179" s="8">
        <v>45346</v>
      </c>
      <c r="S3179" s="5" t="str">
        <f t="shared" si="199"/>
        <v>Saturday</v>
      </c>
      <c r="T3179" s="5" t="str">
        <f t="shared" si="200"/>
        <v>Q1</v>
      </c>
      <c r="U3179" s="14" t="str">
        <f t="shared" si="201"/>
        <v>Feb</v>
      </c>
    </row>
    <row r="3180" spans="1:21" x14ac:dyDescent="0.25">
      <c r="A3180" s="12" t="s">
        <v>62</v>
      </c>
      <c r="B3180" s="2" t="s">
        <v>138</v>
      </c>
      <c r="C3180" s="2" t="s">
        <v>52</v>
      </c>
      <c r="D3180" s="2" t="s">
        <v>25</v>
      </c>
      <c r="E3180" s="2" t="s">
        <v>21</v>
      </c>
      <c r="F3180" s="2" t="s">
        <v>12399</v>
      </c>
      <c r="G3180" s="2" t="s">
        <v>12400</v>
      </c>
      <c r="H3180" s="2" t="s">
        <v>53</v>
      </c>
      <c r="I3180" s="2" t="s">
        <v>12401</v>
      </c>
      <c r="J3180" s="2" t="s">
        <v>12402</v>
      </c>
      <c r="K3180" s="3">
        <v>10</v>
      </c>
      <c r="L3180" s="4">
        <v>2012</v>
      </c>
      <c r="M3180" s="9">
        <v>54334.13</v>
      </c>
      <c r="N3180" s="9" t="str">
        <f t="shared" si="198"/>
        <v>High Value</v>
      </c>
      <c r="O3180" s="11">
        <v>178849</v>
      </c>
      <c r="P3180" s="11">
        <v>49425.16</v>
      </c>
      <c r="Q3180" s="11">
        <v>4908.97</v>
      </c>
      <c r="R3180" s="5">
        <v>44676</v>
      </c>
      <c r="S3180" s="5" t="str">
        <f t="shared" si="199"/>
        <v>Monday</v>
      </c>
      <c r="T3180" s="5" t="str">
        <f t="shared" si="200"/>
        <v>Q2</v>
      </c>
      <c r="U3180" s="14" t="str">
        <f t="shared" si="201"/>
        <v>Apr</v>
      </c>
    </row>
    <row r="3181" spans="1:21" x14ac:dyDescent="0.25">
      <c r="A3181" s="13" t="s">
        <v>62</v>
      </c>
      <c r="B3181" s="6" t="s">
        <v>138</v>
      </c>
      <c r="C3181" s="6" t="s">
        <v>52</v>
      </c>
      <c r="D3181" s="6" t="s">
        <v>25</v>
      </c>
      <c r="E3181" s="6" t="s">
        <v>21</v>
      </c>
      <c r="F3181" s="6" t="s">
        <v>12403</v>
      </c>
      <c r="G3181" s="6" t="s">
        <v>9349</v>
      </c>
      <c r="H3181" s="6" t="s">
        <v>102</v>
      </c>
      <c r="I3181" s="6" t="s">
        <v>12404</v>
      </c>
      <c r="J3181" s="6" t="s">
        <v>12405</v>
      </c>
      <c r="K3181" s="7">
        <v>12</v>
      </c>
      <c r="L3181" s="4">
        <v>2009</v>
      </c>
      <c r="M3181" s="9">
        <v>5316.61</v>
      </c>
      <c r="N3181" s="9" t="str">
        <f t="shared" si="198"/>
        <v>Normal</v>
      </c>
      <c r="O3181" s="11">
        <v>26627.1</v>
      </c>
      <c r="P3181" s="11">
        <v>4249.0200000000004</v>
      </c>
      <c r="Q3181" s="11">
        <v>1067.5899999999999</v>
      </c>
      <c r="R3181" s="8">
        <v>44485</v>
      </c>
      <c r="S3181" s="5" t="str">
        <f t="shared" si="199"/>
        <v>Saturday</v>
      </c>
      <c r="T3181" s="5" t="str">
        <f t="shared" si="200"/>
        <v>Q4</v>
      </c>
      <c r="U3181" s="14" t="str">
        <f t="shared" si="201"/>
        <v>Oct</v>
      </c>
    </row>
    <row r="3182" spans="1:21" x14ac:dyDescent="0.25">
      <c r="A3182" s="12" t="s">
        <v>54</v>
      </c>
      <c r="B3182" s="2" t="s">
        <v>123</v>
      </c>
      <c r="C3182" s="2" t="s">
        <v>52</v>
      </c>
      <c r="D3182" s="2" t="s">
        <v>25</v>
      </c>
      <c r="E3182" s="2" t="s">
        <v>21</v>
      </c>
      <c r="F3182" s="2" t="s">
        <v>12406</v>
      </c>
      <c r="G3182" s="2" t="s">
        <v>12407</v>
      </c>
      <c r="H3182" s="2" t="s">
        <v>118</v>
      </c>
      <c r="I3182" s="2" t="s">
        <v>12408</v>
      </c>
      <c r="J3182" s="2" t="s">
        <v>12409</v>
      </c>
      <c r="K3182" s="3">
        <v>12</v>
      </c>
      <c r="L3182" s="4">
        <v>2011</v>
      </c>
      <c r="M3182" s="9">
        <v>7154.51</v>
      </c>
      <c r="N3182" s="9" t="str">
        <f t="shared" si="198"/>
        <v>Normal</v>
      </c>
      <c r="O3182" s="11">
        <v>18578.5</v>
      </c>
      <c r="P3182" s="11">
        <v>5319.66</v>
      </c>
      <c r="Q3182" s="11">
        <v>1834.85</v>
      </c>
      <c r="R3182" s="5">
        <v>45057</v>
      </c>
      <c r="S3182" s="5" t="str">
        <f t="shared" si="199"/>
        <v>Thursday</v>
      </c>
      <c r="T3182" s="5" t="str">
        <f t="shared" si="200"/>
        <v>Q2</v>
      </c>
      <c r="U3182" s="14" t="str">
        <f t="shared" si="201"/>
        <v>May</v>
      </c>
    </row>
    <row r="3183" spans="1:21" x14ac:dyDescent="0.25">
      <c r="A3183" s="13" t="s">
        <v>34</v>
      </c>
      <c r="B3183" s="6" t="s">
        <v>43</v>
      </c>
      <c r="C3183" s="6" t="s">
        <v>52</v>
      </c>
      <c r="D3183" s="6" t="s">
        <v>25</v>
      </c>
      <c r="E3183" s="6" t="s">
        <v>21</v>
      </c>
      <c r="F3183" s="6" t="s">
        <v>12410</v>
      </c>
      <c r="G3183" s="6" t="s">
        <v>12411</v>
      </c>
      <c r="H3183" s="6" t="s">
        <v>152</v>
      </c>
      <c r="I3183" s="6" t="s">
        <v>12412</v>
      </c>
      <c r="J3183" s="6" t="s">
        <v>12413</v>
      </c>
      <c r="K3183" s="7">
        <v>7</v>
      </c>
      <c r="L3183" s="4">
        <v>2016</v>
      </c>
      <c r="M3183" s="9">
        <v>5751.51</v>
      </c>
      <c r="N3183" s="9" t="str">
        <f t="shared" si="198"/>
        <v>Normal</v>
      </c>
      <c r="O3183" s="11">
        <v>18373.099999999999</v>
      </c>
      <c r="P3183" s="11">
        <v>5319.3</v>
      </c>
      <c r="Q3183" s="11">
        <v>432.21</v>
      </c>
      <c r="R3183" s="8">
        <v>45165</v>
      </c>
      <c r="S3183" s="5" t="str">
        <f t="shared" si="199"/>
        <v>Sunday</v>
      </c>
      <c r="T3183" s="5" t="str">
        <f t="shared" si="200"/>
        <v>Q3</v>
      </c>
      <c r="U3183" s="14" t="str">
        <f t="shared" si="201"/>
        <v>Aug</v>
      </c>
    </row>
    <row r="3184" spans="1:21" x14ac:dyDescent="0.25">
      <c r="A3184" s="12" t="s">
        <v>71</v>
      </c>
      <c r="B3184" s="2" t="s">
        <v>72</v>
      </c>
      <c r="C3184" s="2" t="s">
        <v>52</v>
      </c>
      <c r="D3184" s="2" t="s">
        <v>25</v>
      </c>
      <c r="E3184" s="2" t="s">
        <v>21</v>
      </c>
      <c r="F3184" s="2" t="s">
        <v>12414</v>
      </c>
      <c r="G3184" s="2" t="s">
        <v>12415</v>
      </c>
      <c r="H3184" s="2" t="s">
        <v>58</v>
      </c>
      <c r="I3184" s="2" t="s">
        <v>12416</v>
      </c>
      <c r="J3184" s="2" t="s">
        <v>12417</v>
      </c>
      <c r="K3184" s="3">
        <v>24</v>
      </c>
      <c r="L3184" s="4">
        <v>2001</v>
      </c>
      <c r="M3184" s="9">
        <v>25287.23</v>
      </c>
      <c r="N3184" s="9" t="str">
        <f t="shared" si="198"/>
        <v>Normal</v>
      </c>
      <c r="O3184" s="11">
        <v>127364.7</v>
      </c>
      <c r="P3184" s="11">
        <v>18148.59</v>
      </c>
      <c r="Q3184" s="11">
        <v>7138.64</v>
      </c>
      <c r="R3184" s="5">
        <v>45681</v>
      </c>
      <c r="S3184" s="5" t="str">
        <f t="shared" si="199"/>
        <v>Friday</v>
      </c>
      <c r="T3184" s="5" t="str">
        <f t="shared" si="200"/>
        <v>Q1</v>
      </c>
      <c r="U3184" s="14" t="str">
        <f t="shared" si="201"/>
        <v>Jan</v>
      </c>
    </row>
    <row r="3185" spans="1:21" x14ac:dyDescent="0.25">
      <c r="A3185" s="13" t="s">
        <v>17</v>
      </c>
      <c r="B3185" s="6" t="s">
        <v>80</v>
      </c>
      <c r="C3185" s="6" t="s">
        <v>52</v>
      </c>
      <c r="D3185" s="6" t="s">
        <v>25</v>
      </c>
      <c r="E3185" s="6" t="s">
        <v>21</v>
      </c>
      <c r="F3185" s="6" t="s">
        <v>12418</v>
      </c>
      <c r="G3185" s="6" t="s">
        <v>12419</v>
      </c>
      <c r="H3185" s="6" t="s">
        <v>142</v>
      </c>
      <c r="I3185" s="6" t="s">
        <v>12420</v>
      </c>
      <c r="J3185" s="6" t="s">
        <v>12421</v>
      </c>
      <c r="K3185" s="7">
        <v>12</v>
      </c>
      <c r="L3185" s="4">
        <v>2008</v>
      </c>
      <c r="M3185" s="9">
        <v>30019.87</v>
      </c>
      <c r="N3185" s="9" t="str">
        <f t="shared" si="198"/>
        <v>Normal</v>
      </c>
      <c r="O3185" s="11">
        <v>184073.7</v>
      </c>
      <c r="P3185" s="11">
        <v>27608.87</v>
      </c>
      <c r="Q3185" s="11">
        <v>2411</v>
      </c>
      <c r="R3185" s="8">
        <v>44179</v>
      </c>
      <c r="S3185" s="5" t="str">
        <f t="shared" si="199"/>
        <v>Monday</v>
      </c>
      <c r="T3185" s="5" t="str">
        <f t="shared" si="200"/>
        <v>Q4</v>
      </c>
      <c r="U3185" s="14" t="str">
        <f t="shared" si="201"/>
        <v>Dec</v>
      </c>
    </row>
    <row r="3186" spans="1:21" x14ac:dyDescent="0.25">
      <c r="A3186" s="12" t="s">
        <v>74</v>
      </c>
      <c r="B3186" s="2" t="s">
        <v>153</v>
      </c>
      <c r="C3186" s="2" t="s">
        <v>52</v>
      </c>
      <c r="D3186" s="2" t="s">
        <v>25</v>
      </c>
      <c r="E3186" s="2" t="s">
        <v>21</v>
      </c>
      <c r="F3186" s="2" t="s">
        <v>12422</v>
      </c>
      <c r="G3186" s="2" t="s">
        <v>12423</v>
      </c>
      <c r="H3186" s="2" t="s">
        <v>98</v>
      </c>
      <c r="I3186" s="2" t="s">
        <v>12424</v>
      </c>
      <c r="J3186" s="2" t="s">
        <v>12425</v>
      </c>
      <c r="K3186" s="3">
        <v>10</v>
      </c>
      <c r="L3186" s="4">
        <v>2014</v>
      </c>
      <c r="M3186" s="9">
        <v>24628.1</v>
      </c>
      <c r="N3186" s="9" t="str">
        <f t="shared" si="198"/>
        <v>Normal</v>
      </c>
      <c r="O3186" s="11">
        <v>34668.6</v>
      </c>
      <c r="P3186" s="11">
        <v>21450.92</v>
      </c>
      <c r="Q3186" s="11">
        <v>3177.18</v>
      </c>
      <c r="R3186" s="5">
        <v>45615</v>
      </c>
      <c r="S3186" s="5" t="str">
        <f t="shared" si="199"/>
        <v>Tuesday</v>
      </c>
      <c r="T3186" s="5" t="str">
        <f t="shared" si="200"/>
        <v>Q4</v>
      </c>
      <c r="U3186" s="14" t="str">
        <f t="shared" si="201"/>
        <v>Nov</v>
      </c>
    </row>
    <row r="3187" spans="1:21" x14ac:dyDescent="0.25">
      <c r="A3187" s="13" t="s">
        <v>30</v>
      </c>
      <c r="B3187" s="6" t="s">
        <v>94</v>
      </c>
      <c r="C3187" s="6" t="s">
        <v>52</v>
      </c>
      <c r="D3187" s="6" t="s">
        <v>25</v>
      </c>
      <c r="E3187" s="6" t="s">
        <v>21</v>
      </c>
      <c r="F3187" s="6" t="s">
        <v>12426</v>
      </c>
      <c r="G3187" s="6" t="s">
        <v>12427</v>
      </c>
      <c r="H3187" s="6" t="s">
        <v>96</v>
      </c>
      <c r="I3187" s="6" t="s">
        <v>12428</v>
      </c>
      <c r="J3187" s="6" t="s">
        <v>12429</v>
      </c>
      <c r="K3187" s="7">
        <v>2</v>
      </c>
      <c r="L3187" s="4">
        <v>2020</v>
      </c>
      <c r="M3187" s="9">
        <v>45616.29</v>
      </c>
      <c r="N3187" s="9" t="str">
        <f t="shared" si="198"/>
        <v>High Value</v>
      </c>
      <c r="O3187" s="11">
        <v>109102.2</v>
      </c>
      <c r="P3187" s="11">
        <v>42656.9</v>
      </c>
      <c r="Q3187" s="11">
        <v>2959.39</v>
      </c>
      <c r="R3187" s="8">
        <v>44772</v>
      </c>
      <c r="S3187" s="5" t="str">
        <f t="shared" si="199"/>
        <v>Saturday</v>
      </c>
      <c r="T3187" s="5" t="str">
        <f t="shared" si="200"/>
        <v>Q3</v>
      </c>
      <c r="U3187" s="14" t="str">
        <f t="shared" si="201"/>
        <v>Jul</v>
      </c>
    </row>
    <row r="3188" spans="1:21" x14ac:dyDescent="0.25">
      <c r="A3188" s="12" t="s">
        <v>34</v>
      </c>
      <c r="B3188" s="2" t="s">
        <v>43</v>
      </c>
      <c r="C3188" s="2" t="s">
        <v>52</v>
      </c>
      <c r="D3188" s="2" t="s">
        <v>25</v>
      </c>
      <c r="E3188" s="2" t="s">
        <v>21</v>
      </c>
      <c r="F3188" s="2" t="s">
        <v>12430</v>
      </c>
      <c r="G3188" s="2" t="s">
        <v>12431</v>
      </c>
      <c r="H3188" s="2" t="s">
        <v>73</v>
      </c>
      <c r="I3188" s="2" t="s">
        <v>12432</v>
      </c>
      <c r="J3188" s="2" t="s">
        <v>12433</v>
      </c>
      <c r="K3188" s="3">
        <v>20</v>
      </c>
      <c r="L3188" s="4">
        <v>2005</v>
      </c>
      <c r="M3188" s="9">
        <v>66344.88</v>
      </c>
      <c r="N3188" s="9" t="str">
        <f t="shared" si="198"/>
        <v>High Value</v>
      </c>
      <c r="O3188" s="11">
        <v>106877.1</v>
      </c>
      <c r="P3188" s="11">
        <v>47207.64</v>
      </c>
      <c r="Q3188" s="11">
        <v>19137.240000000002</v>
      </c>
      <c r="R3188" s="5">
        <v>45689</v>
      </c>
      <c r="S3188" s="5" t="str">
        <f t="shared" si="199"/>
        <v>Saturday</v>
      </c>
      <c r="T3188" s="5" t="str">
        <f t="shared" si="200"/>
        <v>Q1</v>
      </c>
      <c r="U3188" s="14" t="str">
        <f t="shared" si="201"/>
        <v>Feb</v>
      </c>
    </row>
    <row r="3189" spans="1:21" x14ac:dyDescent="0.25">
      <c r="A3189" s="13" t="s">
        <v>54</v>
      </c>
      <c r="B3189" s="6" t="s">
        <v>123</v>
      </c>
      <c r="C3189" s="6" t="s">
        <v>52</v>
      </c>
      <c r="D3189" s="6" t="s">
        <v>25</v>
      </c>
      <c r="E3189" s="6" t="s">
        <v>21</v>
      </c>
      <c r="F3189" s="6" t="s">
        <v>12434</v>
      </c>
      <c r="G3189" s="6" t="s">
        <v>12435</v>
      </c>
      <c r="H3189" s="6" t="s">
        <v>98</v>
      </c>
      <c r="I3189" s="6" t="s">
        <v>12436</v>
      </c>
      <c r="J3189" s="6" t="s">
        <v>12437</v>
      </c>
      <c r="K3189" s="7">
        <v>18</v>
      </c>
      <c r="L3189" s="4">
        <v>2005</v>
      </c>
      <c r="M3189" s="9">
        <v>68896.570000000007</v>
      </c>
      <c r="N3189" s="9" t="str">
        <f t="shared" si="198"/>
        <v>High Value</v>
      </c>
      <c r="O3189" s="11">
        <v>167480.5</v>
      </c>
      <c r="P3189" s="11">
        <v>59163.72</v>
      </c>
      <c r="Q3189" s="11">
        <v>9732.85</v>
      </c>
      <c r="R3189" s="8">
        <v>45251</v>
      </c>
      <c r="S3189" s="5" t="str">
        <f t="shared" si="199"/>
        <v>Tuesday</v>
      </c>
      <c r="T3189" s="5" t="str">
        <f t="shared" si="200"/>
        <v>Q4</v>
      </c>
      <c r="U3189" s="14" t="str">
        <f t="shared" si="201"/>
        <v>Nov</v>
      </c>
    </row>
    <row r="3190" spans="1:21" x14ac:dyDescent="0.25">
      <c r="A3190" s="12" t="s">
        <v>62</v>
      </c>
      <c r="B3190" s="2" t="s">
        <v>138</v>
      </c>
      <c r="C3190" s="2" t="s">
        <v>52</v>
      </c>
      <c r="D3190" s="2" t="s">
        <v>25</v>
      </c>
      <c r="E3190" s="2" t="s">
        <v>21</v>
      </c>
      <c r="F3190" s="2" t="s">
        <v>12438</v>
      </c>
      <c r="G3190" s="2" t="s">
        <v>12439</v>
      </c>
      <c r="H3190" s="2" t="s">
        <v>111</v>
      </c>
      <c r="I3190" s="2" t="s">
        <v>12440</v>
      </c>
      <c r="J3190" s="2" t="s">
        <v>12441</v>
      </c>
      <c r="K3190" s="3">
        <v>-3</v>
      </c>
      <c r="L3190" s="4">
        <v>2023</v>
      </c>
      <c r="M3190" s="9">
        <v>15056.13</v>
      </c>
      <c r="N3190" s="9" t="str">
        <f t="shared" si="198"/>
        <v>Normal</v>
      </c>
      <c r="O3190" s="11">
        <v>38240.400000000001</v>
      </c>
      <c r="P3190" s="11">
        <v>14039.6</v>
      </c>
      <c r="Q3190" s="11">
        <v>1016.53</v>
      </c>
      <c r="R3190" s="5">
        <v>44030</v>
      </c>
      <c r="S3190" s="5" t="str">
        <f t="shared" si="199"/>
        <v>Saturday</v>
      </c>
      <c r="T3190" s="5" t="str">
        <f t="shared" si="200"/>
        <v>Q3</v>
      </c>
      <c r="U3190" s="14" t="str">
        <f t="shared" si="201"/>
        <v>Jul</v>
      </c>
    </row>
    <row r="3191" spans="1:21" x14ac:dyDescent="0.25">
      <c r="A3191" s="13" t="s">
        <v>62</v>
      </c>
      <c r="B3191" s="6" t="s">
        <v>91</v>
      </c>
      <c r="C3191" s="6" t="s">
        <v>52</v>
      </c>
      <c r="D3191" s="6" t="s">
        <v>25</v>
      </c>
      <c r="E3191" s="6" t="s">
        <v>21</v>
      </c>
      <c r="F3191" s="6" t="s">
        <v>12442</v>
      </c>
      <c r="G3191" s="6" t="s">
        <v>12443</v>
      </c>
      <c r="H3191" s="6" t="s">
        <v>96</v>
      </c>
      <c r="I3191" s="6" t="s">
        <v>12444</v>
      </c>
      <c r="J3191" s="6" t="s">
        <v>12445</v>
      </c>
      <c r="K3191" s="7">
        <v>20</v>
      </c>
      <c r="L3191" s="4">
        <v>2001</v>
      </c>
      <c r="M3191" s="9">
        <v>14684.82</v>
      </c>
      <c r="N3191" s="9" t="str">
        <f t="shared" si="198"/>
        <v>Normal</v>
      </c>
      <c r="O3191" s="11">
        <v>14928.6</v>
      </c>
      <c r="P3191" s="11">
        <v>11236.37</v>
      </c>
      <c r="Q3191" s="11">
        <v>3448.45</v>
      </c>
      <c r="R3191" s="8">
        <v>44521</v>
      </c>
      <c r="S3191" s="5" t="str">
        <f t="shared" si="199"/>
        <v>Sunday</v>
      </c>
      <c r="T3191" s="5" t="str">
        <f t="shared" si="200"/>
        <v>Q4</v>
      </c>
      <c r="U3191" s="14" t="str">
        <f t="shared" si="201"/>
        <v>Nov</v>
      </c>
    </row>
    <row r="3192" spans="1:21" x14ac:dyDescent="0.25">
      <c r="A3192" s="12" t="s">
        <v>30</v>
      </c>
      <c r="B3192" s="2" t="s">
        <v>65</v>
      </c>
      <c r="C3192" s="2" t="s">
        <v>52</v>
      </c>
      <c r="D3192" s="2" t="s">
        <v>25</v>
      </c>
      <c r="E3192" s="2" t="s">
        <v>21</v>
      </c>
      <c r="F3192" s="2" t="s">
        <v>12446</v>
      </c>
      <c r="G3192" s="2" t="s">
        <v>12447</v>
      </c>
      <c r="H3192" s="2" t="s">
        <v>116</v>
      </c>
      <c r="I3192" s="2" t="s">
        <v>12448</v>
      </c>
      <c r="J3192" s="2" t="s">
        <v>12449</v>
      </c>
      <c r="K3192" s="3">
        <v>0</v>
      </c>
      <c r="L3192" s="4">
        <v>2024</v>
      </c>
      <c r="M3192" s="9">
        <v>20334.39</v>
      </c>
      <c r="N3192" s="9" t="str">
        <f t="shared" si="198"/>
        <v>Normal</v>
      </c>
      <c r="O3192" s="11">
        <v>23956.6</v>
      </c>
      <c r="P3192" s="11">
        <v>18571.28</v>
      </c>
      <c r="Q3192" s="11">
        <v>1763.11</v>
      </c>
      <c r="R3192" s="5">
        <v>45534</v>
      </c>
      <c r="S3192" s="5" t="str">
        <f t="shared" si="199"/>
        <v>Friday</v>
      </c>
      <c r="T3192" s="5" t="str">
        <f t="shared" si="200"/>
        <v>Q3</v>
      </c>
      <c r="U3192" s="14" t="str">
        <f t="shared" si="201"/>
        <v>Aug</v>
      </c>
    </row>
    <row r="3193" spans="1:21" x14ac:dyDescent="0.25">
      <c r="A3193" s="13" t="s">
        <v>40</v>
      </c>
      <c r="B3193" s="6" t="s">
        <v>41</v>
      </c>
      <c r="C3193" s="6" t="s">
        <v>52</v>
      </c>
      <c r="D3193" s="6" t="s">
        <v>25</v>
      </c>
      <c r="E3193" s="6" t="s">
        <v>21</v>
      </c>
      <c r="F3193" s="6" t="s">
        <v>12450</v>
      </c>
      <c r="G3193" s="6" t="s">
        <v>12451</v>
      </c>
      <c r="H3193" s="6" t="s">
        <v>39</v>
      </c>
      <c r="I3193" s="6" t="s">
        <v>12452</v>
      </c>
      <c r="J3193" s="6" t="s">
        <v>12453</v>
      </c>
      <c r="K3193" s="7">
        <v>6</v>
      </c>
      <c r="L3193" s="4">
        <v>2019</v>
      </c>
      <c r="M3193" s="9">
        <v>7289.17</v>
      </c>
      <c r="N3193" s="9" t="str">
        <f t="shared" si="198"/>
        <v>Normal</v>
      </c>
      <c r="O3193" s="11">
        <v>147278.1</v>
      </c>
      <c r="P3193" s="11">
        <v>6174.16</v>
      </c>
      <c r="Q3193" s="11">
        <v>1115.01</v>
      </c>
      <c r="R3193" s="8">
        <v>45820</v>
      </c>
      <c r="S3193" s="5" t="str">
        <f t="shared" si="199"/>
        <v>Thursday</v>
      </c>
      <c r="T3193" s="5" t="str">
        <f t="shared" si="200"/>
        <v>Q2</v>
      </c>
      <c r="U3193" s="14" t="str">
        <f t="shared" si="201"/>
        <v>Jun</v>
      </c>
    </row>
    <row r="3194" spans="1:21" x14ac:dyDescent="0.25">
      <c r="A3194" s="12" t="s">
        <v>40</v>
      </c>
      <c r="B3194" s="2" t="s">
        <v>59</v>
      </c>
      <c r="C3194" s="2" t="s">
        <v>52</v>
      </c>
      <c r="D3194" s="2" t="s">
        <v>25</v>
      </c>
      <c r="E3194" s="2" t="s">
        <v>21</v>
      </c>
      <c r="F3194" s="2" t="s">
        <v>12454</v>
      </c>
      <c r="G3194" s="2" t="s">
        <v>12455</v>
      </c>
      <c r="H3194" s="2" t="s">
        <v>132</v>
      </c>
      <c r="I3194" s="2" t="s">
        <v>12456</v>
      </c>
      <c r="J3194" s="2" t="s">
        <v>12457</v>
      </c>
      <c r="K3194" s="3">
        <v>2</v>
      </c>
      <c r="L3194" s="4">
        <v>2021</v>
      </c>
      <c r="M3194" s="9">
        <v>10164.9</v>
      </c>
      <c r="N3194" s="9" t="str">
        <f t="shared" si="198"/>
        <v>Normal</v>
      </c>
      <c r="O3194" s="11">
        <v>145258.79999999999</v>
      </c>
      <c r="P3194" s="11">
        <v>7409.21</v>
      </c>
      <c r="Q3194" s="11">
        <v>2755.69</v>
      </c>
      <c r="R3194" s="5">
        <v>45074</v>
      </c>
      <c r="S3194" s="5" t="str">
        <f t="shared" si="199"/>
        <v>Sunday</v>
      </c>
      <c r="T3194" s="5" t="str">
        <f t="shared" si="200"/>
        <v>Q2</v>
      </c>
      <c r="U3194" s="14" t="str">
        <f t="shared" si="201"/>
        <v>May</v>
      </c>
    </row>
    <row r="3195" spans="1:21" x14ac:dyDescent="0.25">
      <c r="A3195" s="13" t="s">
        <v>74</v>
      </c>
      <c r="B3195" s="6" t="s">
        <v>153</v>
      </c>
      <c r="C3195" s="6" t="s">
        <v>52</v>
      </c>
      <c r="D3195" s="6" t="s">
        <v>25</v>
      </c>
      <c r="E3195" s="6" t="s">
        <v>21</v>
      </c>
      <c r="F3195" s="6" t="s">
        <v>12458</v>
      </c>
      <c r="G3195" s="6" t="s">
        <v>1623</v>
      </c>
      <c r="H3195" s="6" t="s">
        <v>101</v>
      </c>
      <c r="I3195" s="6" t="s">
        <v>12459</v>
      </c>
      <c r="J3195" s="6" t="s">
        <v>12460</v>
      </c>
      <c r="K3195" s="7">
        <v>3</v>
      </c>
      <c r="L3195" s="4">
        <v>2020</v>
      </c>
      <c r="M3195" s="9">
        <v>45118.78</v>
      </c>
      <c r="N3195" s="9" t="str">
        <f t="shared" si="198"/>
        <v>High Value</v>
      </c>
      <c r="O3195" s="11">
        <v>196112.2</v>
      </c>
      <c r="P3195" s="11">
        <v>33720.86</v>
      </c>
      <c r="Q3195" s="11">
        <v>11397.92</v>
      </c>
      <c r="R3195" s="8">
        <v>45045</v>
      </c>
      <c r="S3195" s="5" t="str">
        <f t="shared" si="199"/>
        <v>Saturday</v>
      </c>
      <c r="T3195" s="5" t="str">
        <f t="shared" si="200"/>
        <v>Q2</v>
      </c>
      <c r="U3195" s="14" t="str">
        <f t="shared" si="201"/>
        <v>Apr</v>
      </c>
    </row>
    <row r="3196" spans="1:21" x14ac:dyDescent="0.25">
      <c r="A3196" s="12" t="s">
        <v>71</v>
      </c>
      <c r="B3196" s="2" t="s">
        <v>86</v>
      </c>
      <c r="C3196" s="2" t="s">
        <v>52</v>
      </c>
      <c r="D3196" s="2" t="s">
        <v>25</v>
      </c>
      <c r="E3196" s="2" t="s">
        <v>21</v>
      </c>
      <c r="F3196" s="2" t="s">
        <v>12461</v>
      </c>
      <c r="G3196" s="2" t="s">
        <v>12462</v>
      </c>
      <c r="H3196" s="2" t="s">
        <v>37</v>
      </c>
      <c r="I3196" s="2" t="s">
        <v>12463</v>
      </c>
      <c r="J3196" s="2" t="s">
        <v>12464</v>
      </c>
      <c r="K3196" s="3">
        <v>20</v>
      </c>
      <c r="L3196" s="4">
        <v>2003</v>
      </c>
      <c r="M3196" s="9">
        <v>19570.669999999998</v>
      </c>
      <c r="N3196" s="9" t="str">
        <f t="shared" si="198"/>
        <v>Normal</v>
      </c>
      <c r="O3196" s="11">
        <v>15481.4</v>
      </c>
      <c r="P3196" s="11">
        <v>17009.22</v>
      </c>
      <c r="Q3196" s="11">
        <v>2561.4499999999998</v>
      </c>
      <c r="R3196" s="5">
        <v>44941</v>
      </c>
      <c r="S3196" s="5" t="str">
        <f t="shared" si="199"/>
        <v>Sunday</v>
      </c>
      <c r="T3196" s="5" t="str">
        <f t="shared" si="200"/>
        <v>Q1</v>
      </c>
      <c r="U3196" s="14" t="str">
        <f t="shared" si="201"/>
        <v>Jan</v>
      </c>
    </row>
    <row r="3197" spans="1:21" x14ac:dyDescent="0.25">
      <c r="A3197" s="13" t="s">
        <v>54</v>
      </c>
      <c r="B3197" s="6" t="s">
        <v>55</v>
      </c>
      <c r="C3197" s="6" t="s">
        <v>52</v>
      </c>
      <c r="D3197" s="6" t="s">
        <v>25</v>
      </c>
      <c r="E3197" s="6" t="s">
        <v>21</v>
      </c>
      <c r="F3197" s="6" t="s">
        <v>12465</v>
      </c>
      <c r="G3197" s="6" t="s">
        <v>12466</v>
      </c>
      <c r="H3197" s="6" t="s">
        <v>112</v>
      </c>
      <c r="I3197" s="6" t="s">
        <v>12467</v>
      </c>
      <c r="J3197" s="6" t="s">
        <v>12468</v>
      </c>
      <c r="K3197" s="7">
        <v>13</v>
      </c>
      <c r="L3197" s="4">
        <v>2010</v>
      </c>
      <c r="M3197" s="9">
        <v>60572.54</v>
      </c>
      <c r="N3197" s="9" t="str">
        <f t="shared" si="198"/>
        <v>High Value</v>
      </c>
      <c r="O3197" s="11">
        <v>164796.20000000001</v>
      </c>
      <c r="P3197" s="11">
        <v>49580.17</v>
      </c>
      <c r="Q3197" s="11">
        <v>10992.37</v>
      </c>
      <c r="R3197" s="8">
        <v>45215</v>
      </c>
      <c r="S3197" s="5" t="str">
        <f t="shared" si="199"/>
        <v>Monday</v>
      </c>
      <c r="T3197" s="5" t="str">
        <f t="shared" si="200"/>
        <v>Q4</v>
      </c>
      <c r="U3197" s="14" t="str">
        <f t="shared" si="201"/>
        <v>Oct</v>
      </c>
    </row>
    <row r="3198" spans="1:21" x14ac:dyDescent="0.25">
      <c r="A3198" s="12" t="s">
        <v>74</v>
      </c>
      <c r="B3198" s="2" t="s">
        <v>113</v>
      </c>
      <c r="C3198" s="2" t="s">
        <v>52</v>
      </c>
      <c r="D3198" s="2" t="s">
        <v>25</v>
      </c>
      <c r="E3198" s="2" t="s">
        <v>21</v>
      </c>
      <c r="F3198" s="2" t="s">
        <v>12469</v>
      </c>
      <c r="G3198" s="2" t="s">
        <v>12470</v>
      </c>
      <c r="H3198" s="2" t="s">
        <v>53</v>
      </c>
      <c r="I3198" s="2" t="s">
        <v>12471</v>
      </c>
      <c r="J3198" s="2" t="s">
        <v>12472</v>
      </c>
      <c r="K3198" s="3">
        <v>6</v>
      </c>
      <c r="L3198" s="4">
        <v>2015</v>
      </c>
      <c r="M3198" s="9">
        <v>48510.51</v>
      </c>
      <c r="N3198" s="9" t="str">
        <f t="shared" si="198"/>
        <v>High Value</v>
      </c>
      <c r="O3198" s="11">
        <v>14839</v>
      </c>
      <c r="P3198" s="11">
        <v>39219.39</v>
      </c>
      <c r="Q3198" s="11">
        <v>9291.1200000000008</v>
      </c>
      <c r="R3198" s="5">
        <v>44358</v>
      </c>
      <c r="S3198" s="5" t="str">
        <f t="shared" si="199"/>
        <v>Friday</v>
      </c>
      <c r="T3198" s="5" t="str">
        <f t="shared" si="200"/>
        <v>Q2</v>
      </c>
      <c r="U3198" s="14" t="str">
        <f t="shared" si="201"/>
        <v>Jun</v>
      </c>
    </row>
    <row r="3199" spans="1:21" x14ac:dyDescent="0.25">
      <c r="A3199" s="13" t="s">
        <v>71</v>
      </c>
      <c r="B3199" s="6" t="s">
        <v>86</v>
      </c>
      <c r="C3199" s="6" t="s">
        <v>52</v>
      </c>
      <c r="D3199" s="6" t="s">
        <v>25</v>
      </c>
      <c r="E3199" s="6" t="s">
        <v>21</v>
      </c>
      <c r="F3199" s="6" t="s">
        <v>12473</v>
      </c>
      <c r="G3199" s="6" t="s">
        <v>1571</v>
      </c>
      <c r="H3199" s="6" t="s">
        <v>61</v>
      </c>
      <c r="I3199" s="6" t="s">
        <v>12474</v>
      </c>
      <c r="J3199" s="6" t="s">
        <v>12475</v>
      </c>
      <c r="K3199" s="7">
        <v>12</v>
      </c>
      <c r="L3199" s="4">
        <v>2011</v>
      </c>
      <c r="M3199" s="9">
        <v>66169.06</v>
      </c>
      <c r="N3199" s="9" t="str">
        <f t="shared" si="198"/>
        <v>High Value</v>
      </c>
      <c r="O3199" s="11">
        <v>82280.800000000003</v>
      </c>
      <c r="P3199" s="11">
        <v>56204.22</v>
      </c>
      <c r="Q3199" s="11">
        <v>9964.84</v>
      </c>
      <c r="R3199" s="8">
        <v>45131</v>
      </c>
      <c r="S3199" s="5" t="str">
        <f t="shared" si="199"/>
        <v>Monday</v>
      </c>
      <c r="T3199" s="5" t="str">
        <f t="shared" si="200"/>
        <v>Q3</v>
      </c>
      <c r="U3199" s="14" t="str">
        <f t="shared" si="201"/>
        <v>Jul</v>
      </c>
    </row>
    <row r="3200" spans="1:21" x14ac:dyDescent="0.25">
      <c r="A3200" s="12" t="s">
        <v>17</v>
      </c>
      <c r="B3200" s="2" t="s">
        <v>38</v>
      </c>
      <c r="C3200" s="2" t="s">
        <v>52</v>
      </c>
      <c r="D3200" s="2" t="s">
        <v>25</v>
      </c>
      <c r="E3200" s="2" t="s">
        <v>21</v>
      </c>
      <c r="F3200" s="2" t="s">
        <v>12476</v>
      </c>
      <c r="G3200" s="2" t="s">
        <v>12477</v>
      </c>
      <c r="H3200" s="2" t="s">
        <v>58</v>
      </c>
      <c r="I3200" s="2" t="s">
        <v>12478</v>
      </c>
      <c r="J3200" s="2" t="s">
        <v>12479</v>
      </c>
      <c r="K3200" s="3">
        <v>17</v>
      </c>
      <c r="L3200" s="4">
        <v>2004</v>
      </c>
      <c r="M3200" s="9">
        <v>47816.36</v>
      </c>
      <c r="N3200" s="9" t="str">
        <f t="shared" si="198"/>
        <v>High Value</v>
      </c>
      <c r="O3200" s="11">
        <v>61324.7</v>
      </c>
      <c r="P3200" s="11">
        <v>43693.14</v>
      </c>
      <c r="Q3200" s="11">
        <v>4123.22</v>
      </c>
      <c r="R3200" s="5">
        <v>44361</v>
      </c>
      <c r="S3200" s="5" t="str">
        <f t="shared" si="199"/>
        <v>Monday</v>
      </c>
      <c r="T3200" s="5" t="str">
        <f t="shared" si="200"/>
        <v>Q2</v>
      </c>
      <c r="U3200" s="14" t="str">
        <f t="shared" si="201"/>
        <v>Jun</v>
      </c>
    </row>
    <row r="3201" spans="1:21" x14ac:dyDescent="0.25">
      <c r="A3201" s="13" t="s">
        <v>17</v>
      </c>
      <c r="B3201" s="6" t="s">
        <v>38</v>
      </c>
      <c r="C3201" s="6" t="s">
        <v>52</v>
      </c>
      <c r="D3201" s="6" t="s">
        <v>25</v>
      </c>
      <c r="E3201" s="6" t="s">
        <v>21</v>
      </c>
      <c r="F3201" s="6" t="s">
        <v>12480</v>
      </c>
      <c r="G3201" s="6" t="s">
        <v>12481</v>
      </c>
      <c r="H3201" s="6" t="s">
        <v>116</v>
      </c>
      <c r="I3201" s="6" t="s">
        <v>12482</v>
      </c>
      <c r="J3201" s="6" t="s">
        <v>12483</v>
      </c>
      <c r="K3201" s="7">
        <v>0</v>
      </c>
      <c r="L3201" s="4">
        <v>2020</v>
      </c>
      <c r="M3201" s="9">
        <v>58107.76</v>
      </c>
      <c r="N3201" s="9" t="str">
        <f t="shared" si="198"/>
        <v>High Value</v>
      </c>
      <c r="O3201" s="11">
        <v>150291.9</v>
      </c>
      <c r="P3201" s="11">
        <v>42887.74</v>
      </c>
      <c r="Q3201" s="11">
        <v>15220.02</v>
      </c>
      <c r="R3201" s="8">
        <v>44149</v>
      </c>
      <c r="S3201" s="5" t="str">
        <f t="shared" si="199"/>
        <v>Saturday</v>
      </c>
      <c r="T3201" s="5" t="str">
        <f t="shared" si="200"/>
        <v>Q4</v>
      </c>
      <c r="U3201" s="14" t="str">
        <f t="shared" si="201"/>
        <v>Nov</v>
      </c>
    </row>
    <row r="3202" spans="1:21" x14ac:dyDescent="0.25">
      <c r="A3202" s="12" t="s">
        <v>47</v>
      </c>
      <c r="B3202" s="2" t="s">
        <v>51</v>
      </c>
      <c r="C3202" s="2" t="s">
        <v>52</v>
      </c>
      <c r="D3202" s="2" t="s">
        <v>25</v>
      </c>
      <c r="E3202" s="2" t="s">
        <v>21</v>
      </c>
      <c r="F3202" s="2" t="s">
        <v>12484</v>
      </c>
      <c r="G3202" s="2" t="s">
        <v>12485</v>
      </c>
      <c r="H3202" s="2" t="s">
        <v>121</v>
      </c>
      <c r="I3202" s="2" t="s">
        <v>12486</v>
      </c>
      <c r="J3202" s="2" t="s">
        <v>12487</v>
      </c>
      <c r="K3202" s="3">
        <v>15</v>
      </c>
      <c r="L3202" s="4">
        <v>2005</v>
      </c>
      <c r="M3202" s="9">
        <v>65253.8</v>
      </c>
      <c r="N3202" s="9" t="str">
        <f t="shared" si="198"/>
        <v>High Value</v>
      </c>
      <c r="O3202" s="11">
        <v>155586.70000000001</v>
      </c>
      <c r="P3202" s="11">
        <v>53599.97</v>
      </c>
      <c r="Q3202" s="11">
        <v>11653.83</v>
      </c>
      <c r="R3202" s="5">
        <v>44102</v>
      </c>
      <c r="S3202" s="5" t="str">
        <f t="shared" si="199"/>
        <v>Monday</v>
      </c>
      <c r="T3202" s="5" t="str">
        <f t="shared" si="200"/>
        <v>Q3</v>
      </c>
      <c r="U3202" s="14" t="str">
        <f t="shared" si="201"/>
        <v>Sep</v>
      </c>
    </row>
    <row r="3203" spans="1:21" x14ac:dyDescent="0.25">
      <c r="A3203" s="13" t="s">
        <v>47</v>
      </c>
      <c r="B3203" s="6" t="s">
        <v>48</v>
      </c>
      <c r="C3203" s="6" t="s">
        <v>52</v>
      </c>
      <c r="D3203" s="6" t="s">
        <v>25</v>
      </c>
      <c r="E3203" s="6" t="s">
        <v>21</v>
      </c>
      <c r="F3203" s="6" t="s">
        <v>12488</v>
      </c>
      <c r="G3203" s="6" t="s">
        <v>1232</v>
      </c>
      <c r="H3203" s="6" t="s">
        <v>128</v>
      </c>
      <c r="I3203" s="6" t="s">
        <v>12489</v>
      </c>
      <c r="J3203" s="6" t="s">
        <v>12490</v>
      </c>
      <c r="K3203" s="7">
        <v>20</v>
      </c>
      <c r="L3203" s="4">
        <v>2005</v>
      </c>
      <c r="M3203" s="9">
        <v>13081.55</v>
      </c>
      <c r="N3203" s="9" t="str">
        <f t="shared" ref="N3203:N3266" si="202">IF(M3203&gt;40000,"High Value","Normal")</f>
        <v>Normal</v>
      </c>
      <c r="O3203" s="11">
        <v>71259.7</v>
      </c>
      <c r="P3203" s="11">
        <v>12027.99</v>
      </c>
      <c r="Q3203" s="11">
        <v>1053.56</v>
      </c>
      <c r="R3203" s="8">
        <v>45758</v>
      </c>
      <c r="S3203" s="5" t="str">
        <f t="shared" ref="S3203:S3266" si="203">TEXT(R3203,"dddd")</f>
        <v>Friday</v>
      </c>
      <c r="T3203" s="5" t="str">
        <f t="shared" ref="T3203:T3266" si="204">"Q" &amp; ROUNDUP(MONTH(R3203)/3,0)</f>
        <v>Q2</v>
      </c>
      <c r="U3203" s="14" t="str">
        <f t="shared" si="201"/>
        <v>Apr</v>
      </c>
    </row>
    <row r="3204" spans="1:21" x14ac:dyDescent="0.25">
      <c r="A3204" s="12" t="s">
        <v>56</v>
      </c>
      <c r="B3204" s="2" t="s">
        <v>57</v>
      </c>
      <c r="C3204" s="2" t="s">
        <v>52</v>
      </c>
      <c r="D3204" s="2" t="s">
        <v>25</v>
      </c>
      <c r="E3204" s="2" t="s">
        <v>21</v>
      </c>
      <c r="F3204" s="2" t="s">
        <v>12491</v>
      </c>
      <c r="G3204" s="2" t="s">
        <v>190</v>
      </c>
      <c r="H3204" s="2" t="s">
        <v>89</v>
      </c>
      <c r="I3204" s="2" t="s">
        <v>12492</v>
      </c>
      <c r="J3204" s="2" t="s">
        <v>12493</v>
      </c>
      <c r="K3204" s="3">
        <v>2</v>
      </c>
      <c r="L3204" s="4">
        <v>2020</v>
      </c>
      <c r="M3204" s="9">
        <v>50449.15</v>
      </c>
      <c r="N3204" s="9" t="str">
        <f t="shared" si="202"/>
        <v>High Value</v>
      </c>
      <c r="O3204" s="11">
        <v>183788.2</v>
      </c>
      <c r="P3204" s="11">
        <v>46198.36</v>
      </c>
      <c r="Q3204" s="11">
        <v>4250.79</v>
      </c>
      <c r="R3204" s="5">
        <v>44593</v>
      </c>
      <c r="S3204" s="5" t="str">
        <f t="shared" si="203"/>
        <v>Tuesday</v>
      </c>
      <c r="T3204" s="5" t="str">
        <f t="shared" si="204"/>
        <v>Q1</v>
      </c>
      <c r="U3204" s="14" t="str">
        <f t="shared" si="201"/>
        <v>Feb</v>
      </c>
    </row>
    <row r="3205" spans="1:21" x14ac:dyDescent="0.25">
      <c r="A3205" s="13" t="s">
        <v>56</v>
      </c>
      <c r="B3205" s="6" t="s">
        <v>78</v>
      </c>
      <c r="C3205" s="6" t="s">
        <v>52</v>
      </c>
      <c r="D3205" s="6" t="s">
        <v>25</v>
      </c>
      <c r="E3205" s="6" t="s">
        <v>21</v>
      </c>
      <c r="F3205" s="6" t="s">
        <v>12494</v>
      </c>
      <c r="G3205" s="6" t="s">
        <v>12495</v>
      </c>
      <c r="H3205" s="6" t="s">
        <v>64</v>
      </c>
      <c r="I3205" s="6" t="s">
        <v>12496</v>
      </c>
      <c r="J3205" s="6" t="s">
        <v>12497</v>
      </c>
      <c r="K3205" s="7">
        <v>11</v>
      </c>
      <c r="L3205" s="4">
        <v>2011</v>
      </c>
      <c r="M3205" s="9">
        <v>54501.120000000003</v>
      </c>
      <c r="N3205" s="9" t="str">
        <f t="shared" si="202"/>
        <v>High Value</v>
      </c>
      <c r="O3205" s="11">
        <v>45570.6</v>
      </c>
      <c r="P3205" s="11">
        <v>42274.87</v>
      </c>
      <c r="Q3205" s="11">
        <v>12226.25</v>
      </c>
      <c r="R3205" s="8">
        <v>44669</v>
      </c>
      <c r="S3205" s="5" t="str">
        <f t="shared" si="203"/>
        <v>Monday</v>
      </c>
      <c r="T3205" s="5" t="str">
        <f t="shared" si="204"/>
        <v>Q2</v>
      </c>
      <c r="U3205" s="14" t="str">
        <f t="shared" si="201"/>
        <v>Apr</v>
      </c>
    </row>
    <row r="3206" spans="1:21" x14ac:dyDescent="0.25">
      <c r="A3206" s="12" t="s">
        <v>74</v>
      </c>
      <c r="B3206" s="2" t="s">
        <v>75</v>
      </c>
      <c r="C3206" s="2" t="s">
        <v>52</v>
      </c>
      <c r="D3206" s="2" t="s">
        <v>25</v>
      </c>
      <c r="E3206" s="2" t="s">
        <v>21</v>
      </c>
      <c r="F3206" s="2" t="s">
        <v>12498</v>
      </c>
      <c r="G3206" s="2" t="s">
        <v>12499</v>
      </c>
      <c r="H3206" s="2" t="s">
        <v>90</v>
      </c>
      <c r="I3206" s="2" t="s">
        <v>12500</v>
      </c>
      <c r="J3206" s="2" t="s">
        <v>12501</v>
      </c>
      <c r="K3206" s="3">
        <v>6</v>
      </c>
      <c r="L3206" s="4">
        <v>2018</v>
      </c>
      <c r="M3206" s="9">
        <v>9834.74</v>
      </c>
      <c r="N3206" s="9" t="str">
        <f t="shared" si="202"/>
        <v>Normal</v>
      </c>
      <c r="O3206" s="11">
        <v>190315.5</v>
      </c>
      <c r="P3206" s="11">
        <v>7273.9</v>
      </c>
      <c r="Q3206" s="11">
        <v>2560.84</v>
      </c>
      <c r="R3206" s="5">
        <v>45303</v>
      </c>
      <c r="S3206" s="5" t="str">
        <f t="shared" si="203"/>
        <v>Friday</v>
      </c>
      <c r="T3206" s="5" t="str">
        <f t="shared" si="204"/>
        <v>Q1</v>
      </c>
      <c r="U3206" s="14" t="str">
        <f t="shared" si="201"/>
        <v>Jan</v>
      </c>
    </row>
    <row r="3207" spans="1:21" x14ac:dyDescent="0.25">
      <c r="A3207" s="13" t="s">
        <v>71</v>
      </c>
      <c r="B3207" s="6" t="s">
        <v>72</v>
      </c>
      <c r="C3207" s="6" t="s">
        <v>52</v>
      </c>
      <c r="D3207" s="6" t="s">
        <v>25</v>
      </c>
      <c r="E3207" s="6" t="s">
        <v>21</v>
      </c>
      <c r="F3207" s="6" t="s">
        <v>12502</v>
      </c>
      <c r="G3207" s="6" t="s">
        <v>12503</v>
      </c>
      <c r="H3207" s="6" t="s">
        <v>98</v>
      </c>
      <c r="I3207" s="6" t="s">
        <v>12504</v>
      </c>
      <c r="J3207" s="6" t="s">
        <v>12505</v>
      </c>
      <c r="K3207" s="7">
        <v>7</v>
      </c>
      <c r="L3207" s="4">
        <v>2017</v>
      </c>
      <c r="M3207" s="9">
        <v>42518.26</v>
      </c>
      <c r="N3207" s="9" t="str">
        <f t="shared" si="202"/>
        <v>High Value</v>
      </c>
      <c r="O3207" s="11">
        <v>142698</v>
      </c>
      <c r="P3207" s="11">
        <v>37815.19</v>
      </c>
      <c r="Q3207" s="11">
        <v>4703.07</v>
      </c>
      <c r="R3207" s="8">
        <v>45565</v>
      </c>
      <c r="S3207" s="5" t="str">
        <f t="shared" si="203"/>
        <v>Monday</v>
      </c>
      <c r="T3207" s="5" t="str">
        <f t="shared" si="204"/>
        <v>Q3</v>
      </c>
      <c r="U3207" s="14" t="str">
        <f t="shared" si="201"/>
        <v>Sep</v>
      </c>
    </row>
    <row r="3208" spans="1:21" x14ac:dyDescent="0.25">
      <c r="A3208" s="12" t="s">
        <v>47</v>
      </c>
      <c r="B3208" s="2" t="s">
        <v>48</v>
      </c>
      <c r="C3208" s="2" t="s">
        <v>52</v>
      </c>
      <c r="D3208" s="2" t="s">
        <v>25</v>
      </c>
      <c r="E3208" s="2" t="s">
        <v>21</v>
      </c>
      <c r="F3208" s="2" t="s">
        <v>12506</v>
      </c>
      <c r="G3208" s="2" t="s">
        <v>12507</v>
      </c>
      <c r="H3208" s="2" t="s">
        <v>53</v>
      </c>
      <c r="I3208" s="2" t="s">
        <v>12508</v>
      </c>
      <c r="J3208" s="2" t="s">
        <v>12509</v>
      </c>
      <c r="K3208" s="3">
        <v>0</v>
      </c>
      <c r="L3208" s="4">
        <v>2021</v>
      </c>
      <c r="M3208" s="9">
        <v>55519.94</v>
      </c>
      <c r="N3208" s="9" t="str">
        <f t="shared" si="202"/>
        <v>High Value</v>
      </c>
      <c r="O3208" s="11">
        <v>33468.199999999997</v>
      </c>
      <c r="P3208" s="11">
        <v>43339.56</v>
      </c>
      <c r="Q3208" s="11">
        <v>12180.38</v>
      </c>
      <c r="R3208" s="5">
        <v>44394</v>
      </c>
      <c r="S3208" s="5" t="str">
        <f t="shared" si="203"/>
        <v>Saturday</v>
      </c>
      <c r="T3208" s="5" t="str">
        <f t="shared" si="204"/>
        <v>Q3</v>
      </c>
      <c r="U3208" s="14" t="str">
        <f t="shared" si="201"/>
        <v>Jul</v>
      </c>
    </row>
    <row r="3209" spans="1:21" x14ac:dyDescent="0.25">
      <c r="A3209" s="13" t="s">
        <v>17</v>
      </c>
      <c r="B3209" s="6" t="s">
        <v>80</v>
      </c>
      <c r="C3209" s="6" t="s">
        <v>52</v>
      </c>
      <c r="D3209" s="6" t="s">
        <v>25</v>
      </c>
      <c r="E3209" s="6" t="s">
        <v>21</v>
      </c>
      <c r="F3209" s="6" t="s">
        <v>12510</v>
      </c>
      <c r="G3209" s="6" t="s">
        <v>12511</v>
      </c>
      <c r="H3209" s="6" t="s">
        <v>162</v>
      </c>
      <c r="I3209" s="6" t="s">
        <v>12512</v>
      </c>
      <c r="J3209" s="6" t="s">
        <v>12513</v>
      </c>
      <c r="K3209" s="7">
        <v>-1</v>
      </c>
      <c r="L3209" s="4">
        <v>2022</v>
      </c>
      <c r="M3209" s="9">
        <v>62098.38</v>
      </c>
      <c r="N3209" s="9" t="str">
        <f t="shared" si="202"/>
        <v>High Value</v>
      </c>
      <c r="O3209" s="11">
        <v>70272.3</v>
      </c>
      <c r="P3209" s="11">
        <v>45427.34</v>
      </c>
      <c r="Q3209" s="11">
        <v>16671.04</v>
      </c>
      <c r="R3209" s="8">
        <v>44349</v>
      </c>
      <c r="S3209" s="5" t="str">
        <f t="shared" si="203"/>
        <v>Wednesday</v>
      </c>
      <c r="T3209" s="5" t="str">
        <f t="shared" si="204"/>
        <v>Q2</v>
      </c>
      <c r="U3209" s="14" t="str">
        <f t="shared" si="201"/>
        <v>Jun</v>
      </c>
    </row>
    <row r="3210" spans="1:21" x14ac:dyDescent="0.25">
      <c r="A3210" s="12" t="s">
        <v>62</v>
      </c>
      <c r="B3210" s="2" t="s">
        <v>138</v>
      </c>
      <c r="C3210" s="2" t="s">
        <v>52</v>
      </c>
      <c r="D3210" s="2" t="s">
        <v>25</v>
      </c>
      <c r="E3210" s="2" t="s">
        <v>21</v>
      </c>
      <c r="F3210" s="2" t="s">
        <v>12514</v>
      </c>
      <c r="G3210" s="2" t="s">
        <v>12515</v>
      </c>
      <c r="H3210" s="2" t="s">
        <v>77</v>
      </c>
      <c r="I3210" s="2" t="s">
        <v>12516</v>
      </c>
      <c r="J3210" s="2" t="s">
        <v>12517</v>
      </c>
      <c r="K3210" s="3">
        <v>2</v>
      </c>
      <c r="L3210" s="4">
        <v>2021</v>
      </c>
      <c r="M3210" s="9">
        <v>60603.69</v>
      </c>
      <c r="N3210" s="9" t="str">
        <f t="shared" si="202"/>
        <v>High Value</v>
      </c>
      <c r="O3210" s="11">
        <v>156932.79999999999</v>
      </c>
      <c r="P3210" s="11">
        <v>44583.93</v>
      </c>
      <c r="Q3210" s="11">
        <v>16019.76</v>
      </c>
      <c r="R3210" s="5">
        <v>45033</v>
      </c>
      <c r="S3210" s="5" t="str">
        <f t="shared" si="203"/>
        <v>Monday</v>
      </c>
      <c r="T3210" s="5" t="str">
        <f t="shared" si="204"/>
        <v>Q2</v>
      </c>
      <c r="U3210" s="14" t="str">
        <f t="shared" si="201"/>
        <v>Apr</v>
      </c>
    </row>
    <row r="3211" spans="1:21" x14ac:dyDescent="0.25">
      <c r="A3211" s="13" t="s">
        <v>71</v>
      </c>
      <c r="B3211" s="6" t="s">
        <v>83</v>
      </c>
      <c r="C3211" s="6" t="s">
        <v>52</v>
      </c>
      <c r="D3211" s="6" t="s">
        <v>25</v>
      </c>
      <c r="E3211" s="6" t="s">
        <v>21</v>
      </c>
      <c r="F3211" s="6" t="s">
        <v>12518</v>
      </c>
      <c r="G3211" s="6" t="s">
        <v>12519</v>
      </c>
      <c r="H3211" s="6" t="s">
        <v>116</v>
      </c>
      <c r="I3211" s="6" t="s">
        <v>12520</v>
      </c>
      <c r="J3211" s="6" t="s">
        <v>12521</v>
      </c>
      <c r="K3211" s="7">
        <v>11</v>
      </c>
      <c r="L3211" s="4">
        <v>2011</v>
      </c>
      <c r="M3211" s="9">
        <v>31320.26</v>
      </c>
      <c r="N3211" s="9" t="str">
        <f t="shared" si="202"/>
        <v>Normal</v>
      </c>
      <c r="O3211" s="11">
        <v>28864.5</v>
      </c>
      <c r="P3211" s="11">
        <v>27390.93</v>
      </c>
      <c r="Q3211" s="11">
        <v>3929.33</v>
      </c>
      <c r="R3211" s="8">
        <v>44827</v>
      </c>
      <c r="S3211" s="5" t="str">
        <f t="shared" si="203"/>
        <v>Friday</v>
      </c>
      <c r="T3211" s="5" t="str">
        <f t="shared" si="204"/>
        <v>Q3</v>
      </c>
      <c r="U3211" s="14" t="str">
        <f t="shared" si="201"/>
        <v>Sep</v>
      </c>
    </row>
    <row r="3212" spans="1:21" x14ac:dyDescent="0.25">
      <c r="A3212" s="12" t="s">
        <v>47</v>
      </c>
      <c r="B3212" s="2" t="s">
        <v>110</v>
      </c>
      <c r="C3212" s="2" t="s">
        <v>52</v>
      </c>
      <c r="D3212" s="2" t="s">
        <v>25</v>
      </c>
      <c r="E3212" s="2" t="s">
        <v>21</v>
      </c>
      <c r="F3212" s="2" t="s">
        <v>12522</v>
      </c>
      <c r="G3212" s="2" t="s">
        <v>12523</v>
      </c>
      <c r="H3212" s="2" t="s">
        <v>124</v>
      </c>
      <c r="I3212" s="2" t="s">
        <v>12524</v>
      </c>
      <c r="J3212" s="2" t="s">
        <v>12525</v>
      </c>
      <c r="K3212" s="3">
        <v>18</v>
      </c>
      <c r="L3212" s="4">
        <v>2005</v>
      </c>
      <c r="M3212" s="9">
        <v>65498.78</v>
      </c>
      <c r="N3212" s="9" t="str">
        <f t="shared" si="202"/>
        <v>High Value</v>
      </c>
      <c r="O3212" s="11">
        <v>149782.79999999999</v>
      </c>
      <c r="P3212" s="11">
        <v>57728.63</v>
      </c>
      <c r="Q3212" s="11">
        <v>7770.15</v>
      </c>
      <c r="R3212" s="5">
        <v>45009</v>
      </c>
      <c r="S3212" s="5" t="str">
        <f t="shared" si="203"/>
        <v>Friday</v>
      </c>
      <c r="T3212" s="5" t="str">
        <f t="shared" si="204"/>
        <v>Q1</v>
      </c>
      <c r="U3212" s="14" t="str">
        <f t="shared" si="201"/>
        <v>Mar</v>
      </c>
    </row>
    <row r="3213" spans="1:21" x14ac:dyDescent="0.25">
      <c r="A3213" s="13" t="s">
        <v>54</v>
      </c>
      <c r="B3213" s="6" t="s">
        <v>99</v>
      </c>
      <c r="C3213" s="6" t="s">
        <v>52</v>
      </c>
      <c r="D3213" s="6" t="s">
        <v>25</v>
      </c>
      <c r="E3213" s="6" t="s">
        <v>21</v>
      </c>
      <c r="F3213" s="6" t="s">
        <v>12526</v>
      </c>
      <c r="G3213" s="6" t="s">
        <v>4325</v>
      </c>
      <c r="H3213" s="6" t="s">
        <v>58</v>
      </c>
      <c r="I3213" s="6" t="s">
        <v>12527</v>
      </c>
      <c r="J3213" s="6" t="s">
        <v>12528</v>
      </c>
      <c r="K3213" s="7">
        <v>17</v>
      </c>
      <c r="L3213" s="4">
        <v>2008</v>
      </c>
      <c r="M3213" s="9">
        <v>11222.75</v>
      </c>
      <c r="N3213" s="9" t="str">
        <f t="shared" si="202"/>
        <v>Normal</v>
      </c>
      <c r="O3213" s="11">
        <v>65762.899999999994</v>
      </c>
      <c r="P3213" s="11">
        <v>9268.93</v>
      </c>
      <c r="Q3213" s="11">
        <v>1953.82</v>
      </c>
      <c r="R3213" s="8">
        <v>45815</v>
      </c>
      <c r="S3213" s="5" t="str">
        <f t="shared" si="203"/>
        <v>Saturday</v>
      </c>
      <c r="T3213" s="5" t="str">
        <f t="shared" si="204"/>
        <v>Q2</v>
      </c>
      <c r="U3213" s="14" t="str">
        <f t="shared" si="201"/>
        <v>Jun</v>
      </c>
    </row>
    <row r="3214" spans="1:21" x14ac:dyDescent="0.25">
      <c r="A3214" s="12" t="s">
        <v>54</v>
      </c>
      <c r="B3214" s="2" t="s">
        <v>99</v>
      </c>
      <c r="C3214" s="2" t="s">
        <v>52</v>
      </c>
      <c r="D3214" s="2" t="s">
        <v>25</v>
      </c>
      <c r="E3214" s="2" t="s">
        <v>21</v>
      </c>
      <c r="F3214" s="2" t="s">
        <v>12529</v>
      </c>
      <c r="G3214" s="2" t="s">
        <v>12530</v>
      </c>
      <c r="H3214" s="2" t="s">
        <v>89</v>
      </c>
      <c r="I3214" s="2" t="s">
        <v>12531</v>
      </c>
      <c r="J3214" s="2" t="s">
        <v>12532</v>
      </c>
      <c r="K3214" s="3">
        <v>19</v>
      </c>
      <c r="L3214" s="4">
        <v>2004</v>
      </c>
      <c r="M3214" s="9">
        <v>20582.259999999998</v>
      </c>
      <c r="N3214" s="9" t="str">
        <f t="shared" si="202"/>
        <v>Normal</v>
      </c>
      <c r="O3214" s="11">
        <v>39538.1</v>
      </c>
      <c r="P3214" s="11">
        <v>16607.34</v>
      </c>
      <c r="Q3214" s="11">
        <v>3974.92</v>
      </c>
      <c r="R3214" s="5">
        <v>45124</v>
      </c>
      <c r="S3214" s="5" t="str">
        <f t="shared" si="203"/>
        <v>Monday</v>
      </c>
      <c r="T3214" s="5" t="str">
        <f t="shared" si="204"/>
        <v>Q3</v>
      </c>
      <c r="U3214" s="14" t="str">
        <f t="shared" si="201"/>
        <v>Jul</v>
      </c>
    </row>
    <row r="3215" spans="1:21" x14ac:dyDescent="0.25">
      <c r="A3215" s="13" t="s">
        <v>17</v>
      </c>
      <c r="B3215" s="6" t="s">
        <v>38</v>
      </c>
      <c r="C3215" s="6" t="s">
        <v>52</v>
      </c>
      <c r="D3215" s="6" t="s">
        <v>25</v>
      </c>
      <c r="E3215" s="6" t="s">
        <v>21</v>
      </c>
      <c r="F3215" s="6" t="s">
        <v>2730</v>
      </c>
      <c r="G3215" s="6" t="s">
        <v>3269</v>
      </c>
      <c r="H3215" s="6" t="s">
        <v>68</v>
      </c>
      <c r="I3215" s="6" t="s">
        <v>12533</v>
      </c>
      <c r="J3215" s="6" t="s">
        <v>12534</v>
      </c>
      <c r="K3215" s="7">
        <v>12</v>
      </c>
      <c r="L3215" s="4">
        <v>2012</v>
      </c>
      <c r="M3215" s="9">
        <v>33225.89</v>
      </c>
      <c r="N3215" s="9" t="str">
        <f t="shared" si="202"/>
        <v>Normal</v>
      </c>
      <c r="O3215" s="11">
        <v>26241.7</v>
      </c>
      <c r="P3215" s="11">
        <v>25715.37</v>
      </c>
      <c r="Q3215" s="11">
        <v>7510.52</v>
      </c>
      <c r="R3215" s="8">
        <v>45597</v>
      </c>
      <c r="S3215" s="5" t="str">
        <f t="shared" si="203"/>
        <v>Friday</v>
      </c>
      <c r="T3215" s="5" t="str">
        <f t="shared" si="204"/>
        <v>Q4</v>
      </c>
      <c r="U3215" s="14" t="str">
        <f t="shared" si="201"/>
        <v>Nov</v>
      </c>
    </row>
    <row r="3216" spans="1:21" x14ac:dyDescent="0.25">
      <c r="A3216" s="12" t="s">
        <v>34</v>
      </c>
      <c r="B3216" s="2" t="s">
        <v>35</v>
      </c>
      <c r="C3216" s="2" t="s">
        <v>52</v>
      </c>
      <c r="D3216" s="2" t="s">
        <v>25</v>
      </c>
      <c r="E3216" s="2" t="s">
        <v>21</v>
      </c>
      <c r="F3216" s="2" t="s">
        <v>12535</v>
      </c>
      <c r="G3216" s="2" t="s">
        <v>12536</v>
      </c>
      <c r="H3216" s="2" t="s">
        <v>96</v>
      </c>
      <c r="I3216" s="2" t="s">
        <v>12537</v>
      </c>
      <c r="J3216" s="2" t="s">
        <v>12538</v>
      </c>
      <c r="K3216" s="3">
        <v>4</v>
      </c>
      <c r="L3216" s="4">
        <v>2018</v>
      </c>
      <c r="M3216" s="9">
        <v>29557.14</v>
      </c>
      <c r="N3216" s="9" t="str">
        <f t="shared" si="202"/>
        <v>Normal</v>
      </c>
      <c r="O3216" s="11">
        <v>190702.9</v>
      </c>
      <c r="P3216" s="11">
        <v>23662.52</v>
      </c>
      <c r="Q3216" s="11">
        <v>5894.62</v>
      </c>
      <c r="R3216" s="5">
        <v>44701</v>
      </c>
      <c r="S3216" s="5" t="str">
        <f t="shared" si="203"/>
        <v>Friday</v>
      </c>
      <c r="T3216" s="5" t="str">
        <f t="shared" si="204"/>
        <v>Q2</v>
      </c>
      <c r="U3216" s="14" t="str">
        <f t="shared" si="201"/>
        <v>May</v>
      </c>
    </row>
    <row r="3217" spans="1:21" x14ac:dyDescent="0.25">
      <c r="A3217" s="13" t="s">
        <v>62</v>
      </c>
      <c r="B3217" s="6" t="s">
        <v>138</v>
      </c>
      <c r="C3217" s="6" t="s">
        <v>52</v>
      </c>
      <c r="D3217" s="6" t="s">
        <v>25</v>
      </c>
      <c r="E3217" s="6" t="s">
        <v>21</v>
      </c>
      <c r="F3217" s="6" t="s">
        <v>12539</v>
      </c>
      <c r="G3217" s="6" t="s">
        <v>12540</v>
      </c>
      <c r="H3217" s="6" t="s">
        <v>53</v>
      </c>
      <c r="I3217" s="6" t="s">
        <v>12541</v>
      </c>
      <c r="J3217" s="6" t="s">
        <v>12542</v>
      </c>
      <c r="K3217" s="7">
        <v>12</v>
      </c>
      <c r="L3217" s="4">
        <v>2009</v>
      </c>
      <c r="M3217" s="9">
        <v>15344.82</v>
      </c>
      <c r="N3217" s="9" t="str">
        <f t="shared" si="202"/>
        <v>Normal</v>
      </c>
      <c r="O3217" s="11">
        <v>63411.199999999997</v>
      </c>
      <c r="P3217" s="11">
        <v>10879.07</v>
      </c>
      <c r="Q3217" s="11">
        <v>4465.75</v>
      </c>
      <c r="R3217" s="8">
        <v>44475</v>
      </c>
      <c r="S3217" s="5" t="str">
        <f t="shared" si="203"/>
        <v>Wednesday</v>
      </c>
      <c r="T3217" s="5" t="str">
        <f t="shared" si="204"/>
        <v>Q4</v>
      </c>
      <c r="U3217" s="14" t="str">
        <f t="shared" si="201"/>
        <v>Oct</v>
      </c>
    </row>
    <row r="3218" spans="1:21" x14ac:dyDescent="0.25">
      <c r="A3218" s="12" t="s">
        <v>30</v>
      </c>
      <c r="B3218" s="2" t="s">
        <v>94</v>
      </c>
      <c r="C3218" s="2" t="s">
        <v>52</v>
      </c>
      <c r="D3218" s="2" t="s">
        <v>25</v>
      </c>
      <c r="E3218" s="2" t="s">
        <v>21</v>
      </c>
      <c r="F3218" s="2" t="s">
        <v>12543</v>
      </c>
      <c r="G3218" s="2" t="s">
        <v>12544</v>
      </c>
      <c r="H3218" s="2" t="s">
        <v>135</v>
      </c>
      <c r="I3218" s="2" t="s">
        <v>12545</v>
      </c>
      <c r="J3218" s="2" t="s">
        <v>12546</v>
      </c>
      <c r="K3218" s="3">
        <v>0</v>
      </c>
      <c r="L3218" s="4">
        <v>2024</v>
      </c>
      <c r="M3218" s="9">
        <v>49568.19</v>
      </c>
      <c r="N3218" s="9" t="str">
        <f t="shared" si="202"/>
        <v>High Value</v>
      </c>
      <c r="O3218" s="11">
        <v>138936.1</v>
      </c>
      <c r="P3218" s="11">
        <v>35842.089999999997</v>
      </c>
      <c r="Q3218" s="11">
        <v>13726.1</v>
      </c>
      <c r="R3218" s="5">
        <v>45518</v>
      </c>
      <c r="S3218" s="5" t="str">
        <f t="shared" si="203"/>
        <v>Wednesday</v>
      </c>
      <c r="T3218" s="5" t="str">
        <f t="shared" si="204"/>
        <v>Q3</v>
      </c>
      <c r="U3218" s="14" t="str">
        <f t="shared" si="201"/>
        <v>Aug</v>
      </c>
    </row>
    <row r="3219" spans="1:21" x14ac:dyDescent="0.25">
      <c r="A3219" s="13" t="s">
        <v>17</v>
      </c>
      <c r="B3219" s="6" t="s">
        <v>18</v>
      </c>
      <c r="C3219" s="6" t="s">
        <v>52</v>
      </c>
      <c r="D3219" s="6" t="s">
        <v>25</v>
      </c>
      <c r="E3219" s="6" t="s">
        <v>21</v>
      </c>
      <c r="F3219" s="6" t="s">
        <v>12547</v>
      </c>
      <c r="G3219" s="6" t="s">
        <v>12548</v>
      </c>
      <c r="H3219" s="6" t="s">
        <v>109</v>
      </c>
      <c r="I3219" s="6" t="s">
        <v>12549</v>
      </c>
      <c r="J3219" s="6" t="s">
        <v>12550</v>
      </c>
      <c r="K3219" s="7">
        <v>14</v>
      </c>
      <c r="L3219" s="4">
        <v>2008</v>
      </c>
      <c r="M3219" s="9">
        <v>59523.09</v>
      </c>
      <c r="N3219" s="9" t="str">
        <f t="shared" si="202"/>
        <v>High Value</v>
      </c>
      <c r="O3219" s="11">
        <v>171735.8</v>
      </c>
      <c r="P3219" s="11">
        <v>53747.71</v>
      </c>
      <c r="Q3219" s="11">
        <v>5775.38</v>
      </c>
      <c r="R3219" s="8">
        <v>44792</v>
      </c>
      <c r="S3219" s="5" t="str">
        <f t="shared" si="203"/>
        <v>Friday</v>
      </c>
      <c r="T3219" s="5" t="str">
        <f t="shared" si="204"/>
        <v>Q3</v>
      </c>
      <c r="U3219" s="14" t="str">
        <f t="shared" si="201"/>
        <v>Aug</v>
      </c>
    </row>
    <row r="3220" spans="1:21" x14ac:dyDescent="0.25">
      <c r="A3220" s="12" t="s">
        <v>54</v>
      </c>
      <c r="B3220" s="2" t="s">
        <v>123</v>
      </c>
      <c r="C3220" s="2" t="s">
        <v>52</v>
      </c>
      <c r="D3220" s="2" t="s">
        <v>25</v>
      </c>
      <c r="E3220" s="2" t="s">
        <v>21</v>
      </c>
      <c r="F3220" s="2" t="s">
        <v>12551</v>
      </c>
      <c r="G3220" s="2" t="s">
        <v>9447</v>
      </c>
      <c r="H3220" s="2" t="s">
        <v>121</v>
      </c>
      <c r="I3220" s="2" t="s">
        <v>12552</v>
      </c>
      <c r="J3220" s="2" t="s">
        <v>12553</v>
      </c>
      <c r="K3220" s="3">
        <v>14</v>
      </c>
      <c r="L3220" s="4">
        <v>2007</v>
      </c>
      <c r="M3220" s="9">
        <v>11666.27</v>
      </c>
      <c r="N3220" s="9" t="str">
        <f t="shared" si="202"/>
        <v>Normal</v>
      </c>
      <c r="O3220" s="11">
        <v>14835.6</v>
      </c>
      <c r="P3220" s="11">
        <v>8558.64</v>
      </c>
      <c r="Q3220" s="11">
        <v>3107.63</v>
      </c>
      <c r="R3220" s="5">
        <v>44373</v>
      </c>
      <c r="S3220" s="5" t="str">
        <f t="shared" si="203"/>
        <v>Saturday</v>
      </c>
      <c r="T3220" s="5" t="str">
        <f t="shared" si="204"/>
        <v>Q2</v>
      </c>
      <c r="U3220" s="14" t="str">
        <f t="shared" si="201"/>
        <v>Jun</v>
      </c>
    </row>
    <row r="3221" spans="1:21" x14ac:dyDescent="0.25">
      <c r="A3221" s="13" t="s">
        <v>56</v>
      </c>
      <c r="B3221" s="6" t="s">
        <v>57</v>
      </c>
      <c r="C3221" s="6" t="s">
        <v>52</v>
      </c>
      <c r="D3221" s="6" t="s">
        <v>25</v>
      </c>
      <c r="E3221" s="6" t="s">
        <v>21</v>
      </c>
      <c r="F3221" s="6" t="s">
        <v>12554</v>
      </c>
      <c r="G3221" s="6" t="s">
        <v>12555</v>
      </c>
      <c r="H3221" s="6" t="s">
        <v>118</v>
      </c>
      <c r="I3221" s="6" t="s">
        <v>12556</v>
      </c>
      <c r="J3221" s="6" t="s">
        <v>12557</v>
      </c>
      <c r="K3221" s="7">
        <v>8</v>
      </c>
      <c r="L3221" s="4">
        <v>2016</v>
      </c>
      <c r="M3221" s="9">
        <v>43698.15</v>
      </c>
      <c r="N3221" s="9" t="str">
        <f t="shared" si="202"/>
        <v>High Value</v>
      </c>
      <c r="O3221" s="11">
        <v>39305.9</v>
      </c>
      <c r="P3221" s="11">
        <v>36046.04</v>
      </c>
      <c r="Q3221" s="11">
        <v>7652.11</v>
      </c>
      <c r="R3221" s="8">
        <v>45496</v>
      </c>
      <c r="S3221" s="5" t="str">
        <f t="shared" si="203"/>
        <v>Tuesday</v>
      </c>
      <c r="T3221" s="5" t="str">
        <f t="shared" si="204"/>
        <v>Q3</v>
      </c>
      <c r="U3221" s="14" t="str">
        <f t="shared" si="201"/>
        <v>Jul</v>
      </c>
    </row>
    <row r="3222" spans="1:21" x14ac:dyDescent="0.25">
      <c r="A3222" s="12" t="s">
        <v>56</v>
      </c>
      <c r="B3222" s="2" t="s">
        <v>57</v>
      </c>
      <c r="C3222" s="2" t="s">
        <v>52</v>
      </c>
      <c r="D3222" s="2" t="s">
        <v>25</v>
      </c>
      <c r="E3222" s="2" t="s">
        <v>21</v>
      </c>
      <c r="F3222" s="2" t="s">
        <v>12558</v>
      </c>
      <c r="G3222" s="2" t="s">
        <v>6171</v>
      </c>
      <c r="H3222" s="2" t="s">
        <v>53</v>
      </c>
      <c r="I3222" s="2" t="s">
        <v>12559</v>
      </c>
      <c r="J3222" s="2" t="s">
        <v>12560</v>
      </c>
      <c r="K3222" s="3">
        <v>6</v>
      </c>
      <c r="L3222" s="4">
        <v>2016</v>
      </c>
      <c r="M3222" s="9">
        <v>49026.22</v>
      </c>
      <c r="N3222" s="9" t="str">
        <f t="shared" si="202"/>
        <v>High Value</v>
      </c>
      <c r="O3222" s="11">
        <v>109752.4</v>
      </c>
      <c r="P3222" s="11">
        <v>37146.36</v>
      </c>
      <c r="Q3222" s="11">
        <v>11879.86</v>
      </c>
      <c r="R3222" s="5">
        <v>44793</v>
      </c>
      <c r="S3222" s="5" t="str">
        <f t="shared" si="203"/>
        <v>Saturday</v>
      </c>
      <c r="T3222" s="5" t="str">
        <f t="shared" si="204"/>
        <v>Q3</v>
      </c>
      <c r="U3222" s="14" t="str">
        <f t="shared" si="201"/>
        <v>Aug</v>
      </c>
    </row>
    <row r="3223" spans="1:21" x14ac:dyDescent="0.25">
      <c r="A3223" s="13" t="s">
        <v>47</v>
      </c>
      <c r="B3223" s="6" t="s">
        <v>48</v>
      </c>
      <c r="C3223" s="6" t="s">
        <v>52</v>
      </c>
      <c r="D3223" s="6" t="s">
        <v>25</v>
      </c>
      <c r="E3223" s="6" t="s">
        <v>21</v>
      </c>
      <c r="F3223" s="6" t="s">
        <v>12334</v>
      </c>
      <c r="G3223" s="6" t="s">
        <v>12335</v>
      </c>
      <c r="H3223" s="6" t="s">
        <v>61</v>
      </c>
      <c r="I3223" s="6" t="s">
        <v>12561</v>
      </c>
      <c r="J3223" s="6" t="s">
        <v>12562</v>
      </c>
      <c r="K3223" s="7">
        <v>15</v>
      </c>
      <c r="L3223" s="4">
        <v>2007</v>
      </c>
      <c r="M3223" s="9">
        <v>11928.08</v>
      </c>
      <c r="N3223" s="9" t="str">
        <f t="shared" si="202"/>
        <v>Normal</v>
      </c>
      <c r="O3223" s="11">
        <v>109967.1</v>
      </c>
      <c r="P3223" s="11">
        <v>8496.23</v>
      </c>
      <c r="Q3223" s="11">
        <v>3431.85</v>
      </c>
      <c r="R3223" s="8">
        <v>44627</v>
      </c>
      <c r="S3223" s="5" t="str">
        <f t="shared" si="203"/>
        <v>Monday</v>
      </c>
      <c r="T3223" s="5" t="str">
        <f t="shared" si="204"/>
        <v>Q1</v>
      </c>
      <c r="U3223" s="14" t="str">
        <f t="shared" si="201"/>
        <v>Mar</v>
      </c>
    </row>
    <row r="3224" spans="1:21" x14ac:dyDescent="0.25">
      <c r="A3224" s="12" t="s">
        <v>17</v>
      </c>
      <c r="B3224" s="2" t="s">
        <v>38</v>
      </c>
      <c r="C3224" s="2" t="s">
        <v>52</v>
      </c>
      <c r="D3224" s="2" t="s">
        <v>25</v>
      </c>
      <c r="E3224" s="2" t="s">
        <v>21</v>
      </c>
      <c r="F3224" s="2" t="s">
        <v>2730</v>
      </c>
      <c r="G3224" s="2" t="s">
        <v>3269</v>
      </c>
      <c r="H3224" s="2" t="s">
        <v>68</v>
      </c>
      <c r="I3224" s="2" t="s">
        <v>12563</v>
      </c>
      <c r="J3224" s="2" t="s">
        <v>12564</v>
      </c>
      <c r="K3224" s="3">
        <v>12</v>
      </c>
      <c r="L3224" s="4">
        <v>2012</v>
      </c>
      <c r="M3224" s="9">
        <v>33225.89</v>
      </c>
      <c r="N3224" s="9" t="str">
        <f t="shared" si="202"/>
        <v>Normal</v>
      </c>
      <c r="O3224" s="11">
        <v>26241.7</v>
      </c>
      <c r="P3224" s="11">
        <v>23537.63</v>
      </c>
      <c r="Q3224" s="11">
        <v>9688.26</v>
      </c>
      <c r="R3224" s="5">
        <v>45597</v>
      </c>
      <c r="S3224" s="5" t="str">
        <f t="shared" si="203"/>
        <v>Friday</v>
      </c>
      <c r="T3224" s="5" t="str">
        <f t="shared" si="204"/>
        <v>Q4</v>
      </c>
      <c r="U3224" s="14" t="str">
        <f t="shared" si="201"/>
        <v>Nov</v>
      </c>
    </row>
    <row r="3225" spans="1:21" x14ac:dyDescent="0.25">
      <c r="A3225" s="13" t="s">
        <v>71</v>
      </c>
      <c r="B3225" s="6" t="s">
        <v>83</v>
      </c>
      <c r="C3225" s="6" t="s">
        <v>19</v>
      </c>
      <c r="D3225" s="6" t="s">
        <v>25</v>
      </c>
      <c r="E3225" s="6" t="s">
        <v>21</v>
      </c>
      <c r="F3225" s="6" t="s">
        <v>12565</v>
      </c>
      <c r="G3225" s="6" t="s">
        <v>12566</v>
      </c>
      <c r="H3225" s="6" t="s">
        <v>33</v>
      </c>
      <c r="I3225" s="6" t="s">
        <v>12567</v>
      </c>
      <c r="J3225" s="6" t="s">
        <v>12568</v>
      </c>
      <c r="K3225" s="7">
        <v>15</v>
      </c>
      <c r="L3225" s="4">
        <v>2008</v>
      </c>
      <c r="M3225" s="9">
        <v>53555.9</v>
      </c>
      <c r="N3225" s="9" t="str">
        <f t="shared" si="202"/>
        <v>High Value</v>
      </c>
      <c r="O3225" s="11">
        <v>180075.5</v>
      </c>
      <c r="P3225" s="11">
        <v>44737.51</v>
      </c>
      <c r="Q3225" s="11">
        <v>8818.39</v>
      </c>
      <c r="R3225" s="8">
        <v>45144</v>
      </c>
      <c r="S3225" s="5" t="str">
        <f t="shared" si="203"/>
        <v>Sunday</v>
      </c>
      <c r="T3225" s="5" t="str">
        <f t="shared" si="204"/>
        <v>Q3</v>
      </c>
      <c r="U3225" s="14" t="str">
        <f t="shared" ref="U3225:U3286" si="205">TEXT(R3225,"MMM")</f>
        <v>Aug</v>
      </c>
    </row>
    <row r="3226" spans="1:21" x14ac:dyDescent="0.25">
      <c r="A3226" s="12" t="s">
        <v>47</v>
      </c>
      <c r="B3226" s="2" t="s">
        <v>48</v>
      </c>
      <c r="C3226" s="2" t="s">
        <v>19</v>
      </c>
      <c r="D3226" s="2" t="s">
        <v>25</v>
      </c>
      <c r="E3226" s="2" t="s">
        <v>21</v>
      </c>
      <c r="F3226" s="2" t="s">
        <v>12569</v>
      </c>
      <c r="G3226" s="2" t="s">
        <v>12570</v>
      </c>
      <c r="H3226" s="2" t="s">
        <v>50</v>
      </c>
      <c r="I3226" s="2" t="s">
        <v>12571</v>
      </c>
      <c r="J3226" s="2" t="s">
        <v>12572</v>
      </c>
      <c r="K3226" s="3">
        <v>22</v>
      </c>
      <c r="L3226" s="4">
        <v>2001</v>
      </c>
      <c r="M3226" s="9">
        <v>45259.8</v>
      </c>
      <c r="N3226" s="9" t="str">
        <f t="shared" si="202"/>
        <v>High Value</v>
      </c>
      <c r="O3226" s="11">
        <v>133187.79999999999</v>
      </c>
      <c r="P3226" s="11">
        <v>34439.65</v>
      </c>
      <c r="Q3226" s="11">
        <v>10820.15</v>
      </c>
      <c r="R3226" s="5">
        <v>45139</v>
      </c>
      <c r="S3226" s="5" t="str">
        <f t="shared" si="203"/>
        <v>Tuesday</v>
      </c>
      <c r="T3226" s="5" t="str">
        <f t="shared" si="204"/>
        <v>Q3</v>
      </c>
      <c r="U3226" s="14" t="str">
        <f t="shared" si="205"/>
        <v>Aug</v>
      </c>
    </row>
    <row r="3227" spans="1:21" x14ac:dyDescent="0.25">
      <c r="A3227" s="13" t="s">
        <v>47</v>
      </c>
      <c r="B3227" s="6" t="s">
        <v>51</v>
      </c>
      <c r="C3227" s="6" t="s">
        <v>19</v>
      </c>
      <c r="D3227" s="6" t="s">
        <v>25</v>
      </c>
      <c r="E3227" s="6" t="s">
        <v>21</v>
      </c>
      <c r="F3227" s="6" t="s">
        <v>12573</v>
      </c>
      <c r="G3227" s="6" t="s">
        <v>12574</v>
      </c>
      <c r="H3227" s="6" t="s">
        <v>118</v>
      </c>
      <c r="I3227" s="6" t="s">
        <v>12575</v>
      </c>
      <c r="J3227" s="6" t="s">
        <v>12576</v>
      </c>
      <c r="K3227" s="7">
        <v>4</v>
      </c>
      <c r="L3227" s="4">
        <v>2020</v>
      </c>
      <c r="M3227" s="9">
        <v>25549.03</v>
      </c>
      <c r="N3227" s="9" t="str">
        <f t="shared" si="202"/>
        <v>Normal</v>
      </c>
      <c r="O3227" s="11">
        <v>18315.8</v>
      </c>
      <c r="P3227" s="11">
        <v>20119.509999999998</v>
      </c>
      <c r="Q3227" s="11">
        <v>5429.52</v>
      </c>
      <c r="R3227" s="8">
        <v>45531</v>
      </c>
      <c r="S3227" s="5" t="str">
        <f t="shared" si="203"/>
        <v>Tuesday</v>
      </c>
      <c r="T3227" s="5" t="str">
        <f t="shared" si="204"/>
        <v>Q3</v>
      </c>
      <c r="U3227" s="14" t="str">
        <f t="shared" si="205"/>
        <v>Aug</v>
      </c>
    </row>
    <row r="3228" spans="1:21" x14ac:dyDescent="0.25">
      <c r="A3228" s="12" t="s">
        <v>47</v>
      </c>
      <c r="B3228" s="2" t="s">
        <v>51</v>
      </c>
      <c r="C3228" s="2" t="s">
        <v>19</v>
      </c>
      <c r="D3228" s="2" t="s">
        <v>25</v>
      </c>
      <c r="E3228" s="2" t="s">
        <v>21</v>
      </c>
      <c r="F3228" s="2" t="s">
        <v>12577</v>
      </c>
      <c r="G3228" s="2" t="s">
        <v>12578</v>
      </c>
      <c r="H3228" s="2" t="s">
        <v>79</v>
      </c>
      <c r="I3228" s="2" t="s">
        <v>12579</v>
      </c>
      <c r="J3228" s="2" t="s">
        <v>12580</v>
      </c>
      <c r="K3228" s="3">
        <v>2</v>
      </c>
      <c r="L3228" s="4">
        <v>2019</v>
      </c>
      <c r="M3228" s="9">
        <v>46534.43</v>
      </c>
      <c r="N3228" s="9" t="str">
        <f t="shared" si="202"/>
        <v>High Value</v>
      </c>
      <c r="O3228" s="11">
        <v>178354.4</v>
      </c>
      <c r="P3228" s="11">
        <v>38875.4</v>
      </c>
      <c r="Q3228" s="11">
        <v>7659.03</v>
      </c>
      <c r="R3228" s="5">
        <v>44512</v>
      </c>
      <c r="S3228" s="5" t="str">
        <f t="shared" si="203"/>
        <v>Friday</v>
      </c>
      <c r="T3228" s="5" t="str">
        <f t="shared" si="204"/>
        <v>Q4</v>
      </c>
      <c r="U3228" s="14" t="str">
        <f t="shared" si="205"/>
        <v>Nov</v>
      </c>
    </row>
    <row r="3229" spans="1:21" x14ac:dyDescent="0.25">
      <c r="A3229" s="13" t="s">
        <v>17</v>
      </c>
      <c r="B3229" s="6" t="s">
        <v>18</v>
      </c>
      <c r="C3229" s="6" t="s">
        <v>19</v>
      </c>
      <c r="D3229" s="6" t="s">
        <v>25</v>
      </c>
      <c r="E3229" s="6" t="s">
        <v>21</v>
      </c>
      <c r="F3229" s="6" t="s">
        <v>12581</v>
      </c>
      <c r="G3229" s="6" t="s">
        <v>208</v>
      </c>
      <c r="H3229" s="6" t="s">
        <v>95</v>
      </c>
      <c r="I3229" s="6" t="s">
        <v>12582</v>
      </c>
      <c r="J3229" s="6" t="s">
        <v>12583</v>
      </c>
      <c r="K3229" s="7">
        <v>18</v>
      </c>
      <c r="L3229" s="4">
        <v>2006</v>
      </c>
      <c r="M3229" s="9">
        <v>49865.59</v>
      </c>
      <c r="N3229" s="9" t="str">
        <f t="shared" si="202"/>
        <v>High Value</v>
      </c>
      <c r="O3229" s="11">
        <v>66822.899999999994</v>
      </c>
      <c r="P3229" s="11">
        <v>44202.77</v>
      </c>
      <c r="Q3229" s="11">
        <v>5662.82</v>
      </c>
      <c r="R3229" s="8">
        <v>45429</v>
      </c>
      <c r="S3229" s="5" t="str">
        <f t="shared" si="203"/>
        <v>Friday</v>
      </c>
      <c r="T3229" s="5" t="str">
        <f t="shared" si="204"/>
        <v>Q2</v>
      </c>
      <c r="U3229" s="14" t="str">
        <f t="shared" si="205"/>
        <v>May</v>
      </c>
    </row>
    <row r="3230" spans="1:21" x14ac:dyDescent="0.25">
      <c r="A3230" s="12" t="s">
        <v>17</v>
      </c>
      <c r="B3230" s="2" t="s">
        <v>38</v>
      </c>
      <c r="C3230" s="2" t="s">
        <v>19</v>
      </c>
      <c r="D3230" s="2" t="s">
        <v>25</v>
      </c>
      <c r="E3230" s="2" t="s">
        <v>21</v>
      </c>
      <c r="F3230" s="2" t="s">
        <v>3361</v>
      </c>
      <c r="G3230" s="2" t="s">
        <v>12584</v>
      </c>
      <c r="H3230" s="2" t="s">
        <v>152</v>
      </c>
      <c r="I3230" s="2" t="s">
        <v>12585</v>
      </c>
      <c r="J3230" s="2" t="s">
        <v>12586</v>
      </c>
      <c r="K3230" s="3">
        <v>6</v>
      </c>
      <c r="L3230" s="4">
        <v>2016</v>
      </c>
      <c r="M3230" s="9">
        <v>62382.78</v>
      </c>
      <c r="N3230" s="9" t="str">
        <f t="shared" si="202"/>
        <v>High Value</v>
      </c>
      <c r="O3230" s="11">
        <v>24228.6</v>
      </c>
      <c r="P3230" s="11">
        <v>59003.28</v>
      </c>
      <c r="Q3230" s="11">
        <v>3379.5</v>
      </c>
      <c r="R3230" s="5">
        <v>44668</v>
      </c>
      <c r="S3230" s="5" t="str">
        <f t="shared" si="203"/>
        <v>Sunday</v>
      </c>
      <c r="T3230" s="5" t="str">
        <f t="shared" si="204"/>
        <v>Q2</v>
      </c>
      <c r="U3230" s="14" t="str">
        <f t="shared" si="205"/>
        <v>Apr</v>
      </c>
    </row>
    <row r="3231" spans="1:21" x14ac:dyDescent="0.25">
      <c r="A3231" s="13" t="s">
        <v>56</v>
      </c>
      <c r="B3231" s="6" t="s">
        <v>57</v>
      </c>
      <c r="C3231" s="6" t="s">
        <v>19</v>
      </c>
      <c r="D3231" s="6" t="s">
        <v>25</v>
      </c>
      <c r="E3231" s="6" t="s">
        <v>21</v>
      </c>
      <c r="F3231" s="6" t="s">
        <v>12587</v>
      </c>
      <c r="G3231" s="6" t="s">
        <v>12588</v>
      </c>
      <c r="H3231" s="6" t="s">
        <v>102</v>
      </c>
      <c r="I3231" s="6" t="s">
        <v>12589</v>
      </c>
      <c r="J3231" s="6" t="s">
        <v>12590</v>
      </c>
      <c r="K3231" s="7">
        <v>0</v>
      </c>
      <c r="L3231" s="4">
        <v>2022</v>
      </c>
      <c r="M3231" s="9">
        <v>66225.009999999995</v>
      </c>
      <c r="N3231" s="9" t="str">
        <f t="shared" si="202"/>
        <v>High Value</v>
      </c>
      <c r="O3231" s="11">
        <v>119273.2</v>
      </c>
      <c r="P3231" s="11">
        <v>54538.74</v>
      </c>
      <c r="Q3231" s="11">
        <v>11686.27</v>
      </c>
      <c r="R3231" s="8">
        <v>44608</v>
      </c>
      <c r="S3231" s="5" t="str">
        <f t="shared" si="203"/>
        <v>Wednesday</v>
      </c>
      <c r="T3231" s="5" t="str">
        <f t="shared" si="204"/>
        <v>Q1</v>
      </c>
      <c r="U3231" s="14" t="str">
        <f t="shared" si="205"/>
        <v>Feb</v>
      </c>
    </row>
    <row r="3232" spans="1:21" x14ac:dyDescent="0.25">
      <c r="A3232" s="12" t="s">
        <v>34</v>
      </c>
      <c r="B3232" s="2" t="s">
        <v>97</v>
      </c>
      <c r="C3232" s="2" t="s">
        <v>19</v>
      </c>
      <c r="D3232" s="2" t="s">
        <v>25</v>
      </c>
      <c r="E3232" s="2" t="s">
        <v>21</v>
      </c>
      <c r="F3232" s="2" t="s">
        <v>12591</v>
      </c>
      <c r="G3232" s="2" t="s">
        <v>12592</v>
      </c>
      <c r="H3232" s="2" t="s">
        <v>95</v>
      </c>
      <c r="I3232" s="2" t="s">
        <v>12593</v>
      </c>
      <c r="J3232" s="2" t="s">
        <v>12594</v>
      </c>
      <c r="K3232" s="3">
        <v>7</v>
      </c>
      <c r="L3232" s="4">
        <v>2014</v>
      </c>
      <c r="M3232" s="9">
        <v>16542.939999999999</v>
      </c>
      <c r="N3232" s="9" t="str">
        <f t="shared" si="202"/>
        <v>Normal</v>
      </c>
      <c r="O3232" s="11">
        <v>119441.60000000001</v>
      </c>
      <c r="P3232" s="11">
        <v>13291.54</v>
      </c>
      <c r="Q3232" s="11">
        <v>3251.4</v>
      </c>
      <c r="R3232" s="5">
        <v>44239</v>
      </c>
      <c r="S3232" s="5" t="str">
        <f t="shared" si="203"/>
        <v>Friday</v>
      </c>
      <c r="T3232" s="5" t="str">
        <f t="shared" si="204"/>
        <v>Q1</v>
      </c>
      <c r="U3232" s="14" t="str">
        <f t="shared" si="205"/>
        <v>Feb</v>
      </c>
    </row>
    <row r="3233" spans="1:21" x14ac:dyDescent="0.25">
      <c r="A3233" s="13" t="s">
        <v>56</v>
      </c>
      <c r="B3233" s="6" t="s">
        <v>57</v>
      </c>
      <c r="C3233" s="6" t="s">
        <v>19</v>
      </c>
      <c r="D3233" s="6" t="s">
        <v>25</v>
      </c>
      <c r="E3233" s="6" t="s">
        <v>21</v>
      </c>
      <c r="F3233" s="6" t="s">
        <v>12595</v>
      </c>
      <c r="G3233" s="6" t="s">
        <v>12596</v>
      </c>
      <c r="H3233" s="6" t="s">
        <v>39</v>
      </c>
      <c r="I3233" s="6" t="s">
        <v>12597</v>
      </c>
      <c r="J3233" s="6" t="s">
        <v>12598</v>
      </c>
      <c r="K3233" s="7">
        <v>14</v>
      </c>
      <c r="L3233" s="4">
        <v>2010</v>
      </c>
      <c r="M3233" s="9">
        <v>16886.509999999998</v>
      </c>
      <c r="N3233" s="9" t="str">
        <f t="shared" si="202"/>
        <v>Normal</v>
      </c>
      <c r="O3233" s="11">
        <v>83048.800000000003</v>
      </c>
      <c r="P3233" s="11">
        <v>12152.2</v>
      </c>
      <c r="Q3233" s="11">
        <v>4734.3100000000004</v>
      </c>
      <c r="R3233" s="8">
        <v>45618</v>
      </c>
      <c r="S3233" s="5" t="str">
        <f t="shared" si="203"/>
        <v>Friday</v>
      </c>
      <c r="T3233" s="5" t="str">
        <f t="shared" si="204"/>
        <v>Q4</v>
      </c>
      <c r="U3233" s="14" t="str">
        <f t="shared" si="205"/>
        <v>Nov</v>
      </c>
    </row>
    <row r="3234" spans="1:21" x14ac:dyDescent="0.25">
      <c r="A3234" s="12" t="s">
        <v>56</v>
      </c>
      <c r="B3234" s="2" t="s">
        <v>78</v>
      </c>
      <c r="C3234" s="2" t="s">
        <v>19</v>
      </c>
      <c r="D3234" s="2" t="s">
        <v>25</v>
      </c>
      <c r="E3234" s="2" t="s">
        <v>21</v>
      </c>
      <c r="F3234" s="2" t="s">
        <v>12599</v>
      </c>
      <c r="G3234" s="2" t="s">
        <v>12600</v>
      </c>
      <c r="H3234" s="2" t="s">
        <v>77</v>
      </c>
      <c r="I3234" s="2" t="s">
        <v>12601</v>
      </c>
      <c r="J3234" s="2" t="s">
        <v>12602</v>
      </c>
      <c r="K3234" s="3">
        <v>2</v>
      </c>
      <c r="L3234" s="4">
        <v>2022</v>
      </c>
      <c r="M3234" s="9">
        <v>42322.239999999998</v>
      </c>
      <c r="N3234" s="9" t="str">
        <f t="shared" si="202"/>
        <v>High Value</v>
      </c>
      <c r="O3234" s="11">
        <v>27293</v>
      </c>
      <c r="P3234" s="11">
        <v>35856.81</v>
      </c>
      <c r="Q3234" s="11">
        <v>6465.43</v>
      </c>
      <c r="R3234" s="5">
        <v>45350</v>
      </c>
      <c r="S3234" s="5" t="str">
        <f t="shared" si="203"/>
        <v>Wednesday</v>
      </c>
      <c r="T3234" s="5" t="str">
        <f t="shared" si="204"/>
        <v>Q1</v>
      </c>
      <c r="U3234" s="14" t="str">
        <f t="shared" si="205"/>
        <v>Feb</v>
      </c>
    </row>
    <row r="3235" spans="1:21" x14ac:dyDescent="0.25">
      <c r="A3235" s="13" t="s">
        <v>71</v>
      </c>
      <c r="B3235" s="6" t="s">
        <v>86</v>
      </c>
      <c r="C3235" s="6" t="s">
        <v>19</v>
      </c>
      <c r="D3235" s="6" t="s">
        <v>25</v>
      </c>
      <c r="E3235" s="6" t="s">
        <v>21</v>
      </c>
      <c r="F3235" s="6" t="s">
        <v>12603</v>
      </c>
      <c r="G3235" s="6" t="s">
        <v>12604</v>
      </c>
      <c r="H3235" s="6" t="s">
        <v>73</v>
      </c>
      <c r="I3235" s="6" t="s">
        <v>12605</v>
      </c>
      <c r="J3235" s="6" t="s">
        <v>12606</v>
      </c>
      <c r="K3235" s="7">
        <v>12</v>
      </c>
      <c r="L3235" s="4">
        <v>2012</v>
      </c>
      <c r="M3235" s="9">
        <v>45012.19</v>
      </c>
      <c r="N3235" s="9" t="str">
        <f t="shared" si="202"/>
        <v>High Value</v>
      </c>
      <c r="O3235" s="11">
        <v>43155</v>
      </c>
      <c r="P3235" s="11">
        <v>38524.559999999998</v>
      </c>
      <c r="Q3235" s="11">
        <v>6487.63</v>
      </c>
      <c r="R3235" s="8">
        <v>45392</v>
      </c>
      <c r="S3235" s="5" t="str">
        <f t="shared" si="203"/>
        <v>Wednesday</v>
      </c>
      <c r="T3235" s="5" t="str">
        <f t="shared" si="204"/>
        <v>Q2</v>
      </c>
      <c r="U3235" s="14" t="str">
        <f t="shared" si="205"/>
        <v>Apr</v>
      </c>
    </row>
    <row r="3236" spans="1:21" x14ac:dyDescent="0.25">
      <c r="A3236" s="12" t="s">
        <v>56</v>
      </c>
      <c r="B3236" s="2" t="s">
        <v>78</v>
      </c>
      <c r="C3236" s="2" t="s">
        <v>19</v>
      </c>
      <c r="D3236" s="2" t="s">
        <v>25</v>
      </c>
      <c r="E3236" s="2" t="s">
        <v>21</v>
      </c>
      <c r="F3236" s="2" t="s">
        <v>12607</v>
      </c>
      <c r="G3236" s="2" t="s">
        <v>12608</v>
      </c>
      <c r="H3236" s="2" t="s">
        <v>77</v>
      </c>
      <c r="I3236" s="2" t="s">
        <v>12609</v>
      </c>
      <c r="J3236" s="2" t="s">
        <v>12610</v>
      </c>
      <c r="K3236" s="3">
        <v>11</v>
      </c>
      <c r="L3236" s="4">
        <v>2011</v>
      </c>
      <c r="M3236" s="9">
        <v>66744.740000000005</v>
      </c>
      <c r="N3236" s="9" t="str">
        <f t="shared" si="202"/>
        <v>High Value</v>
      </c>
      <c r="O3236" s="11">
        <v>128012.2</v>
      </c>
      <c r="P3236" s="11">
        <v>55650.97</v>
      </c>
      <c r="Q3236" s="11">
        <v>11093.77</v>
      </c>
      <c r="R3236" s="5">
        <v>44622</v>
      </c>
      <c r="S3236" s="5" t="str">
        <f t="shared" si="203"/>
        <v>Wednesday</v>
      </c>
      <c r="T3236" s="5" t="str">
        <f t="shared" si="204"/>
        <v>Q1</v>
      </c>
      <c r="U3236" s="14" t="str">
        <f t="shared" si="205"/>
        <v>Mar</v>
      </c>
    </row>
    <row r="3237" spans="1:21" x14ac:dyDescent="0.25">
      <c r="A3237" s="13" t="s">
        <v>40</v>
      </c>
      <c r="B3237" s="6" t="s">
        <v>41</v>
      </c>
      <c r="C3237" s="6" t="s">
        <v>19</v>
      </c>
      <c r="D3237" s="6" t="s">
        <v>25</v>
      </c>
      <c r="E3237" s="6" t="s">
        <v>21</v>
      </c>
      <c r="F3237" s="6" t="s">
        <v>12611</v>
      </c>
      <c r="G3237" s="6" t="s">
        <v>12612</v>
      </c>
      <c r="H3237" s="6" t="s">
        <v>159</v>
      </c>
      <c r="I3237" s="6" t="s">
        <v>12613</v>
      </c>
      <c r="J3237" s="6" t="s">
        <v>12614</v>
      </c>
      <c r="K3237" s="7">
        <v>19</v>
      </c>
      <c r="L3237" s="4">
        <v>2001</v>
      </c>
      <c r="M3237" s="9">
        <v>29325.37</v>
      </c>
      <c r="N3237" s="9" t="str">
        <f t="shared" si="202"/>
        <v>Normal</v>
      </c>
      <c r="O3237" s="11">
        <v>46965.8</v>
      </c>
      <c r="P3237" s="11">
        <v>21872.71</v>
      </c>
      <c r="Q3237" s="11">
        <v>7452.66</v>
      </c>
      <c r="R3237" s="8">
        <v>44191</v>
      </c>
      <c r="S3237" s="5" t="str">
        <f t="shared" si="203"/>
        <v>Saturday</v>
      </c>
      <c r="T3237" s="5" t="str">
        <f t="shared" si="204"/>
        <v>Q4</v>
      </c>
      <c r="U3237" s="14" t="str">
        <f t="shared" si="205"/>
        <v>Dec</v>
      </c>
    </row>
    <row r="3238" spans="1:21" x14ac:dyDescent="0.25">
      <c r="A3238" s="12" t="s">
        <v>17</v>
      </c>
      <c r="B3238" s="2" t="s">
        <v>80</v>
      </c>
      <c r="C3238" s="2" t="s">
        <v>19</v>
      </c>
      <c r="D3238" s="2" t="s">
        <v>25</v>
      </c>
      <c r="E3238" s="2" t="s">
        <v>21</v>
      </c>
      <c r="F3238" s="2" t="s">
        <v>12615</v>
      </c>
      <c r="G3238" s="2" t="s">
        <v>12616</v>
      </c>
      <c r="H3238" s="2" t="s">
        <v>118</v>
      </c>
      <c r="I3238" s="2" t="s">
        <v>12617</v>
      </c>
      <c r="J3238" s="2" t="s">
        <v>12618</v>
      </c>
      <c r="K3238" s="3">
        <v>2</v>
      </c>
      <c r="L3238" s="4">
        <v>2021</v>
      </c>
      <c r="M3238" s="9">
        <v>53857.85</v>
      </c>
      <c r="N3238" s="9" t="str">
        <f t="shared" si="202"/>
        <v>High Value</v>
      </c>
      <c r="O3238" s="11">
        <v>136763.6</v>
      </c>
      <c r="P3238" s="11">
        <v>43984.74</v>
      </c>
      <c r="Q3238" s="11">
        <v>9873.11</v>
      </c>
      <c r="R3238" s="5">
        <v>44942</v>
      </c>
      <c r="S3238" s="5" t="str">
        <f t="shared" si="203"/>
        <v>Monday</v>
      </c>
      <c r="T3238" s="5" t="str">
        <f t="shared" si="204"/>
        <v>Q1</v>
      </c>
      <c r="U3238" s="14" t="str">
        <f t="shared" si="205"/>
        <v>Jan</v>
      </c>
    </row>
    <row r="3239" spans="1:21" x14ac:dyDescent="0.25">
      <c r="A3239" s="13" t="s">
        <v>71</v>
      </c>
      <c r="B3239" s="6" t="s">
        <v>83</v>
      </c>
      <c r="C3239" s="6" t="s">
        <v>19</v>
      </c>
      <c r="D3239" s="6" t="s">
        <v>25</v>
      </c>
      <c r="E3239" s="6" t="s">
        <v>21</v>
      </c>
      <c r="F3239" s="6" t="s">
        <v>12619</v>
      </c>
      <c r="G3239" s="6" t="s">
        <v>12620</v>
      </c>
      <c r="H3239" s="6" t="s">
        <v>101</v>
      </c>
      <c r="I3239" s="6" t="s">
        <v>12621</v>
      </c>
      <c r="J3239" s="6" t="s">
        <v>12622</v>
      </c>
      <c r="K3239" s="7">
        <v>12</v>
      </c>
      <c r="L3239" s="4">
        <v>2011</v>
      </c>
      <c r="M3239" s="9">
        <v>31821.93</v>
      </c>
      <c r="N3239" s="9" t="str">
        <f t="shared" si="202"/>
        <v>Normal</v>
      </c>
      <c r="O3239" s="11">
        <v>86761.8</v>
      </c>
      <c r="P3239" s="11">
        <v>28571.4</v>
      </c>
      <c r="Q3239" s="11">
        <v>3250.53</v>
      </c>
      <c r="R3239" s="8">
        <v>45249</v>
      </c>
      <c r="S3239" s="5" t="str">
        <f t="shared" si="203"/>
        <v>Sunday</v>
      </c>
      <c r="T3239" s="5" t="str">
        <f t="shared" si="204"/>
        <v>Q4</v>
      </c>
      <c r="U3239" s="14" t="str">
        <f t="shared" si="205"/>
        <v>Nov</v>
      </c>
    </row>
    <row r="3240" spans="1:21" x14ac:dyDescent="0.25">
      <c r="A3240" s="12" t="s">
        <v>47</v>
      </c>
      <c r="B3240" s="2" t="s">
        <v>48</v>
      </c>
      <c r="C3240" s="2" t="s">
        <v>19</v>
      </c>
      <c r="D3240" s="2" t="s">
        <v>25</v>
      </c>
      <c r="E3240" s="2" t="s">
        <v>21</v>
      </c>
      <c r="F3240" s="2" t="s">
        <v>12623</v>
      </c>
      <c r="G3240" s="2" t="s">
        <v>3937</v>
      </c>
      <c r="H3240" s="2" t="s">
        <v>157</v>
      </c>
      <c r="I3240" s="2" t="s">
        <v>12624</v>
      </c>
      <c r="J3240" s="2" t="s">
        <v>12625</v>
      </c>
      <c r="K3240" s="3">
        <v>7</v>
      </c>
      <c r="L3240" s="4">
        <v>2013</v>
      </c>
      <c r="M3240" s="9">
        <v>56499.21</v>
      </c>
      <c r="N3240" s="9" t="str">
        <f t="shared" si="202"/>
        <v>High Value</v>
      </c>
      <c r="O3240" s="11">
        <v>110088.4</v>
      </c>
      <c r="P3240" s="11">
        <v>41136.57</v>
      </c>
      <c r="Q3240" s="11">
        <v>15362.64</v>
      </c>
      <c r="R3240" s="5">
        <v>44036</v>
      </c>
      <c r="S3240" s="5" t="str">
        <f t="shared" si="203"/>
        <v>Friday</v>
      </c>
      <c r="T3240" s="5" t="str">
        <f t="shared" si="204"/>
        <v>Q3</v>
      </c>
      <c r="U3240" s="14" t="str">
        <f t="shared" si="205"/>
        <v>Jul</v>
      </c>
    </row>
    <row r="3241" spans="1:21" x14ac:dyDescent="0.25">
      <c r="A3241" s="13" t="s">
        <v>47</v>
      </c>
      <c r="B3241" s="6" t="s">
        <v>51</v>
      </c>
      <c r="C3241" s="6" t="s">
        <v>19</v>
      </c>
      <c r="D3241" s="6" t="s">
        <v>25</v>
      </c>
      <c r="E3241" s="6" t="s">
        <v>21</v>
      </c>
      <c r="F3241" s="6" t="s">
        <v>12626</v>
      </c>
      <c r="G3241" s="6" t="s">
        <v>12627</v>
      </c>
      <c r="H3241" s="6" t="s">
        <v>135</v>
      </c>
      <c r="I3241" s="6" t="s">
        <v>12628</v>
      </c>
      <c r="J3241" s="6" t="s">
        <v>12629</v>
      </c>
      <c r="K3241" s="7">
        <v>-2</v>
      </c>
      <c r="L3241" s="4">
        <v>2022</v>
      </c>
      <c r="M3241" s="9">
        <v>45205.43</v>
      </c>
      <c r="N3241" s="9" t="str">
        <f t="shared" si="202"/>
        <v>High Value</v>
      </c>
      <c r="O3241" s="11">
        <v>65765.100000000006</v>
      </c>
      <c r="P3241" s="11">
        <v>36304.519999999997</v>
      </c>
      <c r="Q3241" s="11">
        <v>8900.91</v>
      </c>
      <c r="R3241" s="8">
        <v>44155</v>
      </c>
      <c r="S3241" s="5" t="str">
        <f t="shared" si="203"/>
        <v>Friday</v>
      </c>
      <c r="T3241" s="5" t="str">
        <f t="shared" si="204"/>
        <v>Q4</v>
      </c>
      <c r="U3241" s="14" t="str">
        <f t="shared" si="205"/>
        <v>Nov</v>
      </c>
    </row>
    <row r="3242" spans="1:21" x14ac:dyDescent="0.25">
      <c r="A3242" s="12" t="s">
        <v>40</v>
      </c>
      <c r="B3242" s="2" t="s">
        <v>41</v>
      </c>
      <c r="C3242" s="2" t="s">
        <v>19</v>
      </c>
      <c r="D3242" s="2" t="s">
        <v>25</v>
      </c>
      <c r="E3242" s="2" t="s">
        <v>21</v>
      </c>
      <c r="F3242" s="2" t="s">
        <v>12630</v>
      </c>
      <c r="G3242" s="2" t="s">
        <v>10013</v>
      </c>
      <c r="H3242" s="2" t="s">
        <v>152</v>
      </c>
      <c r="I3242" s="2" t="s">
        <v>12631</v>
      </c>
      <c r="J3242" s="2" t="s">
        <v>12632</v>
      </c>
      <c r="K3242" s="3">
        <v>13</v>
      </c>
      <c r="L3242" s="4">
        <v>2011</v>
      </c>
      <c r="M3242" s="9">
        <v>54730</v>
      </c>
      <c r="N3242" s="9" t="str">
        <f t="shared" si="202"/>
        <v>High Value</v>
      </c>
      <c r="O3242" s="11">
        <v>103804.5</v>
      </c>
      <c r="P3242" s="11">
        <v>38561.050000000003</v>
      </c>
      <c r="Q3242" s="11">
        <v>16168.95</v>
      </c>
      <c r="R3242" s="5">
        <v>45413</v>
      </c>
      <c r="S3242" s="5" t="str">
        <f t="shared" si="203"/>
        <v>Wednesday</v>
      </c>
      <c r="T3242" s="5" t="str">
        <f t="shared" si="204"/>
        <v>Q2</v>
      </c>
      <c r="U3242" s="14" t="str">
        <f t="shared" si="205"/>
        <v>May</v>
      </c>
    </row>
    <row r="3243" spans="1:21" x14ac:dyDescent="0.25">
      <c r="A3243" s="13" t="s">
        <v>54</v>
      </c>
      <c r="B3243" s="6" t="s">
        <v>123</v>
      </c>
      <c r="C3243" s="6" t="s">
        <v>19</v>
      </c>
      <c r="D3243" s="6" t="s">
        <v>25</v>
      </c>
      <c r="E3243" s="6" t="s">
        <v>21</v>
      </c>
      <c r="F3243" s="6" t="s">
        <v>12633</v>
      </c>
      <c r="G3243" s="6" t="s">
        <v>4717</v>
      </c>
      <c r="H3243" s="6" t="s">
        <v>87</v>
      </c>
      <c r="I3243" s="6" t="s">
        <v>12634</v>
      </c>
      <c r="J3243" s="6" t="s">
        <v>12635</v>
      </c>
      <c r="K3243" s="7">
        <v>20</v>
      </c>
      <c r="L3243" s="4">
        <v>2003</v>
      </c>
      <c r="M3243" s="9">
        <v>24084</v>
      </c>
      <c r="N3243" s="9" t="str">
        <f t="shared" si="202"/>
        <v>Normal</v>
      </c>
      <c r="O3243" s="11">
        <v>103511.8</v>
      </c>
      <c r="P3243" s="11">
        <v>20424.57</v>
      </c>
      <c r="Q3243" s="11">
        <v>3659.43</v>
      </c>
      <c r="R3243" s="8">
        <v>44963</v>
      </c>
      <c r="S3243" s="5" t="str">
        <f t="shared" si="203"/>
        <v>Monday</v>
      </c>
      <c r="T3243" s="5" t="str">
        <f t="shared" si="204"/>
        <v>Q1</v>
      </c>
      <c r="U3243" s="14" t="str">
        <f t="shared" si="205"/>
        <v>Feb</v>
      </c>
    </row>
    <row r="3244" spans="1:21" x14ac:dyDescent="0.25">
      <c r="A3244" s="12" t="s">
        <v>47</v>
      </c>
      <c r="B3244" s="2" t="s">
        <v>48</v>
      </c>
      <c r="C3244" s="2" t="s">
        <v>19</v>
      </c>
      <c r="D3244" s="2" t="s">
        <v>25</v>
      </c>
      <c r="E3244" s="2" t="s">
        <v>21</v>
      </c>
      <c r="F3244" s="2" t="s">
        <v>12636</v>
      </c>
      <c r="G3244" s="2" t="s">
        <v>12637</v>
      </c>
      <c r="H3244" s="2" t="s">
        <v>29</v>
      </c>
      <c r="I3244" s="2" t="s">
        <v>12638</v>
      </c>
      <c r="J3244" s="2" t="s">
        <v>12639</v>
      </c>
      <c r="K3244" s="3">
        <v>0</v>
      </c>
      <c r="L3244" s="4">
        <v>2024</v>
      </c>
      <c r="M3244" s="9">
        <v>36302.559999999998</v>
      </c>
      <c r="N3244" s="9" t="str">
        <f t="shared" si="202"/>
        <v>Normal</v>
      </c>
      <c r="O3244" s="11">
        <v>9693.7000000000007</v>
      </c>
      <c r="P3244" s="11">
        <v>31432.23</v>
      </c>
      <c r="Q3244" s="11">
        <v>4870.33</v>
      </c>
      <c r="R3244" s="5">
        <v>45427</v>
      </c>
      <c r="S3244" s="5" t="str">
        <f t="shared" si="203"/>
        <v>Wednesday</v>
      </c>
      <c r="T3244" s="5" t="str">
        <f t="shared" si="204"/>
        <v>Q2</v>
      </c>
      <c r="U3244" s="14" t="str">
        <f t="shared" si="205"/>
        <v>May</v>
      </c>
    </row>
    <row r="3245" spans="1:21" x14ac:dyDescent="0.25">
      <c r="A3245" s="13" t="s">
        <v>71</v>
      </c>
      <c r="B3245" s="6" t="s">
        <v>72</v>
      </c>
      <c r="C3245" s="6" t="s">
        <v>19</v>
      </c>
      <c r="D3245" s="6" t="s">
        <v>25</v>
      </c>
      <c r="E3245" s="6" t="s">
        <v>21</v>
      </c>
      <c r="F3245" s="6" t="s">
        <v>4841</v>
      </c>
      <c r="G3245" s="6" t="s">
        <v>12640</v>
      </c>
      <c r="H3245" s="6" t="s">
        <v>68</v>
      </c>
      <c r="I3245" s="6" t="s">
        <v>12641</v>
      </c>
      <c r="J3245" s="6" t="s">
        <v>12642</v>
      </c>
      <c r="K3245" s="7">
        <v>14</v>
      </c>
      <c r="L3245" s="4">
        <v>2009</v>
      </c>
      <c r="M3245" s="9">
        <v>55631.06</v>
      </c>
      <c r="N3245" s="9" t="str">
        <f t="shared" si="202"/>
        <v>High Value</v>
      </c>
      <c r="O3245" s="11">
        <v>165549.1</v>
      </c>
      <c r="P3245" s="11">
        <v>45720.17</v>
      </c>
      <c r="Q3245" s="11">
        <v>9910.89</v>
      </c>
      <c r="R3245" s="8">
        <v>45289</v>
      </c>
      <c r="S3245" s="5" t="str">
        <f t="shared" si="203"/>
        <v>Friday</v>
      </c>
      <c r="T3245" s="5" t="str">
        <f t="shared" si="204"/>
        <v>Q4</v>
      </c>
      <c r="U3245" s="14" t="str">
        <f t="shared" si="205"/>
        <v>Dec</v>
      </c>
    </row>
    <row r="3246" spans="1:21" x14ac:dyDescent="0.25">
      <c r="A3246" s="12" t="s">
        <v>56</v>
      </c>
      <c r="B3246" s="2" t="s">
        <v>69</v>
      </c>
      <c r="C3246" s="2" t="s">
        <v>19</v>
      </c>
      <c r="D3246" s="2" t="s">
        <v>25</v>
      </c>
      <c r="E3246" s="2" t="s">
        <v>21</v>
      </c>
      <c r="F3246" s="2" t="s">
        <v>12643</v>
      </c>
      <c r="G3246" s="2" t="s">
        <v>12644</v>
      </c>
      <c r="H3246" s="2" t="s">
        <v>33</v>
      </c>
      <c r="I3246" s="2" t="s">
        <v>12645</v>
      </c>
      <c r="J3246" s="2" t="s">
        <v>12646</v>
      </c>
      <c r="K3246" s="3">
        <v>17</v>
      </c>
      <c r="L3246" s="4">
        <v>2004</v>
      </c>
      <c r="M3246" s="9">
        <v>59624.88</v>
      </c>
      <c r="N3246" s="9" t="str">
        <f t="shared" si="202"/>
        <v>High Value</v>
      </c>
      <c r="O3246" s="11">
        <v>170961.5</v>
      </c>
      <c r="P3246" s="11">
        <v>49149.59</v>
      </c>
      <c r="Q3246" s="11">
        <v>10475.290000000001</v>
      </c>
      <c r="R3246" s="5">
        <v>44201</v>
      </c>
      <c r="S3246" s="5" t="str">
        <f t="shared" si="203"/>
        <v>Tuesday</v>
      </c>
      <c r="T3246" s="5" t="str">
        <f t="shared" si="204"/>
        <v>Q1</v>
      </c>
      <c r="U3246" s="14" t="str">
        <f t="shared" si="205"/>
        <v>Jan</v>
      </c>
    </row>
    <row r="3247" spans="1:21" x14ac:dyDescent="0.25">
      <c r="A3247" s="13" t="s">
        <v>56</v>
      </c>
      <c r="B3247" s="6" t="s">
        <v>78</v>
      </c>
      <c r="C3247" s="6" t="s">
        <v>19</v>
      </c>
      <c r="D3247" s="6" t="s">
        <v>25</v>
      </c>
      <c r="E3247" s="6" t="s">
        <v>21</v>
      </c>
      <c r="F3247" s="6" t="s">
        <v>12647</v>
      </c>
      <c r="G3247" s="6" t="s">
        <v>12648</v>
      </c>
      <c r="H3247" s="6" t="s">
        <v>66</v>
      </c>
      <c r="I3247" s="6" t="s">
        <v>12649</v>
      </c>
      <c r="J3247" s="6" t="s">
        <v>12650</v>
      </c>
      <c r="K3247" s="7">
        <v>10</v>
      </c>
      <c r="L3247" s="4">
        <v>2010</v>
      </c>
      <c r="M3247" s="9">
        <v>27230.52</v>
      </c>
      <c r="N3247" s="9" t="str">
        <f t="shared" si="202"/>
        <v>Normal</v>
      </c>
      <c r="O3247" s="11">
        <v>122068.8</v>
      </c>
      <c r="P3247" s="11">
        <v>24756.16</v>
      </c>
      <c r="Q3247" s="11">
        <v>2474.36</v>
      </c>
      <c r="R3247" s="8">
        <v>44075</v>
      </c>
      <c r="S3247" s="5" t="str">
        <f t="shared" si="203"/>
        <v>Tuesday</v>
      </c>
      <c r="T3247" s="5" t="str">
        <f t="shared" si="204"/>
        <v>Q3</v>
      </c>
      <c r="U3247" s="14" t="str">
        <f t="shared" si="205"/>
        <v>Sep</v>
      </c>
    </row>
    <row r="3248" spans="1:21" x14ac:dyDescent="0.25">
      <c r="A3248" s="12" t="s">
        <v>40</v>
      </c>
      <c r="B3248" s="2" t="s">
        <v>125</v>
      </c>
      <c r="C3248" s="2" t="s">
        <v>19</v>
      </c>
      <c r="D3248" s="2" t="s">
        <v>25</v>
      </c>
      <c r="E3248" s="2" t="s">
        <v>21</v>
      </c>
      <c r="F3248" s="2" t="s">
        <v>12651</v>
      </c>
      <c r="G3248" s="2" t="s">
        <v>12652</v>
      </c>
      <c r="H3248" s="2" t="s">
        <v>128</v>
      </c>
      <c r="I3248" s="2" t="s">
        <v>12653</v>
      </c>
      <c r="J3248" s="2" t="s">
        <v>12654</v>
      </c>
      <c r="K3248" s="3">
        <v>19</v>
      </c>
      <c r="L3248" s="4">
        <v>2002</v>
      </c>
      <c r="M3248" s="9">
        <v>57356.34</v>
      </c>
      <c r="N3248" s="9" t="str">
        <f t="shared" si="202"/>
        <v>High Value</v>
      </c>
      <c r="O3248" s="11">
        <v>40700.300000000003</v>
      </c>
      <c r="P3248" s="11">
        <v>50355.68</v>
      </c>
      <c r="Q3248" s="11">
        <v>7000.66</v>
      </c>
      <c r="R3248" s="5">
        <v>44304</v>
      </c>
      <c r="S3248" s="5" t="str">
        <f t="shared" si="203"/>
        <v>Sunday</v>
      </c>
      <c r="T3248" s="5" t="str">
        <f t="shared" si="204"/>
        <v>Q2</v>
      </c>
      <c r="U3248" s="14" t="str">
        <f t="shared" si="205"/>
        <v>Apr</v>
      </c>
    </row>
    <row r="3249" spans="1:21" x14ac:dyDescent="0.25">
      <c r="A3249" s="13" t="s">
        <v>56</v>
      </c>
      <c r="B3249" s="6" t="s">
        <v>69</v>
      </c>
      <c r="C3249" s="6" t="s">
        <v>19</v>
      </c>
      <c r="D3249" s="6" t="s">
        <v>25</v>
      </c>
      <c r="E3249" s="6" t="s">
        <v>21</v>
      </c>
      <c r="F3249" s="6" t="s">
        <v>12655</v>
      </c>
      <c r="G3249" s="6" t="s">
        <v>12656</v>
      </c>
      <c r="H3249" s="6" t="s">
        <v>77</v>
      </c>
      <c r="I3249" s="6" t="s">
        <v>12657</v>
      </c>
      <c r="J3249" s="6" t="s">
        <v>12658</v>
      </c>
      <c r="K3249" s="7">
        <v>20</v>
      </c>
      <c r="L3249" s="4">
        <v>2004</v>
      </c>
      <c r="M3249" s="9">
        <v>48834.64</v>
      </c>
      <c r="N3249" s="9" t="str">
        <f t="shared" si="202"/>
        <v>High Value</v>
      </c>
      <c r="O3249" s="11">
        <v>106383</v>
      </c>
      <c r="P3249" s="11">
        <v>36376.92</v>
      </c>
      <c r="Q3249" s="11">
        <v>12457.72</v>
      </c>
      <c r="R3249" s="8">
        <v>45356</v>
      </c>
      <c r="S3249" s="5" t="str">
        <f t="shared" si="203"/>
        <v>Tuesday</v>
      </c>
      <c r="T3249" s="5" t="str">
        <f t="shared" si="204"/>
        <v>Q1</v>
      </c>
      <c r="U3249" s="14" t="str">
        <f t="shared" si="205"/>
        <v>Mar</v>
      </c>
    </row>
    <row r="3250" spans="1:21" x14ac:dyDescent="0.25">
      <c r="A3250" s="12" t="s">
        <v>62</v>
      </c>
      <c r="B3250" s="2" t="s">
        <v>91</v>
      </c>
      <c r="C3250" s="2" t="s">
        <v>19</v>
      </c>
      <c r="D3250" s="2" t="s">
        <v>25</v>
      </c>
      <c r="E3250" s="2" t="s">
        <v>21</v>
      </c>
      <c r="F3250" s="2" t="s">
        <v>12659</v>
      </c>
      <c r="G3250" s="2" t="s">
        <v>12431</v>
      </c>
      <c r="H3250" s="2" t="s">
        <v>90</v>
      </c>
      <c r="I3250" s="2" t="s">
        <v>12660</v>
      </c>
      <c r="J3250" s="2" t="s">
        <v>12661</v>
      </c>
      <c r="K3250" s="3">
        <v>18</v>
      </c>
      <c r="L3250" s="4">
        <v>2004</v>
      </c>
      <c r="M3250" s="9">
        <v>40781.120000000003</v>
      </c>
      <c r="N3250" s="9" t="str">
        <f t="shared" si="202"/>
        <v>High Value</v>
      </c>
      <c r="O3250" s="11">
        <v>46392</v>
      </c>
      <c r="P3250" s="11">
        <v>38173.26</v>
      </c>
      <c r="Q3250" s="11">
        <v>2607.86</v>
      </c>
      <c r="R3250" s="5">
        <v>44813</v>
      </c>
      <c r="S3250" s="5" t="str">
        <f t="shared" si="203"/>
        <v>Friday</v>
      </c>
      <c r="T3250" s="5" t="str">
        <f t="shared" si="204"/>
        <v>Q3</v>
      </c>
      <c r="U3250" s="14" t="str">
        <f t="shared" si="205"/>
        <v>Sep</v>
      </c>
    </row>
    <row r="3251" spans="1:21" x14ac:dyDescent="0.25">
      <c r="A3251" s="13" t="s">
        <v>40</v>
      </c>
      <c r="B3251" s="6" t="s">
        <v>125</v>
      </c>
      <c r="C3251" s="6" t="s">
        <v>19</v>
      </c>
      <c r="D3251" s="6" t="s">
        <v>25</v>
      </c>
      <c r="E3251" s="6" t="s">
        <v>21</v>
      </c>
      <c r="F3251" s="6" t="s">
        <v>12662</v>
      </c>
      <c r="G3251" s="6" t="s">
        <v>12663</v>
      </c>
      <c r="H3251" s="6" t="s">
        <v>132</v>
      </c>
      <c r="I3251" s="6" t="s">
        <v>12664</v>
      </c>
      <c r="J3251" s="6" t="s">
        <v>12665</v>
      </c>
      <c r="K3251" s="7">
        <v>1</v>
      </c>
      <c r="L3251" s="4">
        <v>2020</v>
      </c>
      <c r="M3251" s="9">
        <v>18043.3</v>
      </c>
      <c r="N3251" s="9" t="str">
        <f t="shared" si="202"/>
        <v>Normal</v>
      </c>
      <c r="O3251" s="11">
        <v>67863.600000000006</v>
      </c>
      <c r="P3251" s="11">
        <v>14837.13</v>
      </c>
      <c r="Q3251" s="11">
        <v>3206.17</v>
      </c>
      <c r="R3251" s="8">
        <v>44292</v>
      </c>
      <c r="S3251" s="5" t="str">
        <f t="shared" si="203"/>
        <v>Tuesday</v>
      </c>
      <c r="T3251" s="5" t="str">
        <f t="shared" si="204"/>
        <v>Q2</v>
      </c>
      <c r="U3251" s="14" t="str">
        <f t="shared" si="205"/>
        <v>Apr</v>
      </c>
    </row>
    <row r="3252" spans="1:21" x14ac:dyDescent="0.25">
      <c r="A3252" s="12" t="s">
        <v>30</v>
      </c>
      <c r="B3252" s="2" t="s">
        <v>31</v>
      </c>
      <c r="C3252" s="2" t="s">
        <v>19</v>
      </c>
      <c r="D3252" s="2" t="s">
        <v>25</v>
      </c>
      <c r="E3252" s="2" t="s">
        <v>21</v>
      </c>
      <c r="F3252" s="2" t="s">
        <v>12666</v>
      </c>
      <c r="G3252" s="2" t="s">
        <v>12667</v>
      </c>
      <c r="H3252" s="2" t="s">
        <v>96</v>
      </c>
      <c r="I3252" s="2" t="s">
        <v>12668</v>
      </c>
      <c r="J3252" s="2" t="s">
        <v>12669</v>
      </c>
      <c r="K3252" s="3">
        <v>19</v>
      </c>
      <c r="L3252" s="4">
        <v>2003</v>
      </c>
      <c r="M3252" s="9">
        <v>58225.48</v>
      </c>
      <c r="N3252" s="9" t="str">
        <f t="shared" si="202"/>
        <v>High Value</v>
      </c>
      <c r="O3252" s="11">
        <v>143196.79999999999</v>
      </c>
      <c r="P3252" s="11">
        <v>48176.58</v>
      </c>
      <c r="Q3252" s="11">
        <v>10048.9</v>
      </c>
      <c r="R3252" s="5">
        <v>44637</v>
      </c>
      <c r="S3252" s="5" t="str">
        <f t="shared" si="203"/>
        <v>Thursday</v>
      </c>
      <c r="T3252" s="5" t="str">
        <f t="shared" si="204"/>
        <v>Q1</v>
      </c>
      <c r="U3252" s="14" t="str">
        <f t="shared" si="205"/>
        <v>Mar</v>
      </c>
    </row>
    <row r="3253" spans="1:21" x14ac:dyDescent="0.25">
      <c r="A3253" s="13" t="s">
        <v>62</v>
      </c>
      <c r="B3253" s="6" t="s">
        <v>138</v>
      </c>
      <c r="C3253" s="6" t="s">
        <v>19</v>
      </c>
      <c r="D3253" s="6" t="s">
        <v>25</v>
      </c>
      <c r="E3253" s="6" t="s">
        <v>21</v>
      </c>
      <c r="F3253" s="6" t="s">
        <v>12670</v>
      </c>
      <c r="G3253" s="6" t="s">
        <v>12671</v>
      </c>
      <c r="H3253" s="6" t="s">
        <v>135</v>
      </c>
      <c r="I3253" s="6" t="s">
        <v>12672</v>
      </c>
      <c r="J3253" s="6" t="s">
        <v>12673</v>
      </c>
      <c r="K3253" s="7">
        <v>13</v>
      </c>
      <c r="L3253" s="4">
        <v>2007</v>
      </c>
      <c r="M3253" s="9">
        <v>61430.15</v>
      </c>
      <c r="N3253" s="9" t="str">
        <f t="shared" si="202"/>
        <v>High Value</v>
      </c>
      <c r="O3253" s="11">
        <v>67651.8</v>
      </c>
      <c r="P3253" s="11">
        <v>43042.7</v>
      </c>
      <c r="Q3253" s="11">
        <v>18387.45</v>
      </c>
      <c r="R3253" s="8">
        <v>44099</v>
      </c>
      <c r="S3253" s="5" t="str">
        <f t="shared" si="203"/>
        <v>Friday</v>
      </c>
      <c r="T3253" s="5" t="str">
        <f t="shared" si="204"/>
        <v>Q3</v>
      </c>
      <c r="U3253" s="14" t="str">
        <f t="shared" si="205"/>
        <v>Sep</v>
      </c>
    </row>
    <row r="3254" spans="1:21" x14ac:dyDescent="0.25">
      <c r="A3254" s="12" t="s">
        <v>30</v>
      </c>
      <c r="B3254" s="2" t="s">
        <v>94</v>
      </c>
      <c r="C3254" s="2" t="s">
        <v>19</v>
      </c>
      <c r="D3254" s="2" t="s">
        <v>25</v>
      </c>
      <c r="E3254" s="2" t="s">
        <v>21</v>
      </c>
      <c r="F3254" s="2" t="s">
        <v>12674</v>
      </c>
      <c r="G3254" s="2" t="s">
        <v>4889</v>
      </c>
      <c r="H3254" s="2" t="s">
        <v>53</v>
      </c>
      <c r="I3254" s="2" t="s">
        <v>12675</v>
      </c>
      <c r="J3254" s="2" t="s">
        <v>12676</v>
      </c>
      <c r="K3254" s="3">
        <v>-2</v>
      </c>
      <c r="L3254" s="4">
        <v>2022</v>
      </c>
      <c r="M3254" s="9">
        <v>46050.18</v>
      </c>
      <c r="N3254" s="9" t="str">
        <f t="shared" si="202"/>
        <v>High Value</v>
      </c>
      <c r="O3254" s="11">
        <v>27372.9</v>
      </c>
      <c r="P3254" s="11">
        <v>33288.379999999997</v>
      </c>
      <c r="Q3254" s="11">
        <v>12761.8</v>
      </c>
      <c r="R3254" s="5">
        <v>44196</v>
      </c>
      <c r="S3254" s="5" t="str">
        <f t="shared" si="203"/>
        <v>Thursday</v>
      </c>
      <c r="T3254" s="5" t="str">
        <f t="shared" si="204"/>
        <v>Q4</v>
      </c>
      <c r="U3254" s="14" t="str">
        <f t="shared" si="205"/>
        <v>Dec</v>
      </c>
    </row>
    <row r="3255" spans="1:21" x14ac:dyDescent="0.25">
      <c r="A3255" s="13" t="s">
        <v>56</v>
      </c>
      <c r="B3255" s="6" t="s">
        <v>57</v>
      </c>
      <c r="C3255" s="6" t="s">
        <v>19</v>
      </c>
      <c r="D3255" s="6" t="s">
        <v>25</v>
      </c>
      <c r="E3255" s="6" t="s">
        <v>21</v>
      </c>
      <c r="F3255" s="6" t="s">
        <v>2356</v>
      </c>
      <c r="G3255" s="6" t="s">
        <v>12677</v>
      </c>
      <c r="H3255" s="6" t="s">
        <v>109</v>
      </c>
      <c r="I3255" s="6" t="s">
        <v>12678</v>
      </c>
      <c r="J3255" s="6" t="s">
        <v>12679</v>
      </c>
      <c r="K3255" s="7">
        <v>9</v>
      </c>
      <c r="L3255" s="4">
        <v>2013</v>
      </c>
      <c r="M3255" s="9">
        <v>42138.84</v>
      </c>
      <c r="N3255" s="9" t="str">
        <f t="shared" si="202"/>
        <v>High Value</v>
      </c>
      <c r="O3255" s="11">
        <v>110369</v>
      </c>
      <c r="P3255" s="11">
        <v>30395.47</v>
      </c>
      <c r="Q3255" s="11">
        <v>11743.37</v>
      </c>
      <c r="R3255" s="8">
        <v>44842</v>
      </c>
      <c r="S3255" s="5" t="str">
        <f t="shared" si="203"/>
        <v>Saturday</v>
      </c>
      <c r="T3255" s="5" t="str">
        <f t="shared" si="204"/>
        <v>Q4</v>
      </c>
      <c r="U3255" s="14" t="str">
        <f t="shared" si="205"/>
        <v>Oct</v>
      </c>
    </row>
    <row r="3256" spans="1:21" x14ac:dyDescent="0.25">
      <c r="A3256" s="12" t="s">
        <v>47</v>
      </c>
      <c r="B3256" s="2" t="s">
        <v>48</v>
      </c>
      <c r="C3256" s="2" t="s">
        <v>19</v>
      </c>
      <c r="D3256" s="2" t="s">
        <v>25</v>
      </c>
      <c r="E3256" s="2" t="s">
        <v>21</v>
      </c>
      <c r="F3256" s="2" t="s">
        <v>12680</v>
      </c>
      <c r="G3256" s="2" t="s">
        <v>12681</v>
      </c>
      <c r="H3256" s="2" t="s">
        <v>88</v>
      </c>
      <c r="I3256" s="2" t="s">
        <v>12682</v>
      </c>
      <c r="J3256" s="2" t="s">
        <v>12683</v>
      </c>
      <c r="K3256" s="3">
        <v>7</v>
      </c>
      <c r="L3256" s="4">
        <v>2015</v>
      </c>
      <c r="M3256" s="9">
        <v>46586.46</v>
      </c>
      <c r="N3256" s="9" t="str">
        <f t="shared" si="202"/>
        <v>High Value</v>
      </c>
      <c r="O3256" s="11">
        <v>143124</v>
      </c>
      <c r="P3256" s="11">
        <v>36520.089999999997</v>
      </c>
      <c r="Q3256" s="11">
        <v>10066.370000000001</v>
      </c>
      <c r="R3256" s="5">
        <v>44670</v>
      </c>
      <c r="S3256" s="5" t="str">
        <f t="shared" si="203"/>
        <v>Tuesday</v>
      </c>
      <c r="T3256" s="5" t="str">
        <f t="shared" si="204"/>
        <v>Q2</v>
      </c>
      <c r="U3256" s="14" t="str">
        <f t="shared" si="205"/>
        <v>Apr</v>
      </c>
    </row>
    <row r="3257" spans="1:21" x14ac:dyDescent="0.25">
      <c r="A3257" s="12" t="s">
        <v>47</v>
      </c>
      <c r="B3257" s="2" t="s">
        <v>51</v>
      </c>
      <c r="C3257" s="2" t="s">
        <v>19</v>
      </c>
      <c r="D3257" s="2" t="s">
        <v>25</v>
      </c>
      <c r="E3257" s="2" t="s">
        <v>21</v>
      </c>
      <c r="F3257" s="2" t="s">
        <v>12684</v>
      </c>
      <c r="G3257" s="2" t="s">
        <v>12685</v>
      </c>
      <c r="H3257" s="2" t="s">
        <v>120</v>
      </c>
      <c r="I3257" s="2" t="s">
        <v>12686</v>
      </c>
      <c r="J3257" s="2" t="s">
        <v>12687</v>
      </c>
      <c r="K3257" s="3">
        <v>12</v>
      </c>
      <c r="L3257" s="4">
        <v>2010</v>
      </c>
      <c r="M3257" s="9">
        <v>59353.71</v>
      </c>
      <c r="N3257" s="9" t="str">
        <f t="shared" si="202"/>
        <v>High Value</v>
      </c>
      <c r="O3257" s="11">
        <v>133078.20000000001</v>
      </c>
      <c r="P3257" s="11">
        <v>46094.720000000001</v>
      </c>
      <c r="Q3257" s="11">
        <v>13258.99</v>
      </c>
      <c r="R3257" s="5">
        <v>44714</v>
      </c>
      <c r="S3257" s="5" t="str">
        <f t="shared" si="203"/>
        <v>Thursday</v>
      </c>
      <c r="T3257" s="5" t="str">
        <f t="shared" si="204"/>
        <v>Q2</v>
      </c>
      <c r="U3257" s="14" t="str">
        <f t="shared" si="205"/>
        <v>Jun</v>
      </c>
    </row>
    <row r="3258" spans="1:21" x14ac:dyDescent="0.25">
      <c r="A3258" s="13" t="s">
        <v>74</v>
      </c>
      <c r="B3258" s="6" t="s">
        <v>113</v>
      </c>
      <c r="C3258" s="6" t="s">
        <v>19</v>
      </c>
      <c r="D3258" s="6" t="s">
        <v>25</v>
      </c>
      <c r="E3258" s="6" t="s">
        <v>21</v>
      </c>
      <c r="F3258" s="6" t="s">
        <v>12688</v>
      </c>
      <c r="G3258" s="6" t="s">
        <v>12689</v>
      </c>
      <c r="H3258" s="6" t="s">
        <v>37</v>
      </c>
      <c r="I3258" s="6" t="s">
        <v>12690</v>
      </c>
      <c r="J3258" s="6" t="s">
        <v>12691</v>
      </c>
      <c r="K3258" s="7">
        <v>22</v>
      </c>
      <c r="L3258" s="4">
        <v>2002</v>
      </c>
      <c r="M3258" s="9">
        <v>13177.11</v>
      </c>
      <c r="N3258" s="9" t="str">
        <f t="shared" si="202"/>
        <v>Normal</v>
      </c>
      <c r="O3258" s="11">
        <v>69303.7</v>
      </c>
      <c r="P3258" s="11">
        <v>9565.39</v>
      </c>
      <c r="Q3258" s="11">
        <v>3611.72</v>
      </c>
      <c r="R3258" s="8">
        <v>45343</v>
      </c>
      <c r="S3258" s="5" t="str">
        <f t="shared" si="203"/>
        <v>Wednesday</v>
      </c>
      <c r="T3258" s="5" t="str">
        <f t="shared" si="204"/>
        <v>Q1</v>
      </c>
      <c r="U3258" s="14" t="str">
        <f t="shared" si="205"/>
        <v>Feb</v>
      </c>
    </row>
    <row r="3259" spans="1:21" x14ac:dyDescent="0.25">
      <c r="A3259" s="12" t="s">
        <v>54</v>
      </c>
      <c r="B3259" s="2" t="s">
        <v>99</v>
      </c>
      <c r="C3259" s="2" t="s">
        <v>19</v>
      </c>
      <c r="D3259" s="2" t="s">
        <v>25</v>
      </c>
      <c r="E3259" s="2" t="s">
        <v>21</v>
      </c>
      <c r="F3259" s="2" t="s">
        <v>12692</v>
      </c>
      <c r="G3259" s="2" t="s">
        <v>12693</v>
      </c>
      <c r="H3259" s="2" t="s">
        <v>96</v>
      </c>
      <c r="I3259" s="2" t="s">
        <v>12694</v>
      </c>
      <c r="J3259" s="2" t="s">
        <v>12695</v>
      </c>
      <c r="K3259" s="3">
        <v>8</v>
      </c>
      <c r="L3259" s="4">
        <v>2016</v>
      </c>
      <c r="M3259" s="9">
        <v>19969.04</v>
      </c>
      <c r="N3259" s="9" t="str">
        <f t="shared" si="202"/>
        <v>Normal</v>
      </c>
      <c r="O3259" s="11">
        <v>143743.29999999999</v>
      </c>
      <c r="P3259" s="11">
        <v>18560.09</v>
      </c>
      <c r="Q3259" s="11">
        <v>1408.95</v>
      </c>
      <c r="R3259" s="5">
        <v>45575</v>
      </c>
      <c r="S3259" s="5" t="str">
        <f t="shared" si="203"/>
        <v>Thursday</v>
      </c>
      <c r="T3259" s="5" t="str">
        <f t="shared" si="204"/>
        <v>Q4</v>
      </c>
      <c r="U3259" s="14" t="str">
        <f t="shared" si="205"/>
        <v>Oct</v>
      </c>
    </row>
    <row r="3260" spans="1:21" x14ac:dyDescent="0.25">
      <c r="A3260" s="13" t="s">
        <v>56</v>
      </c>
      <c r="B3260" s="6" t="s">
        <v>78</v>
      </c>
      <c r="C3260" s="6" t="s">
        <v>19</v>
      </c>
      <c r="D3260" s="6" t="s">
        <v>25</v>
      </c>
      <c r="E3260" s="6" t="s">
        <v>21</v>
      </c>
      <c r="F3260" s="6" t="s">
        <v>5142</v>
      </c>
      <c r="G3260" s="6" t="s">
        <v>12696</v>
      </c>
      <c r="H3260" s="6" t="s">
        <v>42</v>
      </c>
      <c r="I3260" s="6" t="s">
        <v>12697</v>
      </c>
      <c r="J3260" s="6" t="s">
        <v>12698</v>
      </c>
      <c r="K3260" s="7">
        <v>10</v>
      </c>
      <c r="L3260" s="4">
        <v>2012</v>
      </c>
      <c r="M3260" s="9">
        <v>16443.560000000001</v>
      </c>
      <c r="N3260" s="9" t="str">
        <f t="shared" si="202"/>
        <v>Normal</v>
      </c>
      <c r="O3260" s="11">
        <v>70080.399999999994</v>
      </c>
      <c r="P3260" s="11">
        <v>12861.99</v>
      </c>
      <c r="Q3260" s="11">
        <v>3581.57</v>
      </c>
      <c r="R3260" s="8">
        <v>44663</v>
      </c>
      <c r="S3260" s="5" t="str">
        <f t="shared" si="203"/>
        <v>Tuesday</v>
      </c>
      <c r="T3260" s="5" t="str">
        <f t="shared" si="204"/>
        <v>Q2</v>
      </c>
      <c r="U3260" s="14" t="str">
        <f t="shared" si="205"/>
        <v>Apr</v>
      </c>
    </row>
    <row r="3261" spans="1:21" x14ac:dyDescent="0.25">
      <c r="A3261" s="12" t="s">
        <v>71</v>
      </c>
      <c r="B3261" s="2" t="s">
        <v>83</v>
      </c>
      <c r="C3261" s="2" t="s">
        <v>19</v>
      </c>
      <c r="D3261" s="2" t="s">
        <v>25</v>
      </c>
      <c r="E3261" s="2" t="s">
        <v>21</v>
      </c>
      <c r="F3261" s="2" t="s">
        <v>12699</v>
      </c>
      <c r="G3261" s="2" t="s">
        <v>12700</v>
      </c>
      <c r="H3261" s="2" t="s">
        <v>66</v>
      </c>
      <c r="I3261" s="2" t="s">
        <v>12701</v>
      </c>
      <c r="J3261" s="2" t="s">
        <v>12702</v>
      </c>
      <c r="K3261" s="3">
        <v>20</v>
      </c>
      <c r="L3261" s="4">
        <v>2001</v>
      </c>
      <c r="M3261" s="9">
        <v>65750.95</v>
      </c>
      <c r="N3261" s="9" t="str">
        <f t="shared" si="202"/>
        <v>High Value</v>
      </c>
      <c r="O3261" s="11">
        <v>66637.899999999994</v>
      </c>
      <c r="P3261" s="11">
        <v>61564.37</v>
      </c>
      <c r="Q3261" s="11">
        <v>4186.58</v>
      </c>
      <c r="R3261" s="5">
        <v>44541</v>
      </c>
      <c r="S3261" s="5" t="str">
        <f t="shared" si="203"/>
        <v>Saturday</v>
      </c>
      <c r="T3261" s="5" t="str">
        <f t="shared" si="204"/>
        <v>Q4</v>
      </c>
      <c r="U3261" s="14" t="str">
        <f t="shared" si="205"/>
        <v>Dec</v>
      </c>
    </row>
    <row r="3262" spans="1:21" x14ac:dyDescent="0.25">
      <c r="A3262" s="13" t="s">
        <v>71</v>
      </c>
      <c r="B3262" s="6" t="s">
        <v>83</v>
      </c>
      <c r="C3262" s="6" t="s">
        <v>19</v>
      </c>
      <c r="D3262" s="6" t="s">
        <v>25</v>
      </c>
      <c r="E3262" s="6" t="s">
        <v>21</v>
      </c>
      <c r="F3262" s="6" t="s">
        <v>12703</v>
      </c>
      <c r="G3262" s="6" t="s">
        <v>12704</v>
      </c>
      <c r="H3262" s="6" t="s">
        <v>93</v>
      </c>
      <c r="I3262" s="6" t="s">
        <v>12705</v>
      </c>
      <c r="J3262" s="6" t="s">
        <v>12706</v>
      </c>
      <c r="K3262" s="7">
        <v>4</v>
      </c>
      <c r="L3262" s="4">
        <v>2017</v>
      </c>
      <c r="M3262" s="9">
        <v>67060.7</v>
      </c>
      <c r="N3262" s="9" t="str">
        <f t="shared" si="202"/>
        <v>High Value</v>
      </c>
      <c r="O3262" s="11">
        <v>42803</v>
      </c>
      <c r="P3262" s="11">
        <v>56723.73</v>
      </c>
      <c r="Q3262" s="11">
        <v>10336.969999999999</v>
      </c>
      <c r="R3262" s="8">
        <v>44244</v>
      </c>
      <c r="S3262" s="5" t="str">
        <f t="shared" si="203"/>
        <v>Wednesday</v>
      </c>
      <c r="T3262" s="5" t="str">
        <f t="shared" si="204"/>
        <v>Q1</v>
      </c>
      <c r="U3262" s="14" t="str">
        <f t="shared" si="205"/>
        <v>Feb</v>
      </c>
    </row>
    <row r="3263" spans="1:21" x14ac:dyDescent="0.25">
      <c r="A3263" s="12" t="s">
        <v>62</v>
      </c>
      <c r="B3263" s="2" t="s">
        <v>63</v>
      </c>
      <c r="C3263" s="2" t="s">
        <v>19</v>
      </c>
      <c r="D3263" s="2" t="s">
        <v>25</v>
      </c>
      <c r="E3263" s="2" t="s">
        <v>21</v>
      </c>
      <c r="F3263" s="2" t="s">
        <v>8388</v>
      </c>
      <c r="G3263" s="2" t="s">
        <v>12707</v>
      </c>
      <c r="H3263" s="2" t="s">
        <v>68</v>
      </c>
      <c r="I3263" s="2" t="s">
        <v>12708</v>
      </c>
      <c r="J3263" s="2" t="s">
        <v>12709</v>
      </c>
      <c r="K3263" s="3">
        <v>19</v>
      </c>
      <c r="L3263" s="4">
        <v>2002</v>
      </c>
      <c r="M3263" s="9">
        <v>59957.58</v>
      </c>
      <c r="N3263" s="9" t="str">
        <f t="shared" si="202"/>
        <v>High Value</v>
      </c>
      <c r="O3263" s="11">
        <v>60891.7</v>
      </c>
      <c r="P3263" s="11">
        <v>49581.2</v>
      </c>
      <c r="Q3263" s="11">
        <v>10376.379999999999</v>
      </c>
      <c r="R3263" s="5">
        <v>44453</v>
      </c>
      <c r="S3263" s="5" t="str">
        <f t="shared" si="203"/>
        <v>Tuesday</v>
      </c>
      <c r="T3263" s="5" t="str">
        <f t="shared" si="204"/>
        <v>Q3</v>
      </c>
      <c r="U3263" s="14" t="str">
        <f t="shared" si="205"/>
        <v>Sep</v>
      </c>
    </row>
    <row r="3264" spans="1:21" x14ac:dyDescent="0.25">
      <c r="A3264" s="13" t="s">
        <v>40</v>
      </c>
      <c r="B3264" s="6" t="s">
        <v>41</v>
      </c>
      <c r="C3264" s="6" t="s">
        <v>19</v>
      </c>
      <c r="D3264" s="6" t="s">
        <v>25</v>
      </c>
      <c r="E3264" s="6" t="s">
        <v>21</v>
      </c>
      <c r="F3264" s="6" t="s">
        <v>12710</v>
      </c>
      <c r="G3264" s="6" t="s">
        <v>6849</v>
      </c>
      <c r="H3264" s="6" t="s">
        <v>93</v>
      </c>
      <c r="I3264" s="6" t="s">
        <v>12711</v>
      </c>
      <c r="J3264" s="6" t="s">
        <v>12712</v>
      </c>
      <c r="K3264" s="7">
        <v>8</v>
      </c>
      <c r="L3264" s="4">
        <v>2017</v>
      </c>
      <c r="M3264" s="9">
        <v>39936.5</v>
      </c>
      <c r="N3264" s="9" t="str">
        <f t="shared" si="202"/>
        <v>Normal</v>
      </c>
      <c r="O3264" s="11">
        <v>71955.5</v>
      </c>
      <c r="P3264" s="11">
        <v>28721.57</v>
      </c>
      <c r="Q3264" s="11">
        <v>11214.93</v>
      </c>
      <c r="R3264" s="8">
        <v>45785</v>
      </c>
      <c r="S3264" s="5" t="str">
        <f t="shared" si="203"/>
        <v>Thursday</v>
      </c>
      <c r="T3264" s="5" t="str">
        <f t="shared" si="204"/>
        <v>Q2</v>
      </c>
      <c r="U3264" s="14" t="str">
        <f t="shared" si="205"/>
        <v>May</v>
      </c>
    </row>
    <row r="3265" spans="1:21" x14ac:dyDescent="0.25">
      <c r="A3265" s="12" t="s">
        <v>40</v>
      </c>
      <c r="B3265" s="2" t="s">
        <v>59</v>
      </c>
      <c r="C3265" s="2" t="s">
        <v>19</v>
      </c>
      <c r="D3265" s="2" t="s">
        <v>25</v>
      </c>
      <c r="E3265" s="2" t="s">
        <v>21</v>
      </c>
      <c r="F3265" s="2" t="s">
        <v>12713</v>
      </c>
      <c r="G3265" s="2" t="s">
        <v>12714</v>
      </c>
      <c r="H3265" s="2" t="s">
        <v>53</v>
      </c>
      <c r="I3265" s="2" t="s">
        <v>12715</v>
      </c>
      <c r="J3265" s="2" t="s">
        <v>12716</v>
      </c>
      <c r="K3265" s="3">
        <v>20</v>
      </c>
      <c r="L3265" s="4">
        <v>2003</v>
      </c>
      <c r="M3265" s="9">
        <v>15366.79</v>
      </c>
      <c r="N3265" s="9" t="str">
        <f t="shared" si="202"/>
        <v>Normal</v>
      </c>
      <c r="O3265" s="11">
        <v>74577</v>
      </c>
      <c r="P3265" s="11">
        <v>11296.54</v>
      </c>
      <c r="Q3265" s="11">
        <v>4070.25</v>
      </c>
      <c r="R3265" s="5">
        <v>44948</v>
      </c>
      <c r="S3265" s="5" t="str">
        <f t="shared" si="203"/>
        <v>Sunday</v>
      </c>
      <c r="T3265" s="5" t="str">
        <f t="shared" si="204"/>
        <v>Q1</v>
      </c>
      <c r="U3265" s="14" t="str">
        <f t="shared" si="205"/>
        <v>Jan</v>
      </c>
    </row>
    <row r="3266" spans="1:21" x14ac:dyDescent="0.25">
      <c r="A3266" s="13" t="s">
        <v>17</v>
      </c>
      <c r="B3266" s="6" t="s">
        <v>18</v>
      </c>
      <c r="C3266" s="6" t="s">
        <v>19</v>
      </c>
      <c r="D3266" s="6" t="s">
        <v>25</v>
      </c>
      <c r="E3266" s="6" t="s">
        <v>21</v>
      </c>
      <c r="F3266" s="6" t="s">
        <v>12717</v>
      </c>
      <c r="G3266" s="6" t="s">
        <v>12718</v>
      </c>
      <c r="H3266" s="6" t="s">
        <v>50</v>
      </c>
      <c r="I3266" s="6" t="s">
        <v>12719</v>
      </c>
      <c r="J3266" s="6" t="s">
        <v>12720</v>
      </c>
      <c r="K3266" s="7">
        <v>11</v>
      </c>
      <c r="L3266" s="4">
        <v>2013</v>
      </c>
      <c r="M3266" s="9">
        <v>59386.67</v>
      </c>
      <c r="N3266" s="9" t="str">
        <f t="shared" si="202"/>
        <v>High Value</v>
      </c>
      <c r="O3266" s="11">
        <v>78324.600000000006</v>
      </c>
      <c r="P3266" s="11">
        <v>53408.46</v>
      </c>
      <c r="Q3266" s="11">
        <v>5978.21</v>
      </c>
      <c r="R3266" s="8">
        <v>45447</v>
      </c>
      <c r="S3266" s="5" t="str">
        <f t="shared" si="203"/>
        <v>Tuesday</v>
      </c>
      <c r="T3266" s="5" t="str">
        <f t="shared" si="204"/>
        <v>Q2</v>
      </c>
      <c r="U3266" s="14" t="str">
        <f t="shared" si="205"/>
        <v>Jun</v>
      </c>
    </row>
    <row r="3267" spans="1:21" x14ac:dyDescent="0.25">
      <c r="A3267" s="12" t="s">
        <v>30</v>
      </c>
      <c r="B3267" s="2" t="s">
        <v>65</v>
      </c>
      <c r="C3267" s="2" t="s">
        <v>19</v>
      </c>
      <c r="D3267" s="2" t="s">
        <v>25</v>
      </c>
      <c r="E3267" s="2" t="s">
        <v>21</v>
      </c>
      <c r="F3267" s="2" t="s">
        <v>12721</v>
      </c>
      <c r="G3267" s="2" t="s">
        <v>12722</v>
      </c>
      <c r="H3267" s="2" t="s">
        <v>98</v>
      </c>
      <c r="I3267" s="2" t="s">
        <v>12723</v>
      </c>
      <c r="J3267" s="2" t="s">
        <v>12724</v>
      </c>
      <c r="K3267" s="3">
        <v>7</v>
      </c>
      <c r="L3267" s="4">
        <v>2017</v>
      </c>
      <c r="M3267" s="9">
        <v>18100.5</v>
      </c>
      <c r="N3267" s="9" t="str">
        <f t="shared" ref="N3267:N3330" si="206">IF(M3267&gt;40000,"High Value","Normal")</f>
        <v>Normal</v>
      </c>
      <c r="O3267" s="11">
        <v>29991.3</v>
      </c>
      <c r="P3267" s="11">
        <v>15486.68</v>
      </c>
      <c r="Q3267" s="11">
        <v>2613.8200000000002</v>
      </c>
      <c r="R3267" s="5">
        <v>45300</v>
      </c>
      <c r="S3267" s="5" t="str">
        <f t="shared" ref="S3267:S3330" si="207">TEXT(R3267,"dddd")</f>
        <v>Tuesday</v>
      </c>
      <c r="T3267" s="5" t="str">
        <f t="shared" ref="T3267:T3330" si="208">"Q" &amp; ROUNDUP(MONTH(R3267)/3,0)</f>
        <v>Q1</v>
      </c>
      <c r="U3267" s="14" t="str">
        <f t="shared" si="205"/>
        <v>Jan</v>
      </c>
    </row>
    <row r="3268" spans="1:21" x14ac:dyDescent="0.25">
      <c r="A3268" s="13" t="s">
        <v>71</v>
      </c>
      <c r="B3268" s="6" t="s">
        <v>86</v>
      </c>
      <c r="C3268" s="6" t="s">
        <v>19</v>
      </c>
      <c r="D3268" s="6" t="s">
        <v>25</v>
      </c>
      <c r="E3268" s="6" t="s">
        <v>21</v>
      </c>
      <c r="F3268" s="6" t="s">
        <v>12725</v>
      </c>
      <c r="G3268" s="6" t="s">
        <v>12726</v>
      </c>
      <c r="H3268" s="6" t="s">
        <v>95</v>
      </c>
      <c r="I3268" s="6" t="s">
        <v>12727</v>
      </c>
      <c r="J3268" s="6" t="s">
        <v>12728</v>
      </c>
      <c r="K3268" s="7">
        <v>2</v>
      </c>
      <c r="L3268" s="4">
        <v>2023</v>
      </c>
      <c r="M3268" s="9">
        <v>68623.460000000006</v>
      </c>
      <c r="N3268" s="9" t="str">
        <f t="shared" si="206"/>
        <v>High Value</v>
      </c>
      <c r="O3268" s="11">
        <v>136706.4</v>
      </c>
      <c r="P3268" s="11">
        <v>62391.24</v>
      </c>
      <c r="Q3268" s="11">
        <v>6232.22</v>
      </c>
      <c r="R3268" s="8">
        <v>45759</v>
      </c>
      <c r="S3268" s="5" t="str">
        <f t="shared" si="207"/>
        <v>Saturday</v>
      </c>
      <c r="T3268" s="5" t="str">
        <f t="shared" si="208"/>
        <v>Q2</v>
      </c>
      <c r="U3268" s="14" t="str">
        <f t="shared" si="205"/>
        <v>Apr</v>
      </c>
    </row>
    <row r="3269" spans="1:21" x14ac:dyDescent="0.25">
      <c r="A3269" s="12" t="s">
        <v>34</v>
      </c>
      <c r="B3269" s="2" t="s">
        <v>43</v>
      </c>
      <c r="C3269" s="2" t="s">
        <v>19</v>
      </c>
      <c r="D3269" s="2" t="s">
        <v>25</v>
      </c>
      <c r="E3269" s="2" t="s">
        <v>21</v>
      </c>
      <c r="F3269" s="2" t="s">
        <v>12729</v>
      </c>
      <c r="G3269" s="2" t="s">
        <v>12730</v>
      </c>
      <c r="H3269" s="2" t="s">
        <v>128</v>
      </c>
      <c r="I3269" s="2" t="s">
        <v>12731</v>
      </c>
      <c r="J3269" s="2" t="s">
        <v>12732</v>
      </c>
      <c r="K3269" s="3">
        <v>15</v>
      </c>
      <c r="L3269" s="4">
        <v>2006</v>
      </c>
      <c r="M3269" s="9">
        <v>64293.04</v>
      </c>
      <c r="N3269" s="9" t="str">
        <f t="shared" si="206"/>
        <v>High Value</v>
      </c>
      <c r="O3269" s="11">
        <v>24384.2</v>
      </c>
      <c r="P3269" s="11">
        <v>54772.62</v>
      </c>
      <c r="Q3269" s="11">
        <v>9520.42</v>
      </c>
      <c r="R3269" s="5">
        <v>44329</v>
      </c>
      <c r="S3269" s="5" t="str">
        <f t="shared" si="207"/>
        <v>Thursday</v>
      </c>
      <c r="T3269" s="5" t="str">
        <f t="shared" si="208"/>
        <v>Q2</v>
      </c>
      <c r="U3269" s="14" t="str">
        <f t="shared" si="205"/>
        <v>May</v>
      </c>
    </row>
    <row r="3270" spans="1:21" x14ac:dyDescent="0.25">
      <c r="A3270" s="13" t="s">
        <v>56</v>
      </c>
      <c r="B3270" s="6" t="s">
        <v>57</v>
      </c>
      <c r="C3270" s="6" t="s">
        <v>19</v>
      </c>
      <c r="D3270" s="6" t="s">
        <v>25</v>
      </c>
      <c r="E3270" s="6" t="s">
        <v>21</v>
      </c>
      <c r="F3270" s="6" t="s">
        <v>12733</v>
      </c>
      <c r="G3270" s="6" t="s">
        <v>12734</v>
      </c>
      <c r="H3270" s="6" t="s">
        <v>111</v>
      </c>
      <c r="I3270" s="6" t="s">
        <v>12735</v>
      </c>
      <c r="J3270" s="6" t="s">
        <v>12736</v>
      </c>
      <c r="K3270" s="7">
        <v>10</v>
      </c>
      <c r="L3270" s="4">
        <v>2010</v>
      </c>
      <c r="M3270" s="9">
        <v>6008.76</v>
      </c>
      <c r="N3270" s="9" t="str">
        <f t="shared" si="206"/>
        <v>Normal</v>
      </c>
      <c r="O3270" s="11">
        <v>137484.5</v>
      </c>
      <c r="P3270" s="11">
        <v>4716.41</v>
      </c>
      <c r="Q3270" s="11">
        <v>1292.3499999999999</v>
      </c>
      <c r="R3270" s="8">
        <v>44078</v>
      </c>
      <c r="S3270" s="5" t="str">
        <f t="shared" si="207"/>
        <v>Friday</v>
      </c>
      <c r="T3270" s="5" t="str">
        <f t="shared" si="208"/>
        <v>Q3</v>
      </c>
      <c r="U3270" s="14" t="str">
        <f t="shared" si="205"/>
        <v>Sep</v>
      </c>
    </row>
    <row r="3271" spans="1:21" x14ac:dyDescent="0.25">
      <c r="A3271" s="12" t="s">
        <v>17</v>
      </c>
      <c r="B3271" s="2" t="s">
        <v>80</v>
      </c>
      <c r="C3271" s="2" t="s">
        <v>19</v>
      </c>
      <c r="D3271" s="2" t="s">
        <v>25</v>
      </c>
      <c r="E3271" s="2" t="s">
        <v>21</v>
      </c>
      <c r="F3271" s="2" t="s">
        <v>12737</v>
      </c>
      <c r="G3271" s="2" t="s">
        <v>12738</v>
      </c>
      <c r="H3271" s="2" t="s">
        <v>119</v>
      </c>
      <c r="I3271" s="2" t="s">
        <v>12739</v>
      </c>
      <c r="J3271" s="2" t="s">
        <v>12740</v>
      </c>
      <c r="K3271" s="3">
        <v>17</v>
      </c>
      <c r="L3271" s="4">
        <v>2004</v>
      </c>
      <c r="M3271" s="9">
        <v>19586.740000000002</v>
      </c>
      <c r="N3271" s="9" t="str">
        <f t="shared" si="206"/>
        <v>Normal</v>
      </c>
      <c r="O3271" s="11">
        <v>153571.79999999999</v>
      </c>
      <c r="P3271" s="11">
        <v>15610.92</v>
      </c>
      <c r="Q3271" s="11">
        <v>3975.82</v>
      </c>
      <c r="R3271" s="5">
        <v>44443</v>
      </c>
      <c r="S3271" s="5" t="str">
        <f t="shared" si="207"/>
        <v>Saturday</v>
      </c>
      <c r="T3271" s="5" t="str">
        <f t="shared" si="208"/>
        <v>Q3</v>
      </c>
      <c r="U3271" s="14" t="str">
        <f t="shared" si="205"/>
        <v>Sep</v>
      </c>
    </row>
    <row r="3272" spans="1:21" x14ac:dyDescent="0.25">
      <c r="A3272" s="13" t="s">
        <v>17</v>
      </c>
      <c r="B3272" s="6" t="s">
        <v>80</v>
      </c>
      <c r="C3272" s="6" t="s">
        <v>19</v>
      </c>
      <c r="D3272" s="6" t="s">
        <v>25</v>
      </c>
      <c r="E3272" s="6" t="s">
        <v>21</v>
      </c>
      <c r="F3272" s="6" t="s">
        <v>12741</v>
      </c>
      <c r="G3272" s="6" t="s">
        <v>12742</v>
      </c>
      <c r="H3272" s="6" t="s">
        <v>98</v>
      </c>
      <c r="I3272" s="6" t="s">
        <v>12743</v>
      </c>
      <c r="J3272" s="6" t="s">
        <v>12744</v>
      </c>
      <c r="K3272" s="7">
        <v>13</v>
      </c>
      <c r="L3272" s="4">
        <v>2011</v>
      </c>
      <c r="M3272" s="9">
        <v>23783.34</v>
      </c>
      <c r="N3272" s="9" t="str">
        <f t="shared" si="206"/>
        <v>Normal</v>
      </c>
      <c r="O3272" s="11">
        <v>108818.2</v>
      </c>
      <c r="P3272" s="11">
        <v>19492.13</v>
      </c>
      <c r="Q3272" s="11">
        <v>4291.21</v>
      </c>
      <c r="R3272" s="8">
        <v>45500</v>
      </c>
      <c r="S3272" s="5" t="str">
        <f t="shared" si="207"/>
        <v>Saturday</v>
      </c>
      <c r="T3272" s="5" t="str">
        <f t="shared" si="208"/>
        <v>Q3</v>
      </c>
      <c r="U3272" s="14" t="str">
        <f t="shared" si="205"/>
        <v>Jul</v>
      </c>
    </row>
    <row r="3273" spans="1:21" x14ac:dyDescent="0.25">
      <c r="A3273" s="12" t="s">
        <v>74</v>
      </c>
      <c r="B3273" s="2" t="s">
        <v>75</v>
      </c>
      <c r="C3273" s="2" t="s">
        <v>19</v>
      </c>
      <c r="D3273" s="2" t="s">
        <v>25</v>
      </c>
      <c r="E3273" s="2" t="s">
        <v>21</v>
      </c>
      <c r="F3273" s="2" t="s">
        <v>12745</v>
      </c>
      <c r="G3273" s="2" t="s">
        <v>12746</v>
      </c>
      <c r="H3273" s="2" t="s">
        <v>29</v>
      </c>
      <c r="I3273" s="2" t="s">
        <v>12747</v>
      </c>
      <c r="J3273" s="2" t="s">
        <v>12748</v>
      </c>
      <c r="K3273" s="3">
        <v>19</v>
      </c>
      <c r="L3273" s="4">
        <v>2001</v>
      </c>
      <c r="M3273" s="9">
        <v>59189.45</v>
      </c>
      <c r="N3273" s="9" t="str">
        <f t="shared" si="206"/>
        <v>High Value</v>
      </c>
      <c r="O3273" s="11">
        <v>199334.7</v>
      </c>
      <c r="P3273" s="11">
        <v>46554.11</v>
      </c>
      <c r="Q3273" s="11">
        <v>12635.34</v>
      </c>
      <c r="R3273" s="5">
        <v>44142</v>
      </c>
      <c r="S3273" s="5" t="str">
        <f t="shared" si="207"/>
        <v>Saturday</v>
      </c>
      <c r="T3273" s="5" t="str">
        <f t="shared" si="208"/>
        <v>Q4</v>
      </c>
      <c r="U3273" s="14" t="str">
        <f t="shared" si="205"/>
        <v>Nov</v>
      </c>
    </row>
    <row r="3274" spans="1:21" x14ac:dyDescent="0.25">
      <c r="A3274" s="13" t="s">
        <v>56</v>
      </c>
      <c r="B3274" s="6" t="s">
        <v>57</v>
      </c>
      <c r="C3274" s="6" t="s">
        <v>19</v>
      </c>
      <c r="D3274" s="6" t="s">
        <v>25</v>
      </c>
      <c r="E3274" s="6" t="s">
        <v>21</v>
      </c>
      <c r="F3274" s="6" t="s">
        <v>12749</v>
      </c>
      <c r="G3274" s="6" t="s">
        <v>12750</v>
      </c>
      <c r="H3274" s="6" t="s">
        <v>33</v>
      </c>
      <c r="I3274" s="6" t="s">
        <v>12751</v>
      </c>
      <c r="J3274" s="6" t="s">
        <v>12752</v>
      </c>
      <c r="K3274" s="7">
        <v>2</v>
      </c>
      <c r="L3274" s="4">
        <v>2022</v>
      </c>
      <c r="M3274" s="9">
        <v>45023.94</v>
      </c>
      <c r="N3274" s="9" t="str">
        <f t="shared" si="206"/>
        <v>High Value</v>
      </c>
      <c r="O3274" s="11">
        <v>45315.3</v>
      </c>
      <c r="P3274" s="11">
        <v>36695.83</v>
      </c>
      <c r="Q3274" s="11">
        <v>8328.11</v>
      </c>
      <c r="R3274" s="8">
        <v>45533</v>
      </c>
      <c r="S3274" s="5" t="str">
        <f t="shared" si="207"/>
        <v>Thursday</v>
      </c>
      <c r="T3274" s="5" t="str">
        <f t="shared" si="208"/>
        <v>Q3</v>
      </c>
      <c r="U3274" s="14" t="str">
        <f t="shared" si="205"/>
        <v>Aug</v>
      </c>
    </row>
    <row r="3275" spans="1:21" x14ac:dyDescent="0.25">
      <c r="A3275" s="12" t="s">
        <v>17</v>
      </c>
      <c r="B3275" s="2" t="s">
        <v>80</v>
      </c>
      <c r="C3275" s="2" t="s">
        <v>19</v>
      </c>
      <c r="D3275" s="2" t="s">
        <v>25</v>
      </c>
      <c r="E3275" s="2" t="s">
        <v>21</v>
      </c>
      <c r="F3275" s="2" t="s">
        <v>2379</v>
      </c>
      <c r="G3275" s="2" t="s">
        <v>12753</v>
      </c>
      <c r="H3275" s="2" t="s">
        <v>136</v>
      </c>
      <c r="I3275" s="2" t="s">
        <v>12754</v>
      </c>
      <c r="J3275" s="2" t="s">
        <v>12755</v>
      </c>
      <c r="K3275" s="3">
        <v>20</v>
      </c>
      <c r="L3275" s="4">
        <v>2004</v>
      </c>
      <c r="M3275" s="9">
        <v>43555.18</v>
      </c>
      <c r="N3275" s="9" t="str">
        <f t="shared" si="206"/>
        <v>High Value</v>
      </c>
      <c r="O3275" s="11">
        <v>162912.4</v>
      </c>
      <c r="P3275" s="11">
        <v>35413.78</v>
      </c>
      <c r="Q3275" s="11">
        <v>8141.4</v>
      </c>
      <c r="R3275" s="5">
        <v>45525</v>
      </c>
      <c r="S3275" s="5" t="str">
        <f t="shared" si="207"/>
        <v>Wednesday</v>
      </c>
      <c r="T3275" s="5" t="str">
        <f t="shared" si="208"/>
        <v>Q3</v>
      </c>
      <c r="U3275" s="14" t="str">
        <f t="shared" si="205"/>
        <v>Aug</v>
      </c>
    </row>
    <row r="3276" spans="1:21" x14ac:dyDescent="0.25">
      <c r="A3276" s="13" t="s">
        <v>34</v>
      </c>
      <c r="B3276" s="6" t="s">
        <v>97</v>
      </c>
      <c r="C3276" s="6" t="s">
        <v>19</v>
      </c>
      <c r="D3276" s="6" t="s">
        <v>25</v>
      </c>
      <c r="E3276" s="6" t="s">
        <v>21</v>
      </c>
      <c r="F3276" s="6" t="s">
        <v>12756</v>
      </c>
      <c r="G3276" s="6" t="s">
        <v>12757</v>
      </c>
      <c r="H3276" s="6" t="s">
        <v>135</v>
      </c>
      <c r="I3276" s="6" t="s">
        <v>12758</v>
      </c>
      <c r="J3276" s="6" t="s">
        <v>12759</v>
      </c>
      <c r="K3276" s="7">
        <v>7</v>
      </c>
      <c r="L3276" s="4">
        <v>2015</v>
      </c>
      <c r="M3276" s="9">
        <v>62555.24</v>
      </c>
      <c r="N3276" s="9" t="str">
        <f t="shared" si="206"/>
        <v>High Value</v>
      </c>
      <c r="O3276" s="11">
        <v>183849.4</v>
      </c>
      <c r="P3276" s="11">
        <v>55762.559999999998</v>
      </c>
      <c r="Q3276" s="11">
        <v>6792.68</v>
      </c>
      <c r="R3276" s="8">
        <v>44763</v>
      </c>
      <c r="S3276" s="5" t="str">
        <f t="shared" si="207"/>
        <v>Thursday</v>
      </c>
      <c r="T3276" s="5" t="str">
        <f t="shared" si="208"/>
        <v>Q3</v>
      </c>
      <c r="U3276" s="14" t="str">
        <f t="shared" si="205"/>
        <v>Jul</v>
      </c>
    </row>
    <row r="3277" spans="1:21" x14ac:dyDescent="0.25">
      <c r="A3277" s="12" t="s">
        <v>56</v>
      </c>
      <c r="B3277" s="2" t="s">
        <v>57</v>
      </c>
      <c r="C3277" s="2" t="s">
        <v>19</v>
      </c>
      <c r="D3277" s="2" t="s">
        <v>25</v>
      </c>
      <c r="E3277" s="2" t="s">
        <v>21</v>
      </c>
      <c r="F3277" s="2" t="s">
        <v>12760</v>
      </c>
      <c r="G3277" s="2" t="s">
        <v>12761</v>
      </c>
      <c r="H3277" s="2" t="s">
        <v>120</v>
      </c>
      <c r="I3277" s="2" t="s">
        <v>12762</v>
      </c>
      <c r="J3277" s="2" t="s">
        <v>12763</v>
      </c>
      <c r="K3277" s="3">
        <v>11</v>
      </c>
      <c r="L3277" s="4">
        <v>2009</v>
      </c>
      <c r="M3277" s="9">
        <v>41386.32</v>
      </c>
      <c r="N3277" s="9" t="str">
        <f t="shared" si="206"/>
        <v>High Value</v>
      </c>
      <c r="O3277" s="11">
        <v>134702</v>
      </c>
      <c r="P3277" s="11">
        <v>35426.269999999997</v>
      </c>
      <c r="Q3277" s="11">
        <v>5960.05</v>
      </c>
      <c r="R3277" s="5">
        <v>44155</v>
      </c>
      <c r="S3277" s="5" t="str">
        <f t="shared" si="207"/>
        <v>Friday</v>
      </c>
      <c r="T3277" s="5" t="str">
        <f t="shared" si="208"/>
        <v>Q4</v>
      </c>
      <c r="U3277" s="14" t="str">
        <f t="shared" si="205"/>
        <v>Nov</v>
      </c>
    </row>
    <row r="3278" spans="1:21" x14ac:dyDescent="0.25">
      <c r="A3278" s="13" t="s">
        <v>34</v>
      </c>
      <c r="B3278" s="6" t="s">
        <v>97</v>
      </c>
      <c r="C3278" s="6" t="s">
        <v>19</v>
      </c>
      <c r="D3278" s="6" t="s">
        <v>25</v>
      </c>
      <c r="E3278" s="6" t="s">
        <v>21</v>
      </c>
      <c r="F3278" s="6" t="s">
        <v>12764</v>
      </c>
      <c r="G3278" s="6" t="s">
        <v>12765</v>
      </c>
      <c r="H3278" s="6" t="s">
        <v>116</v>
      </c>
      <c r="I3278" s="6" t="s">
        <v>12766</v>
      </c>
      <c r="J3278" s="6" t="s">
        <v>12767</v>
      </c>
      <c r="K3278" s="7">
        <v>7</v>
      </c>
      <c r="L3278" s="4">
        <v>2013</v>
      </c>
      <c r="M3278" s="9">
        <v>67306.070000000007</v>
      </c>
      <c r="N3278" s="9" t="str">
        <f t="shared" si="206"/>
        <v>High Value</v>
      </c>
      <c r="O3278" s="11">
        <v>51043.5</v>
      </c>
      <c r="P3278" s="11">
        <v>57395.65</v>
      </c>
      <c r="Q3278" s="11">
        <v>9910.42</v>
      </c>
      <c r="R3278" s="8">
        <v>44032</v>
      </c>
      <c r="S3278" s="5" t="str">
        <f t="shared" si="207"/>
        <v>Monday</v>
      </c>
      <c r="T3278" s="5" t="str">
        <f t="shared" si="208"/>
        <v>Q3</v>
      </c>
      <c r="U3278" s="14" t="str">
        <f t="shared" si="205"/>
        <v>Jul</v>
      </c>
    </row>
    <row r="3279" spans="1:21" x14ac:dyDescent="0.25">
      <c r="A3279" s="13" t="s">
        <v>56</v>
      </c>
      <c r="B3279" s="6" t="s">
        <v>78</v>
      </c>
      <c r="C3279" s="6" t="s">
        <v>19</v>
      </c>
      <c r="D3279" s="6" t="s">
        <v>25</v>
      </c>
      <c r="E3279" s="6" t="s">
        <v>21</v>
      </c>
      <c r="F3279" s="6" t="s">
        <v>12768</v>
      </c>
      <c r="G3279" s="6" t="s">
        <v>12769</v>
      </c>
      <c r="H3279" s="6" t="s">
        <v>119</v>
      </c>
      <c r="I3279" s="6" t="s">
        <v>12770</v>
      </c>
      <c r="J3279" s="6" t="s">
        <v>12771</v>
      </c>
      <c r="K3279" s="7">
        <v>-1</v>
      </c>
      <c r="L3279" s="4">
        <v>2023</v>
      </c>
      <c r="M3279" s="9">
        <v>16421.310000000001</v>
      </c>
      <c r="N3279" s="9" t="str">
        <f t="shared" si="206"/>
        <v>Normal</v>
      </c>
      <c r="O3279" s="11">
        <v>114665.9</v>
      </c>
      <c r="P3279" s="11">
        <v>15368.51</v>
      </c>
      <c r="Q3279" s="11">
        <v>1052.8</v>
      </c>
      <c r="R3279" s="8">
        <v>44846</v>
      </c>
      <c r="S3279" s="5" t="str">
        <f t="shared" si="207"/>
        <v>Wednesday</v>
      </c>
      <c r="T3279" s="5" t="str">
        <f t="shared" si="208"/>
        <v>Q4</v>
      </c>
      <c r="U3279" s="14" t="str">
        <f t="shared" si="205"/>
        <v>Oct</v>
      </c>
    </row>
    <row r="3280" spans="1:21" x14ac:dyDescent="0.25">
      <c r="A3280" s="12" t="s">
        <v>71</v>
      </c>
      <c r="B3280" s="2" t="s">
        <v>72</v>
      </c>
      <c r="C3280" s="2" t="s">
        <v>19</v>
      </c>
      <c r="D3280" s="2" t="s">
        <v>25</v>
      </c>
      <c r="E3280" s="2" t="s">
        <v>21</v>
      </c>
      <c r="F3280" s="2" t="s">
        <v>12772</v>
      </c>
      <c r="G3280" s="2" t="s">
        <v>1499</v>
      </c>
      <c r="H3280" s="2" t="s">
        <v>119</v>
      </c>
      <c r="I3280" s="2" t="s">
        <v>12773</v>
      </c>
      <c r="J3280" s="2" t="s">
        <v>12774</v>
      </c>
      <c r="K3280" s="3">
        <v>8</v>
      </c>
      <c r="L3280" s="4">
        <v>2015</v>
      </c>
      <c r="M3280" s="9">
        <v>55241.919999999998</v>
      </c>
      <c r="N3280" s="9" t="str">
        <f t="shared" si="206"/>
        <v>High Value</v>
      </c>
      <c r="O3280" s="11">
        <v>121721</v>
      </c>
      <c r="P3280" s="11">
        <v>46229.29</v>
      </c>
      <c r="Q3280" s="11">
        <v>9012.6299999999992</v>
      </c>
      <c r="R3280" s="5">
        <v>45140</v>
      </c>
      <c r="S3280" s="5" t="str">
        <f t="shared" si="207"/>
        <v>Wednesday</v>
      </c>
      <c r="T3280" s="5" t="str">
        <f t="shared" si="208"/>
        <v>Q3</v>
      </c>
      <c r="U3280" s="14" t="str">
        <f t="shared" si="205"/>
        <v>Aug</v>
      </c>
    </row>
    <row r="3281" spans="1:21" x14ac:dyDescent="0.25">
      <c r="A3281" s="13" t="s">
        <v>56</v>
      </c>
      <c r="B3281" s="6" t="s">
        <v>78</v>
      </c>
      <c r="C3281" s="6" t="s">
        <v>19</v>
      </c>
      <c r="D3281" s="6" t="s">
        <v>25</v>
      </c>
      <c r="E3281" s="6" t="s">
        <v>21</v>
      </c>
      <c r="F3281" s="6" t="s">
        <v>12775</v>
      </c>
      <c r="G3281" s="6" t="s">
        <v>12776</v>
      </c>
      <c r="H3281" s="6" t="s">
        <v>68</v>
      </c>
      <c r="I3281" s="6" t="s">
        <v>12777</v>
      </c>
      <c r="J3281" s="6" t="s">
        <v>12778</v>
      </c>
      <c r="K3281" s="7">
        <v>-1</v>
      </c>
      <c r="L3281" s="4">
        <v>2022</v>
      </c>
      <c r="M3281" s="9">
        <v>12379.64</v>
      </c>
      <c r="N3281" s="9" t="str">
        <f t="shared" si="206"/>
        <v>Normal</v>
      </c>
      <c r="O3281" s="11">
        <v>161998.1</v>
      </c>
      <c r="P3281" s="11">
        <v>9911.98</v>
      </c>
      <c r="Q3281" s="11">
        <v>2467.66</v>
      </c>
      <c r="R3281" s="8">
        <v>44439</v>
      </c>
      <c r="S3281" s="5" t="str">
        <f t="shared" si="207"/>
        <v>Tuesday</v>
      </c>
      <c r="T3281" s="5" t="str">
        <f t="shared" si="208"/>
        <v>Q3</v>
      </c>
      <c r="U3281" s="14" t="str">
        <f t="shared" si="205"/>
        <v>Aug</v>
      </c>
    </row>
    <row r="3282" spans="1:21" x14ac:dyDescent="0.25">
      <c r="A3282" s="12" t="s">
        <v>56</v>
      </c>
      <c r="B3282" s="2" t="s">
        <v>78</v>
      </c>
      <c r="C3282" s="2" t="s">
        <v>19</v>
      </c>
      <c r="D3282" s="2" t="s">
        <v>25</v>
      </c>
      <c r="E3282" s="2" t="s">
        <v>21</v>
      </c>
      <c r="F3282" s="2" t="s">
        <v>12779</v>
      </c>
      <c r="G3282" s="2" t="s">
        <v>189</v>
      </c>
      <c r="H3282" s="2" t="s">
        <v>124</v>
      </c>
      <c r="I3282" s="2" t="s">
        <v>12780</v>
      </c>
      <c r="J3282" s="2" t="s">
        <v>12781</v>
      </c>
      <c r="K3282" s="3">
        <v>16</v>
      </c>
      <c r="L3282" s="4">
        <v>2006</v>
      </c>
      <c r="M3282" s="9">
        <v>17479.68</v>
      </c>
      <c r="N3282" s="9" t="str">
        <f t="shared" si="206"/>
        <v>Normal</v>
      </c>
      <c r="O3282" s="11">
        <v>30453.9</v>
      </c>
      <c r="P3282" s="11">
        <v>15268.82</v>
      </c>
      <c r="Q3282" s="11">
        <v>2210.86</v>
      </c>
      <c r="R3282" s="5">
        <v>44871</v>
      </c>
      <c r="S3282" s="5" t="str">
        <f t="shared" si="207"/>
        <v>Sunday</v>
      </c>
      <c r="T3282" s="5" t="str">
        <f t="shared" si="208"/>
        <v>Q4</v>
      </c>
      <c r="U3282" s="14" t="str">
        <f t="shared" si="205"/>
        <v>Nov</v>
      </c>
    </row>
    <row r="3283" spans="1:21" x14ac:dyDescent="0.25">
      <c r="A3283" s="13" t="s">
        <v>30</v>
      </c>
      <c r="B3283" s="6" t="s">
        <v>65</v>
      </c>
      <c r="C3283" s="6" t="s">
        <v>19</v>
      </c>
      <c r="D3283" s="6" t="s">
        <v>25</v>
      </c>
      <c r="E3283" s="6" t="s">
        <v>21</v>
      </c>
      <c r="F3283" s="6" t="s">
        <v>12782</v>
      </c>
      <c r="G3283" s="6" t="s">
        <v>12783</v>
      </c>
      <c r="H3283" s="6" t="s">
        <v>136</v>
      </c>
      <c r="I3283" s="6" t="s">
        <v>12784</v>
      </c>
      <c r="J3283" s="6" t="s">
        <v>12785</v>
      </c>
      <c r="K3283" s="7">
        <v>22</v>
      </c>
      <c r="L3283" s="4">
        <v>2000</v>
      </c>
      <c r="M3283" s="9">
        <v>9635.11</v>
      </c>
      <c r="N3283" s="9" t="str">
        <f t="shared" si="206"/>
        <v>Normal</v>
      </c>
      <c r="O3283" s="11">
        <v>55039.1</v>
      </c>
      <c r="P3283" s="11">
        <v>7478.86</v>
      </c>
      <c r="Q3283" s="11">
        <v>2156.25</v>
      </c>
      <c r="R3283" s="8">
        <v>44680</v>
      </c>
      <c r="S3283" s="5" t="str">
        <f t="shared" si="207"/>
        <v>Friday</v>
      </c>
      <c r="T3283" s="5" t="str">
        <f t="shared" si="208"/>
        <v>Q2</v>
      </c>
      <c r="U3283" s="14" t="str">
        <f t="shared" si="205"/>
        <v>Apr</v>
      </c>
    </row>
    <row r="3284" spans="1:21" x14ac:dyDescent="0.25">
      <c r="A3284" s="12" t="s">
        <v>74</v>
      </c>
      <c r="B3284" s="2" t="s">
        <v>113</v>
      </c>
      <c r="C3284" s="2" t="s">
        <v>19</v>
      </c>
      <c r="D3284" s="2" t="s">
        <v>25</v>
      </c>
      <c r="E3284" s="2" t="s">
        <v>21</v>
      </c>
      <c r="F3284" s="2" t="s">
        <v>12786</v>
      </c>
      <c r="G3284" s="2" t="s">
        <v>12787</v>
      </c>
      <c r="H3284" s="2" t="s">
        <v>79</v>
      </c>
      <c r="I3284" s="2" t="s">
        <v>12788</v>
      </c>
      <c r="J3284" s="2" t="s">
        <v>12789</v>
      </c>
      <c r="K3284" s="3">
        <v>13</v>
      </c>
      <c r="L3284" s="4">
        <v>2010</v>
      </c>
      <c r="M3284" s="9">
        <v>6532.91</v>
      </c>
      <c r="N3284" s="9" t="str">
        <f t="shared" si="206"/>
        <v>Normal</v>
      </c>
      <c r="O3284" s="11">
        <v>20321.8</v>
      </c>
      <c r="P3284" s="11">
        <v>5478.34</v>
      </c>
      <c r="Q3284" s="11">
        <v>1054.57</v>
      </c>
      <c r="R3284" s="5">
        <v>45195</v>
      </c>
      <c r="S3284" s="5" t="str">
        <f t="shared" si="207"/>
        <v>Tuesday</v>
      </c>
      <c r="T3284" s="5" t="str">
        <f t="shared" si="208"/>
        <v>Q3</v>
      </c>
      <c r="U3284" s="14" t="str">
        <f t="shared" si="205"/>
        <v>Sep</v>
      </c>
    </row>
    <row r="3285" spans="1:21" x14ac:dyDescent="0.25">
      <c r="A3285" s="13" t="s">
        <v>54</v>
      </c>
      <c r="B3285" s="6" t="s">
        <v>55</v>
      </c>
      <c r="C3285" s="6" t="s">
        <v>19</v>
      </c>
      <c r="D3285" s="6" t="s">
        <v>25</v>
      </c>
      <c r="E3285" s="6" t="s">
        <v>21</v>
      </c>
      <c r="F3285" s="6" t="s">
        <v>12790</v>
      </c>
      <c r="G3285" s="6" t="s">
        <v>12791</v>
      </c>
      <c r="H3285" s="6" t="s">
        <v>77</v>
      </c>
      <c r="I3285" s="6" t="s">
        <v>12792</v>
      </c>
      <c r="J3285" s="6" t="s">
        <v>12793</v>
      </c>
      <c r="K3285" s="7">
        <v>18</v>
      </c>
      <c r="L3285" s="4">
        <v>2004</v>
      </c>
      <c r="M3285" s="9">
        <v>26823.66</v>
      </c>
      <c r="N3285" s="9" t="str">
        <f t="shared" si="206"/>
        <v>Normal</v>
      </c>
      <c r="O3285" s="11">
        <v>120172.5</v>
      </c>
      <c r="P3285" s="11">
        <v>18813.07</v>
      </c>
      <c r="Q3285" s="11">
        <v>8010.59</v>
      </c>
      <c r="R3285" s="8">
        <v>44788</v>
      </c>
      <c r="S3285" s="5" t="str">
        <f t="shared" si="207"/>
        <v>Monday</v>
      </c>
      <c r="T3285" s="5" t="str">
        <f t="shared" si="208"/>
        <v>Q3</v>
      </c>
      <c r="U3285" s="14" t="str">
        <f t="shared" si="205"/>
        <v>Aug</v>
      </c>
    </row>
    <row r="3286" spans="1:21" x14ac:dyDescent="0.25">
      <c r="A3286" s="12" t="s">
        <v>47</v>
      </c>
      <c r="B3286" s="2" t="s">
        <v>51</v>
      </c>
      <c r="C3286" s="2" t="s">
        <v>19</v>
      </c>
      <c r="D3286" s="2" t="s">
        <v>25</v>
      </c>
      <c r="E3286" s="2" t="s">
        <v>21</v>
      </c>
      <c r="F3286" s="2" t="s">
        <v>12794</v>
      </c>
      <c r="G3286" s="2" t="s">
        <v>12795</v>
      </c>
      <c r="H3286" s="2" t="s">
        <v>142</v>
      </c>
      <c r="I3286" s="2" t="s">
        <v>12796</v>
      </c>
      <c r="J3286" s="2" t="s">
        <v>12797</v>
      </c>
      <c r="K3286" s="3">
        <v>4</v>
      </c>
      <c r="L3286" s="4">
        <v>2020</v>
      </c>
      <c r="M3286" s="9">
        <v>54105.64</v>
      </c>
      <c r="N3286" s="9" t="str">
        <f t="shared" si="206"/>
        <v>High Value</v>
      </c>
      <c r="O3286" s="11">
        <v>174926.7</v>
      </c>
      <c r="P3286" s="11">
        <v>49268.21</v>
      </c>
      <c r="Q3286" s="11">
        <v>4837.43</v>
      </c>
      <c r="R3286" s="5">
        <v>45567</v>
      </c>
      <c r="S3286" s="5" t="str">
        <f t="shared" si="207"/>
        <v>Wednesday</v>
      </c>
      <c r="T3286" s="5" t="str">
        <f t="shared" si="208"/>
        <v>Q4</v>
      </c>
      <c r="U3286" s="14" t="str">
        <f t="shared" si="205"/>
        <v>Oct</v>
      </c>
    </row>
    <row r="3287" spans="1:21" x14ac:dyDescent="0.25">
      <c r="A3287" s="13" t="s">
        <v>30</v>
      </c>
      <c r="B3287" s="6" t="s">
        <v>65</v>
      </c>
      <c r="C3287" s="6" t="s">
        <v>19</v>
      </c>
      <c r="D3287" s="6" t="s">
        <v>25</v>
      </c>
      <c r="E3287" s="6" t="s">
        <v>21</v>
      </c>
      <c r="F3287" s="6" t="s">
        <v>12798</v>
      </c>
      <c r="G3287" s="6" t="s">
        <v>12799</v>
      </c>
      <c r="H3287" s="6" t="s">
        <v>124</v>
      </c>
      <c r="I3287" s="6" t="s">
        <v>12800</v>
      </c>
      <c r="J3287" s="6" t="s">
        <v>12801</v>
      </c>
      <c r="K3287" s="7">
        <v>1</v>
      </c>
      <c r="L3287" s="4">
        <v>2021</v>
      </c>
      <c r="M3287" s="9">
        <v>24558.31</v>
      </c>
      <c r="N3287" s="9" t="str">
        <f t="shared" si="206"/>
        <v>Normal</v>
      </c>
      <c r="O3287" s="11">
        <v>89459.199999999997</v>
      </c>
      <c r="P3287" s="11">
        <v>23093.01</v>
      </c>
      <c r="Q3287" s="11">
        <v>1465.3</v>
      </c>
      <c r="R3287" s="8">
        <v>44634</v>
      </c>
      <c r="S3287" s="5" t="str">
        <f t="shared" si="207"/>
        <v>Monday</v>
      </c>
      <c r="T3287" s="5" t="str">
        <f t="shared" si="208"/>
        <v>Q1</v>
      </c>
      <c r="U3287" s="14" t="str">
        <f t="shared" ref="U3287:U3348" si="209">TEXT(R3287,"MMM")</f>
        <v>Mar</v>
      </c>
    </row>
    <row r="3288" spans="1:21" x14ac:dyDescent="0.25">
      <c r="A3288" s="12" t="s">
        <v>54</v>
      </c>
      <c r="B3288" s="2" t="s">
        <v>123</v>
      </c>
      <c r="C3288" s="2" t="s">
        <v>19</v>
      </c>
      <c r="D3288" s="2" t="s">
        <v>25</v>
      </c>
      <c r="E3288" s="2" t="s">
        <v>21</v>
      </c>
      <c r="F3288" s="2" t="s">
        <v>12802</v>
      </c>
      <c r="G3288" s="2" t="s">
        <v>12803</v>
      </c>
      <c r="H3288" s="2" t="s">
        <v>112</v>
      </c>
      <c r="I3288" s="2" t="s">
        <v>12804</v>
      </c>
      <c r="J3288" s="2" t="s">
        <v>12805</v>
      </c>
      <c r="K3288" s="3">
        <v>23</v>
      </c>
      <c r="L3288" s="4">
        <v>2000</v>
      </c>
      <c r="M3288" s="9">
        <v>41342.44</v>
      </c>
      <c r="N3288" s="9" t="str">
        <f t="shared" si="206"/>
        <v>High Value</v>
      </c>
      <c r="O3288" s="11">
        <v>137689.4</v>
      </c>
      <c r="P3288" s="11">
        <v>37290.239999999998</v>
      </c>
      <c r="Q3288" s="11">
        <v>4052.2</v>
      </c>
      <c r="R3288" s="5">
        <v>45103</v>
      </c>
      <c r="S3288" s="5" t="str">
        <f t="shared" si="207"/>
        <v>Monday</v>
      </c>
      <c r="T3288" s="5" t="str">
        <f t="shared" si="208"/>
        <v>Q2</v>
      </c>
      <c r="U3288" s="14" t="str">
        <f t="shared" si="209"/>
        <v>Jun</v>
      </c>
    </row>
    <row r="3289" spans="1:21" x14ac:dyDescent="0.25">
      <c r="A3289" s="13" t="s">
        <v>17</v>
      </c>
      <c r="B3289" s="6" t="s">
        <v>18</v>
      </c>
      <c r="C3289" s="6" t="s">
        <v>19</v>
      </c>
      <c r="D3289" s="6" t="s">
        <v>25</v>
      </c>
      <c r="E3289" s="6" t="s">
        <v>21</v>
      </c>
      <c r="F3289" s="6" t="s">
        <v>12806</v>
      </c>
      <c r="G3289" s="6" t="s">
        <v>12807</v>
      </c>
      <c r="H3289" s="6" t="s">
        <v>104</v>
      </c>
      <c r="I3289" s="6" t="s">
        <v>12808</v>
      </c>
      <c r="J3289" s="6" t="s">
        <v>12809</v>
      </c>
      <c r="K3289" s="7">
        <v>15</v>
      </c>
      <c r="L3289" s="4">
        <v>2007</v>
      </c>
      <c r="M3289" s="9">
        <v>46615.78</v>
      </c>
      <c r="N3289" s="9" t="str">
        <f t="shared" si="206"/>
        <v>High Value</v>
      </c>
      <c r="O3289" s="11">
        <v>43051.5</v>
      </c>
      <c r="P3289" s="11">
        <v>35741.480000000003</v>
      </c>
      <c r="Q3289" s="11">
        <v>10874.3</v>
      </c>
      <c r="R3289" s="8">
        <v>44765</v>
      </c>
      <c r="S3289" s="5" t="str">
        <f t="shared" si="207"/>
        <v>Saturday</v>
      </c>
      <c r="T3289" s="5" t="str">
        <f t="shared" si="208"/>
        <v>Q3</v>
      </c>
      <c r="U3289" s="14" t="str">
        <f t="shared" si="209"/>
        <v>Jul</v>
      </c>
    </row>
    <row r="3290" spans="1:21" x14ac:dyDescent="0.25">
      <c r="A3290" s="13" t="s">
        <v>74</v>
      </c>
      <c r="B3290" s="6" t="s">
        <v>153</v>
      </c>
      <c r="C3290" s="6" t="s">
        <v>19</v>
      </c>
      <c r="D3290" s="6" t="s">
        <v>25</v>
      </c>
      <c r="E3290" s="6" t="s">
        <v>21</v>
      </c>
      <c r="F3290" s="6" t="s">
        <v>12810</v>
      </c>
      <c r="G3290" s="6" t="s">
        <v>12811</v>
      </c>
      <c r="H3290" s="6" t="s">
        <v>73</v>
      </c>
      <c r="I3290" s="6" t="s">
        <v>12812</v>
      </c>
      <c r="J3290" s="6" t="s">
        <v>12813</v>
      </c>
      <c r="K3290" s="7">
        <v>11</v>
      </c>
      <c r="L3290" s="4">
        <v>2012</v>
      </c>
      <c r="M3290" s="9">
        <v>45719.85</v>
      </c>
      <c r="N3290" s="9" t="str">
        <f t="shared" si="206"/>
        <v>High Value</v>
      </c>
      <c r="O3290" s="11">
        <v>166422.6</v>
      </c>
      <c r="P3290" s="11">
        <v>41155.449999999997</v>
      </c>
      <c r="Q3290" s="11">
        <v>4564.3999999999996</v>
      </c>
      <c r="R3290" s="8">
        <v>45140</v>
      </c>
      <c r="S3290" s="5" t="str">
        <f t="shared" si="207"/>
        <v>Wednesday</v>
      </c>
      <c r="T3290" s="5" t="str">
        <f t="shared" si="208"/>
        <v>Q3</v>
      </c>
      <c r="U3290" s="14" t="str">
        <f t="shared" si="209"/>
        <v>Aug</v>
      </c>
    </row>
    <row r="3291" spans="1:21" x14ac:dyDescent="0.25">
      <c r="A3291" s="12" t="s">
        <v>30</v>
      </c>
      <c r="B3291" s="2" t="s">
        <v>94</v>
      </c>
      <c r="C3291" s="2" t="s">
        <v>19</v>
      </c>
      <c r="D3291" s="2" t="s">
        <v>25</v>
      </c>
      <c r="E3291" s="2" t="s">
        <v>21</v>
      </c>
      <c r="F3291" s="2" t="s">
        <v>10274</v>
      </c>
      <c r="G3291" s="2" t="s">
        <v>12814</v>
      </c>
      <c r="H3291" s="2" t="s">
        <v>39</v>
      </c>
      <c r="I3291" s="2" t="s">
        <v>12815</v>
      </c>
      <c r="J3291" s="2" t="s">
        <v>12816</v>
      </c>
      <c r="K3291" s="3">
        <v>-2</v>
      </c>
      <c r="L3291" s="4">
        <v>2022</v>
      </c>
      <c r="M3291" s="9">
        <v>29601.93</v>
      </c>
      <c r="N3291" s="9" t="str">
        <f t="shared" si="206"/>
        <v>Normal</v>
      </c>
      <c r="O3291" s="11">
        <v>98950.9</v>
      </c>
      <c r="P3291" s="11">
        <v>26137.57</v>
      </c>
      <c r="Q3291" s="11">
        <v>3464.36</v>
      </c>
      <c r="R3291" s="5">
        <v>44056</v>
      </c>
      <c r="S3291" s="5" t="str">
        <f t="shared" si="207"/>
        <v>Thursday</v>
      </c>
      <c r="T3291" s="5" t="str">
        <f t="shared" si="208"/>
        <v>Q3</v>
      </c>
      <c r="U3291" s="14" t="str">
        <f t="shared" si="209"/>
        <v>Aug</v>
      </c>
    </row>
    <row r="3292" spans="1:21" x14ac:dyDescent="0.25">
      <c r="A3292" s="13" t="s">
        <v>17</v>
      </c>
      <c r="B3292" s="6" t="s">
        <v>38</v>
      </c>
      <c r="C3292" s="6" t="s">
        <v>49</v>
      </c>
      <c r="D3292" s="6" t="s">
        <v>25</v>
      </c>
      <c r="E3292" s="6" t="s">
        <v>21</v>
      </c>
      <c r="F3292" s="6" t="s">
        <v>12817</v>
      </c>
      <c r="G3292" s="6" t="s">
        <v>12818</v>
      </c>
      <c r="H3292" s="6" t="s">
        <v>152</v>
      </c>
      <c r="I3292" s="6" t="s">
        <v>12819</v>
      </c>
      <c r="J3292" s="6" t="s">
        <v>12820</v>
      </c>
      <c r="K3292" s="7">
        <v>3</v>
      </c>
      <c r="L3292" s="4">
        <v>2019</v>
      </c>
      <c r="M3292" s="9">
        <v>19355.2</v>
      </c>
      <c r="N3292" s="9" t="str">
        <f t="shared" si="206"/>
        <v>Normal</v>
      </c>
      <c r="O3292" s="11">
        <v>98245.5</v>
      </c>
      <c r="P3292" s="11">
        <v>16128.94</v>
      </c>
      <c r="Q3292" s="11">
        <v>3226.26</v>
      </c>
      <c r="R3292" s="8">
        <v>44699</v>
      </c>
      <c r="S3292" s="5" t="str">
        <f t="shared" si="207"/>
        <v>Wednesday</v>
      </c>
      <c r="T3292" s="5" t="str">
        <f t="shared" si="208"/>
        <v>Q2</v>
      </c>
      <c r="U3292" s="14" t="str">
        <f t="shared" si="209"/>
        <v>May</v>
      </c>
    </row>
    <row r="3293" spans="1:21" x14ac:dyDescent="0.25">
      <c r="A3293" s="12" t="s">
        <v>47</v>
      </c>
      <c r="B3293" s="2" t="s">
        <v>48</v>
      </c>
      <c r="C3293" s="2" t="s">
        <v>49</v>
      </c>
      <c r="D3293" s="2" t="s">
        <v>25</v>
      </c>
      <c r="E3293" s="2" t="s">
        <v>21</v>
      </c>
      <c r="F3293" s="2" t="s">
        <v>12821</v>
      </c>
      <c r="G3293" s="2" t="s">
        <v>12822</v>
      </c>
      <c r="H3293" s="2" t="s">
        <v>98</v>
      </c>
      <c r="I3293" s="2" t="s">
        <v>12823</v>
      </c>
      <c r="J3293" s="2" t="s">
        <v>12824</v>
      </c>
      <c r="K3293" s="3">
        <v>22</v>
      </c>
      <c r="L3293" s="4">
        <v>2001</v>
      </c>
      <c r="M3293" s="9">
        <v>33273.89</v>
      </c>
      <c r="N3293" s="9" t="str">
        <f t="shared" si="206"/>
        <v>Normal</v>
      </c>
      <c r="O3293" s="11">
        <v>51170.5</v>
      </c>
      <c r="P3293" s="11">
        <v>29389.19</v>
      </c>
      <c r="Q3293" s="11">
        <v>3884.7</v>
      </c>
      <c r="R3293" s="5">
        <v>45014</v>
      </c>
      <c r="S3293" s="5" t="str">
        <f t="shared" si="207"/>
        <v>Wednesday</v>
      </c>
      <c r="T3293" s="5" t="str">
        <f t="shared" si="208"/>
        <v>Q1</v>
      </c>
      <c r="U3293" s="14" t="str">
        <f t="shared" si="209"/>
        <v>Mar</v>
      </c>
    </row>
    <row r="3294" spans="1:21" x14ac:dyDescent="0.25">
      <c r="A3294" s="13" t="s">
        <v>62</v>
      </c>
      <c r="B3294" s="6" t="s">
        <v>138</v>
      </c>
      <c r="C3294" s="6" t="s">
        <v>49</v>
      </c>
      <c r="D3294" s="6" t="s">
        <v>25</v>
      </c>
      <c r="E3294" s="6" t="s">
        <v>21</v>
      </c>
      <c r="F3294" s="6" t="s">
        <v>12825</v>
      </c>
      <c r="G3294" s="6" t="s">
        <v>12826</v>
      </c>
      <c r="H3294" s="6" t="s">
        <v>37</v>
      </c>
      <c r="I3294" s="6" t="s">
        <v>12827</v>
      </c>
      <c r="J3294" s="6" t="s">
        <v>12828</v>
      </c>
      <c r="K3294" s="7">
        <v>4</v>
      </c>
      <c r="L3294" s="4">
        <v>2018</v>
      </c>
      <c r="M3294" s="9">
        <v>14236.65</v>
      </c>
      <c r="N3294" s="9" t="str">
        <f t="shared" si="206"/>
        <v>Normal</v>
      </c>
      <c r="O3294" s="11">
        <v>168155.9</v>
      </c>
      <c r="P3294" s="11">
        <v>11635.92</v>
      </c>
      <c r="Q3294" s="11">
        <v>2600.73</v>
      </c>
      <c r="R3294" s="8">
        <v>44572</v>
      </c>
      <c r="S3294" s="5" t="str">
        <f t="shared" si="207"/>
        <v>Tuesday</v>
      </c>
      <c r="T3294" s="5" t="str">
        <f t="shared" si="208"/>
        <v>Q1</v>
      </c>
      <c r="U3294" s="14" t="str">
        <f t="shared" si="209"/>
        <v>Jan</v>
      </c>
    </row>
    <row r="3295" spans="1:21" x14ac:dyDescent="0.25">
      <c r="A3295" s="12" t="s">
        <v>34</v>
      </c>
      <c r="B3295" s="2" t="s">
        <v>97</v>
      </c>
      <c r="C3295" s="2" t="s">
        <v>49</v>
      </c>
      <c r="D3295" s="2" t="s">
        <v>25</v>
      </c>
      <c r="E3295" s="2" t="s">
        <v>21</v>
      </c>
      <c r="F3295" s="2" t="s">
        <v>12829</v>
      </c>
      <c r="G3295" s="2" t="s">
        <v>2345</v>
      </c>
      <c r="H3295" s="2" t="s">
        <v>102</v>
      </c>
      <c r="I3295" s="2" t="s">
        <v>12830</v>
      </c>
      <c r="J3295" s="2" t="s">
        <v>12831</v>
      </c>
      <c r="K3295" s="3">
        <v>2</v>
      </c>
      <c r="L3295" s="4">
        <v>2021</v>
      </c>
      <c r="M3295" s="9">
        <v>11384.13</v>
      </c>
      <c r="N3295" s="9" t="str">
        <f t="shared" si="206"/>
        <v>Normal</v>
      </c>
      <c r="O3295" s="11">
        <v>31205.200000000001</v>
      </c>
      <c r="P3295" s="11">
        <v>9547.5499999999993</v>
      </c>
      <c r="Q3295" s="11">
        <v>1836.58</v>
      </c>
      <c r="R3295" s="5">
        <v>45108</v>
      </c>
      <c r="S3295" s="5" t="str">
        <f t="shared" si="207"/>
        <v>Saturday</v>
      </c>
      <c r="T3295" s="5" t="str">
        <f t="shared" si="208"/>
        <v>Q3</v>
      </c>
      <c r="U3295" s="14" t="str">
        <f t="shared" si="209"/>
        <v>Jul</v>
      </c>
    </row>
    <row r="3296" spans="1:21" x14ac:dyDescent="0.25">
      <c r="A3296" s="13" t="s">
        <v>47</v>
      </c>
      <c r="B3296" s="6" t="s">
        <v>110</v>
      </c>
      <c r="C3296" s="6" t="s">
        <v>49</v>
      </c>
      <c r="D3296" s="6" t="s">
        <v>25</v>
      </c>
      <c r="E3296" s="6" t="s">
        <v>21</v>
      </c>
      <c r="F3296" s="6" t="s">
        <v>12832</v>
      </c>
      <c r="G3296" s="6" t="s">
        <v>12833</v>
      </c>
      <c r="H3296" s="6" t="s">
        <v>22</v>
      </c>
      <c r="I3296" s="6" t="s">
        <v>12834</v>
      </c>
      <c r="J3296" s="6" t="s">
        <v>12835</v>
      </c>
      <c r="K3296" s="7">
        <v>13</v>
      </c>
      <c r="L3296" s="4">
        <v>2009</v>
      </c>
      <c r="M3296" s="9">
        <v>36509.410000000003</v>
      </c>
      <c r="N3296" s="9" t="str">
        <f t="shared" si="206"/>
        <v>Normal</v>
      </c>
      <c r="O3296" s="11">
        <v>103591.2</v>
      </c>
      <c r="P3296" s="11">
        <v>27720.54</v>
      </c>
      <c r="Q3296" s="11">
        <v>8788.8700000000008</v>
      </c>
      <c r="R3296" s="8">
        <v>44562</v>
      </c>
      <c r="S3296" s="5" t="str">
        <f t="shared" si="207"/>
        <v>Saturday</v>
      </c>
      <c r="T3296" s="5" t="str">
        <f t="shared" si="208"/>
        <v>Q1</v>
      </c>
      <c r="U3296" s="14" t="str">
        <f t="shared" si="209"/>
        <v>Jan</v>
      </c>
    </row>
    <row r="3297" spans="1:21" x14ac:dyDescent="0.25">
      <c r="A3297" s="12" t="s">
        <v>56</v>
      </c>
      <c r="B3297" s="2" t="s">
        <v>78</v>
      </c>
      <c r="C3297" s="2" t="s">
        <v>49</v>
      </c>
      <c r="D3297" s="2" t="s">
        <v>25</v>
      </c>
      <c r="E3297" s="2" t="s">
        <v>21</v>
      </c>
      <c r="F3297" s="2" t="s">
        <v>12836</v>
      </c>
      <c r="G3297" s="2" t="s">
        <v>3293</v>
      </c>
      <c r="H3297" s="2" t="s">
        <v>118</v>
      </c>
      <c r="I3297" s="2" t="s">
        <v>12837</v>
      </c>
      <c r="J3297" s="2" t="s">
        <v>12838</v>
      </c>
      <c r="K3297" s="3">
        <v>5</v>
      </c>
      <c r="L3297" s="4">
        <v>2018</v>
      </c>
      <c r="M3297" s="9">
        <v>27855.91</v>
      </c>
      <c r="N3297" s="9" t="str">
        <f t="shared" si="206"/>
        <v>Normal</v>
      </c>
      <c r="O3297" s="11">
        <v>7515</v>
      </c>
      <c r="P3297" s="11">
        <v>24718.12</v>
      </c>
      <c r="Q3297" s="11">
        <v>3137.79</v>
      </c>
      <c r="R3297" s="5">
        <v>45266</v>
      </c>
      <c r="S3297" s="5" t="str">
        <f t="shared" si="207"/>
        <v>Wednesday</v>
      </c>
      <c r="T3297" s="5" t="str">
        <f t="shared" si="208"/>
        <v>Q4</v>
      </c>
      <c r="U3297" s="14" t="str">
        <f t="shared" si="209"/>
        <v>Dec</v>
      </c>
    </row>
    <row r="3298" spans="1:21" x14ac:dyDescent="0.25">
      <c r="A3298" s="13" t="s">
        <v>34</v>
      </c>
      <c r="B3298" s="6" t="s">
        <v>43</v>
      </c>
      <c r="C3298" s="6" t="s">
        <v>49</v>
      </c>
      <c r="D3298" s="6" t="s">
        <v>25</v>
      </c>
      <c r="E3298" s="6" t="s">
        <v>21</v>
      </c>
      <c r="F3298" s="6" t="s">
        <v>12839</v>
      </c>
      <c r="G3298" s="6" t="s">
        <v>12840</v>
      </c>
      <c r="H3298" s="6" t="s">
        <v>118</v>
      </c>
      <c r="I3298" s="6" t="s">
        <v>12841</v>
      </c>
      <c r="J3298" s="6" t="s">
        <v>12842</v>
      </c>
      <c r="K3298" s="7">
        <v>16</v>
      </c>
      <c r="L3298" s="4">
        <v>2006</v>
      </c>
      <c r="M3298" s="9">
        <v>14660.35</v>
      </c>
      <c r="N3298" s="9" t="str">
        <f t="shared" si="206"/>
        <v>Normal</v>
      </c>
      <c r="O3298" s="11">
        <v>40712.6</v>
      </c>
      <c r="P3298" s="11">
        <v>10956.39</v>
      </c>
      <c r="Q3298" s="11">
        <v>3703.96</v>
      </c>
      <c r="R3298" s="8">
        <v>44632</v>
      </c>
      <c r="S3298" s="5" t="str">
        <f t="shared" si="207"/>
        <v>Saturday</v>
      </c>
      <c r="T3298" s="5" t="str">
        <f t="shared" si="208"/>
        <v>Q1</v>
      </c>
      <c r="U3298" s="14" t="str">
        <f t="shared" si="209"/>
        <v>Mar</v>
      </c>
    </row>
    <row r="3299" spans="1:21" x14ac:dyDescent="0.25">
      <c r="A3299" s="12" t="s">
        <v>74</v>
      </c>
      <c r="B3299" s="2" t="s">
        <v>113</v>
      </c>
      <c r="C3299" s="2" t="s">
        <v>49</v>
      </c>
      <c r="D3299" s="2" t="s">
        <v>25</v>
      </c>
      <c r="E3299" s="2" t="s">
        <v>21</v>
      </c>
      <c r="F3299" s="2" t="s">
        <v>12843</v>
      </c>
      <c r="G3299" s="2" t="s">
        <v>12844</v>
      </c>
      <c r="H3299" s="2" t="s">
        <v>101</v>
      </c>
      <c r="I3299" s="2" t="s">
        <v>12845</v>
      </c>
      <c r="J3299" s="2" t="s">
        <v>12846</v>
      </c>
      <c r="K3299" s="3">
        <v>10</v>
      </c>
      <c r="L3299" s="4">
        <v>2012</v>
      </c>
      <c r="M3299" s="9">
        <v>11418.37</v>
      </c>
      <c r="N3299" s="9" t="str">
        <f t="shared" si="206"/>
        <v>Normal</v>
      </c>
      <c r="O3299" s="11">
        <v>85500.4</v>
      </c>
      <c r="P3299" s="11">
        <v>10484.969999999999</v>
      </c>
      <c r="Q3299" s="11">
        <v>933.4</v>
      </c>
      <c r="R3299" s="5">
        <v>44638</v>
      </c>
      <c r="S3299" s="5" t="str">
        <f t="shared" si="207"/>
        <v>Friday</v>
      </c>
      <c r="T3299" s="5" t="str">
        <f t="shared" si="208"/>
        <v>Q1</v>
      </c>
      <c r="U3299" s="14" t="str">
        <f t="shared" si="209"/>
        <v>Mar</v>
      </c>
    </row>
    <row r="3300" spans="1:21" x14ac:dyDescent="0.25">
      <c r="A3300" s="13" t="s">
        <v>74</v>
      </c>
      <c r="B3300" s="6" t="s">
        <v>153</v>
      </c>
      <c r="C3300" s="6" t="s">
        <v>49</v>
      </c>
      <c r="D3300" s="6" t="s">
        <v>25</v>
      </c>
      <c r="E3300" s="6" t="s">
        <v>21</v>
      </c>
      <c r="F3300" s="6" t="s">
        <v>12847</v>
      </c>
      <c r="G3300" s="6" t="s">
        <v>12848</v>
      </c>
      <c r="H3300" s="6" t="s">
        <v>135</v>
      </c>
      <c r="I3300" s="6" t="s">
        <v>12849</v>
      </c>
      <c r="J3300" s="6" t="s">
        <v>12850</v>
      </c>
      <c r="K3300" s="7">
        <v>11</v>
      </c>
      <c r="L3300" s="4">
        <v>2012</v>
      </c>
      <c r="M3300" s="9">
        <v>65588.42</v>
      </c>
      <c r="N3300" s="9" t="str">
        <f t="shared" si="206"/>
        <v>High Value</v>
      </c>
      <c r="O3300" s="11">
        <v>42874.5</v>
      </c>
      <c r="P3300" s="11">
        <v>52811.16</v>
      </c>
      <c r="Q3300" s="11">
        <v>12777.26</v>
      </c>
      <c r="R3300" s="8">
        <v>44946</v>
      </c>
      <c r="S3300" s="5" t="str">
        <f t="shared" si="207"/>
        <v>Friday</v>
      </c>
      <c r="T3300" s="5" t="str">
        <f t="shared" si="208"/>
        <v>Q1</v>
      </c>
      <c r="U3300" s="14" t="str">
        <f t="shared" si="209"/>
        <v>Jan</v>
      </c>
    </row>
    <row r="3301" spans="1:21" x14ac:dyDescent="0.25">
      <c r="A3301" s="12" t="s">
        <v>56</v>
      </c>
      <c r="B3301" s="2" t="s">
        <v>78</v>
      </c>
      <c r="C3301" s="2" t="s">
        <v>49</v>
      </c>
      <c r="D3301" s="2" t="s">
        <v>25</v>
      </c>
      <c r="E3301" s="2" t="s">
        <v>21</v>
      </c>
      <c r="F3301" s="2" t="s">
        <v>12851</v>
      </c>
      <c r="G3301" s="2" t="s">
        <v>12852</v>
      </c>
      <c r="H3301" s="2" t="s">
        <v>111</v>
      </c>
      <c r="I3301" s="2" t="s">
        <v>12853</v>
      </c>
      <c r="J3301" s="2" t="s">
        <v>12854</v>
      </c>
      <c r="K3301" s="3">
        <v>15</v>
      </c>
      <c r="L3301" s="4">
        <v>2006</v>
      </c>
      <c r="M3301" s="9">
        <v>61940.4</v>
      </c>
      <c r="N3301" s="9" t="str">
        <f t="shared" si="206"/>
        <v>High Value</v>
      </c>
      <c r="O3301" s="11">
        <v>166801.20000000001</v>
      </c>
      <c r="P3301" s="11">
        <v>48186.57</v>
      </c>
      <c r="Q3301" s="11">
        <v>13753.83</v>
      </c>
      <c r="R3301" s="5">
        <v>44346</v>
      </c>
      <c r="S3301" s="5" t="str">
        <f t="shared" si="207"/>
        <v>Sunday</v>
      </c>
      <c r="T3301" s="5" t="str">
        <f t="shared" si="208"/>
        <v>Q2</v>
      </c>
      <c r="U3301" s="14" t="str">
        <f t="shared" si="209"/>
        <v>May</v>
      </c>
    </row>
    <row r="3302" spans="1:21" x14ac:dyDescent="0.25">
      <c r="A3302" s="13" t="s">
        <v>62</v>
      </c>
      <c r="B3302" s="6" t="s">
        <v>138</v>
      </c>
      <c r="C3302" s="6" t="s">
        <v>49</v>
      </c>
      <c r="D3302" s="6" t="s">
        <v>25</v>
      </c>
      <c r="E3302" s="6" t="s">
        <v>21</v>
      </c>
      <c r="F3302" s="6" t="s">
        <v>12855</v>
      </c>
      <c r="G3302" s="6" t="s">
        <v>12856</v>
      </c>
      <c r="H3302" s="6" t="s">
        <v>77</v>
      </c>
      <c r="I3302" s="6" t="s">
        <v>12857</v>
      </c>
      <c r="J3302" s="6" t="s">
        <v>12858</v>
      </c>
      <c r="K3302" s="7">
        <v>20</v>
      </c>
      <c r="L3302" s="4">
        <v>2005</v>
      </c>
      <c r="M3302" s="9">
        <v>49163.17</v>
      </c>
      <c r="N3302" s="9" t="str">
        <f t="shared" si="206"/>
        <v>High Value</v>
      </c>
      <c r="O3302" s="11">
        <v>179157.9</v>
      </c>
      <c r="P3302" s="11">
        <v>41289.760000000002</v>
      </c>
      <c r="Q3302" s="11">
        <v>7873.41</v>
      </c>
      <c r="R3302" s="8">
        <v>45736</v>
      </c>
      <c r="S3302" s="5" t="str">
        <f t="shared" si="207"/>
        <v>Thursday</v>
      </c>
      <c r="T3302" s="5" t="str">
        <f t="shared" si="208"/>
        <v>Q1</v>
      </c>
      <c r="U3302" s="14" t="str">
        <f t="shared" si="209"/>
        <v>Mar</v>
      </c>
    </row>
    <row r="3303" spans="1:21" x14ac:dyDescent="0.25">
      <c r="A3303" s="12" t="s">
        <v>17</v>
      </c>
      <c r="B3303" s="2" t="s">
        <v>80</v>
      </c>
      <c r="C3303" s="2" t="s">
        <v>49</v>
      </c>
      <c r="D3303" s="2" t="s">
        <v>25</v>
      </c>
      <c r="E3303" s="2" t="s">
        <v>21</v>
      </c>
      <c r="F3303" s="2" t="s">
        <v>12859</v>
      </c>
      <c r="G3303" s="2" t="s">
        <v>12860</v>
      </c>
      <c r="H3303" s="2" t="s">
        <v>29</v>
      </c>
      <c r="I3303" s="2" t="s">
        <v>12861</v>
      </c>
      <c r="J3303" s="2" t="s">
        <v>12862</v>
      </c>
      <c r="K3303" s="3">
        <v>19</v>
      </c>
      <c r="L3303" s="4">
        <v>2002</v>
      </c>
      <c r="M3303" s="9">
        <v>25998.47</v>
      </c>
      <c r="N3303" s="9" t="str">
        <f t="shared" si="206"/>
        <v>Normal</v>
      </c>
      <c r="O3303" s="11">
        <v>40465.1</v>
      </c>
      <c r="P3303" s="11">
        <v>22832.16</v>
      </c>
      <c r="Q3303" s="11">
        <v>3166.31</v>
      </c>
      <c r="R3303" s="5">
        <v>44318</v>
      </c>
      <c r="S3303" s="5" t="str">
        <f t="shared" si="207"/>
        <v>Sunday</v>
      </c>
      <c r="T3303" s="5" t="str">
        <f t="shared" si="208"/>
        <v>Q2</v>
      </c>
      <c r="U3303" s="14" t="str">
        <f t="shared" si="209"/>
        <v>May</v>
      </c>
    </row>
    <row r="3304" spans="1:21" x14ac:dyDescent="0.25">
      <c r="A3304" s="13" t="s">
        <v>62</v>
      </c>
      <c r="B3304" s="6" t="s">
        <v>91</v>
      </c>
      <c r="C3304" s="6" t="s">
        <v>49</v>
      </c>
      <c r="D3304" s="6" t="s">
        <v>25</v>
      </c>
      <c r="E3304" s="6" t="s">
        <v>21</v>
      </c>
      <c r="F3304" s="6" t="s">
        <v>12863</v>
      </c>
      <c r="G3304" s="6" t="s">
        <v>176</v>
      </c>
      <c r="H3304" s="6" t="s">
        <v>53</v>
      </c>
      <c r="I3304" s="6" t="s">
        <v>12864</v>
      </c>
      <c r="J3304" s="6" t="s">
        <v>12865</v>
      </c>
      <c r="K3304" s="7">
        <v>5</v>
      </c>
      <c r="L3304" s="4">
        <v>2015</v>
      </c>
      <c r="M3304" s="9">
        <v>18872.349999999999</v>
      </c>
      <c r="N3304" s="9" t="str">
        <f t="shared" si="206"/>
        <v>Normal</v>
      </c>
      <c r="O3304" s="11">
        <v>174264</v>
      </c>
      <c r="P3304" s="11">
        <v>15191.53</v>
      </c>
      <c r="Q3304" s="11">
        <v>3680.82</v>
      </c>
      <c r="R3304" s="8">
        <v>44160</v>
      </c>
      <c r="S3304" s="5" t="str">
        <f t="shared" si="207"/>
        <v>Wednesday</v>
      </c>
      <c r="T3304" s="5" t="str">
        <f t="shared" si="208"/>
        <v>Q4</v>
      </c>
      <c r="U3304" s="14" t="str">
        <f t="shared" si="209"/>
        <v>Nov</v>
      </c>
    </row>
    <row r="3305" spans="1:21" x14ac:dyDescent="0.25">
      <c r="A3305" s="12" t="s">
        <v>34</v>
      </c>
      <c r="B3305" s="2" t="s">
        <v>35</v>
      </c>
      <c r="C3305" s="2" t="s">
        <v>49</v>
      </c>
      <c r="D3305" s="2" t="s">
        <v>25</v>
      </c>
      <c r="E3305" s="2" t="s">
        <v>21</v>
      </c>
      <c r="F3305" s="2" t="s">
        <v>12866</v>
      </c>
      <c r="G3305" s="2" t="s">
        <v>147</v>
      </c>
      <c r="H3305" s="2" t="s">
        <v>42</v>
      </c>
      <c r="I3305" s="2" t="s">
        <v>12867</v>
      </c>
      <c r="J3305" s="2" t="s">
        <v>12868</v>
      </c>
      <c r="K3305" s="3">
        <v>3</v>
      </c>
      <c r="L3305" s="4">
        <v>2017</v>
      </c>
      <c r="M3305" s="9">
        <v>49773.98</v>
      </c>
      <c r="N3305" s="9" t="str">
        <f t="shared" si="206"/>
        <v>High Value</v>
      </c>
      <c r="O3305" s="11">
        <v>193290</v>
      </c>
      <c r="P3305" s="11">
        <v>46251.75</v>
      </c>
      <c r="Q3305" s="11">
        <v>3522.23</v>
      </c>
      <c r="R3305" s="5">
        <v>44071</v>
      </c>
      <c r="S3305" s="5" t="str">
        <f t="shared" si="207"/>
        <v>Friday</v>
      </c>
      <c r="T3305" s="5" t="str">
        <f t="shared" si="208"/>
        <v>Q3</v>
      </c>
      <c r="U3305" s="14" t="str">
        <f t="shared" si="209"/>
        <v>Aug</v>
      </c>
    </row>
    <row r="3306" spans="1:21" x14ac:dyDescent="0.25">
      <c r="A3306" s="13" t="s">
        <v>71</v>
      </c>
      <c r="B3306" s="6" t="s">
        <v>72</v>
      </c>
      <c r="C3306" s="6" t="s">
        <v>49</v>
      </c>
      <c r="D3306" s="6" t="s">
        <v>25</v>
      </c>
      <c r="E3306" s="6" t="s">
        <v>21</v>
      </c>
      <c r="F3306" s="6" t="s">
        <v>12869</v>
      </c>
      <c r="G3306" s="6" t="s">
        <v>12870</v>
      </c>
      <c r="H3306" s="6" t="s">
        <v>89</v>
      </c>
      <c r="I3306" s="6" t="s">
        <v>12871</v>
      </c>
      <c r="J3306" s="6" t="s">
        <v>12872</v>
      </c>
      <c r="K3306" s="7">
        <v>16</v>
      </c>
      <c r="L3306" s="4">
        <v>2006</v>
      </c>
      <c r="M3306" s="9">
        <v>55621.47</v>
      </c>
      <c r="N3306" s="9" t="str">
        <f t="shared" si="206"/>
        <v>High Value</v>
      </c>
      <c r="O3306" s="11">
        <v>46577.2</v>
      </c>
      <c r="P3306" s="11">
        <v>52721.56</v>
      </c>
      <c r="Q3306" s="11">
        <v>2899.91</v>
      </c>
      <c r="R3306" s="8">
        <v>44872</v>
      </c>
      <c r="S3306" s="5" t="str">
        <f t="shared" si="207"/>
        <v>Monday</v>
      </c>
      <c r="T3306" s="5" t="str">
        <f t="shared" si="208"/>
        <v>Q4</v>
      </c>
      <c r="U3306" s="14" t="str">
        <f t="shared" si="209"/>
        <v>Nov</v>
      </c>
    </row>
    <row r="3307" spans="1:21" x14ac:dyDescent="0.25">
      <c r="A3307" s="12" t="s">
        <v>62</v>
      </c>
      <c r="B3307" s="2" t="s">
        <v>138</v>
      </c>
      <c r="C3307" s="2" t="s">
        <v>49</v>
      </c>
      <c r="D3307" s="2" t="s">
        <v>25</v>
      </c>
      <c r="E3307" s="2" t="s">
        <v>21</v>
      </c>
      <c r="F3307" s="2" t="s">
        <v>12873</v>
      </c>
      <c r="G3307" s="2" t="s">
        <v>12874</v>
      </c>
      <c r="H3307" s="2" t="s">
        <v>104</v>
      </c>
      <c r="I3307" s="2" t="s">
        <v>12875</v>
      </c>
      <c r="J3307" s="2" t="s">
        <v>12876</v>
      </c>
      <c r="K3307" s="3">
        <v>4</v>
      </c>
      <c r="L3307" s="4">
        <v>2017</v>
      </c>
      <c r="M3307" s="9">
        <v>53036.1</v>
      </c>
      <c r="N3307" s="9" t="str">
        <f t="shared" si="206"/>
        <v>High Value</v>
      </c>
      <c r="O3307" s="11">
        <v>125423.4</v>
      </c>
      <c r="P3307" s="11">
        <v>45153.36</v>
      </c>
      <c r="Q3307" s="11">
        <v>7882.74</v>
      </c>
      <c r="R3307" s="5">
        <v>44212</v>
      </c>
      <c r="S3307" s="5" t="str">
        <f t="shared" si="207"/>
        <v>Saturday</v>
      </c>
      <c r="T3307" s="5" t="str">
        <f t="shared" si="208"/>
        <v>Q1</v>
      </c>
      <c r="U3307" s="14" t="str">
        <f t="shared" si="209"/>
        <v>Jan</v>
      </c>
    </row>
    <row r="3308" spans="1:21" x14ac:dyDescent="0.25">
      <c r="A3308" s="13" t="s">
        <v>56</v>
      </c>
      <c r="B3308" s="6" t="s">
        <v>78</v>
      </c>
      <c r="C3308" s="6" t="s">
        <v>49</v>
      </c>
      <c r="D3308" s="6" t="s">
        <v>25</v>
      </c>
      <c r="E3308" s="6" t="s">
        <v>21</v>
      </c>
      <c r="F3308" s="6" t="s">
        <v>12877</v>
      </c>
      <c r="G3308" s="6" t="s">
        <v>12878</v>
      </c>
      <c r="H3308" s="6" t="s">
        <v>22</v>
      </c>
      <c r="I3308" s="6" t="s">
        <v>12879</v>
      </c>
      <c r="J3308" s="6" t="s">
        <v>12880</v>
      </c>
      <c r="K3308" s="7">
        <v>-3</v>
      </c>
      <c r="L3308" s="4">
        <v>2023</v>
      </c>
      <c r="M3308" s="9">
        <v>44652.32</v>
      </c>
      <c r="N3308" s="9" t="str">
        <f t="shared" si="206"/>
        <v>High Value</v>
      </c>
      <c r="O3308" s="11">
        <v>18728.5</v>
      </c>
      <c r="P3308" s="11">
        <v>32284.73</v>
      </c>
      <c r="Q3308" s="11">
        <v>12367.59</v>
      </c>
      <c r="R3308" s="8">
        <v>44166</v>
      </c>
      <c r="S3308" s="5" t="str">
        <f t="shared" si="207"/>
        <v>Tuesday</v>
      </c>
      <c r="T3308" s="5" t="str">
        <f t="shared" si="208"/>
        <v>Q4</v>
      </c>
      <c r="U3308" s="14" t="str">
        <f t="shared" si="209"/>
        <v>Dec</v>
      </c>
    </row>
    <row r="3309" spans="1:21" x14ac:dyDescent="0.25">
      <c r="A3309" s="12" t="s">
        <v>62</v>
      </c>
      <c r="B3309" s="2" t="s">
        <v>138</v>
      </c>
      <c r="C3309" s="2" t="s">
        <v>49</v>
      </c>
      <c r="D3309" s="2" t="s">
        <v>25</v>
      </c>
      <c r="E3309" s="2" t="s">
        <v>21</v>
      </c>
      <c r="F3309" s="2" t="s">
        <v>12881</v>
      </c>
      <c r="G3309" s="2" t="s">
        <v>12882</v>
      </c>
      <c r="H3309" s="2" t="s">
        <v>157</v>
      </c>
      <c r="I3309" s="2" t="s">
        <v>12883</v>
      </c>
      <c r="J3309" s="2" t="s">
        <v>12884</v>
      </c>
      <c r="K3309" s="3">
        <v>8</v>
      </c>
      <c r="L3309" s="4">
        <v>2012</v>
      </c>
      <c r="M3309" s="9">
        <v>15391.12</v>
      </c>
      <c r="N3309" s="9" t="str">
        <f t="shared" si="206"/>
        <v>Normal</v>
      </c>
      <c r="O3309" s="11">
        <v>152063.4</v>
      </c>
      <c r="P3309" s="11">
        <v>13190.65</v>
      </c>
      <c r="Q3309" s="11">
        <v>2200.4699999999998</v>
      </c>
      <c r="R3309" s="5">
        <v>44046</v>
      </c>
      <c r="S3309" s="5" t="str">
        <f t="shared" si="207"/>
        <v>Monday</v>
      </c>
      <c r="T3309" s="5" t="str">
        <f t="shared" si="208"/>
        <v>Q3</v>
      </c>
      <c r="U3309" s="14" t="str">
        <f t="shared" si="209"/>
        <v>Aug</v>
      </c>
    </row>
    <row r="3310" spans="1:21" x14ac:dyDescent="0.25">
      <c r="A3310" s="13" t="s">
        <v>54</v>
      </c>
      <c r="B3310" s="6" t="s">
        <v>99</v>
      </c>
      <c r="C3310" s="6" t="s">
        <v>49</v>
      </c>
      <c r="D3310" s="6" t="s">
        <v>25</v>
      </c>
      <c r="E3310" s="6" t="s">
        <v>21</v>
      </c>
      <c r="F3310" s="6" t="s">
        <v>12885</v>
      </c>
      <c r="G3310" s="6" t="s">
        <v>12886</v>
      </c>
      <c r="H3310" s="6" t="s">
        <v>22</v>
      </c>
      <c r="I3310" s="6" t="s">
        <v>12887</v>
      </c>
      <c r="J3310" s="6" t="s">
        <v>12888</v>
      </c>
      <c r="K3310" s="7">
        <v>0</v>
      </c>
      <c r="L3310" s="4">
        <v>2021</v>
      </c>
      <c r="M3310" s="9">
        <v>50675.32</v>
      </c>
      <c r="N3310" s="9" t="str">
        <f t="shared" si="206"/>
        <v>High Value</v>
      </c>
      <c r="O3310" s="11">
        <v>128600</v>
      </c>
      <c r="P3310" s="11">
        <v>43135.33</v>
      </c>
      <c r="Q3310" s="11">
        <v>7539.99</v>
      </c>
      <c r="R3310" s="8">
        <v>44486</v>
      </c>
      <c r="S3310" s="5" t="str">
        <f t="shared" si="207"/>
        <v>Sunday</v>
      </c>
      <c r="T3310" s="5" t="str">
        <f t="shared" si="208"/>
        <v>Q4</v>
      </c>
      <c r="U3310" s="14" t="str">
        <f t="shared" si="209"/>
        <v>Oct</v>
      </c>
    </row>
    <row r="3311" spans="1:21" x14ac:dyDescent="0.25">
      <c r="A3311" s="12" t="s">
        <v>62</v>
      </c>
      <c r="B3311" s="2" t="s">
        <v>138</v>
      </c>
      <c r="C3311" s="2" t="s">
        <v>49</v>
      </c>
      <c r="D3311" s="2" t="s">
        <v>25</v>
      </c>
      <c r="E3311" s="2" t="s">
        <v>21</v>
      </c>
      <c r="F3311" s="2" t="s">
        <v>12889</v>
      </c>
      <c r="G3311" s="2" t="s">
        <v>12890</v>
      </c>
      <c r="H3311" s="2" t="s">
        <v>46</v>
      </c>
      <c r="I3311" s="2" t="s">
        <v>12891</v>
      </c>
      <c r="J3311" s="2" t="s">
        <v>12892</v>
      </c>
      <c r="K3311" s="3">
        <v>13</v>
      </c>
      <c r="L3311" s="4">
        <v>2008</v>
      </c>
      <c r="M3311" s="9">
        <v>53043.08</v>
      </c>
      <c r="N3311" s="9" t="str">
        <f t="shared" si="206"/>
        <v>High Value</v>
      </c>
      <c r="O3311" s="11">
        <v>89424.4</v>
      </c>
      <c r="P3311" s="11">
        <v>39549.69</v>
      </c>
      <c r="Q3311" s="11">
        <v>13493.39</v>
      </c>
      <c r="R3311" s="5">
        <v>44381</v>
      </c>
      <c r="S3311" s="5" t="str">
        <f t="shared" si="207"/>
        <v>Sunday</v>
      </c>
      <c r="T3311" s="5" t="str">
        <f t="shared" si="208"/>
        <v>Q3</v>
      </c>
      <c r="U3311" s="14" t="str">
        <f t="shared" si="209"/>
        <v>Jul</v>
      </c>
    </row>
    <row r="3312" spans="1:21" x14ac:dyDescent="0.25">
      <c r="A3312" s="13" t="s">
        <v>47</v>
      </c>
      <c r="B3312" s="6" t="s">
        <v>51</v>
      </c>
      <c r="C3312" s="6" t="s">
        <v>49</v>
      </c>
      <c r="D3312" s="6" t="s">
        <v>25</v>
      </c>
      <c r="E3312" s="6" t="s">
        <v>21</v>
      </c>
      <c r="F3312" s="6" t="s">
        <v>12893</v>
      </c>
      <c r="G3312" s="6" t="s">
        <v>6911</v>
      </c>
      <c r="H3312" s="6" t="s">
        <v>109</v>
      </c>
      <c r="I3312" s="6" t="s">
        <v>12894</v>
      </c>
      <c r="J3312" s="6" t="s">
        <v>12895</v>
      </c>
      <c r="K3312" s="7">
        <v>16</v>
      </c>
      <c r="L3312" s="4">
        <v>2004</v>
      </c>
      <c r="M3312" s="9">
        <v>13435.6</v>
      </c>
      <c r="N3312" s="9" t="str">
        <f t="shared" si="206"/>
        <v>Normal</v>
      </c>
      <c r="O3312" s="11">
        <v>136985</v>
      </c>
      <c r="P3312" s="11">
        <v>12033.26</v>
      </c>
      <c r="Q3312" s="11">
        <v>1402.34</v>
      </c>
      <c r="R3312" s="8">
        <v>44044</v>
      </c>
      <c r="S3312" s="5" t="str">
        <f t="shared" si="207"/>
        <v>Saturday</v>
      </c>
      <c r="T3312" s="5" t="str">
        <f t="shared" si="208"/>
        <v>Q3</v>
      </c>
      <c r="U3312" s="14" t="str">
        <f t="shared" si="209"/>
        <v>Aug</v>
      </c>
    </row>
    <row r="3313" spans="1:21" x14ac:dyDescent="0.25">
      <c r="A3313" s="12" t="s">
        <v>56</v>
      </c>
      <c r="B3313" s="2" t="s">
        <v>78</v>
      </c>
      <c r="C3313" s="2" t="s">
        <v>49</v>
      </c>
      <c r="D3313" s="2" t="s">
        <v>25</v>
      </c>
      <c r="E3313" s="2" t="s">
        <v>21</v>
      </c>
      <c r="F3313" s="2" t="s">
        <v>12896</v>
      </c>
      <c r="G3313" s="2" t="s">
        <v>12897</v>
      </c>
      <c r="H3313" s="2" t="s">
        <v>90</v>
      </c>
      <c r="I3313" s="2" t="s">
        <v>12898</v>
      </c>
      <c r="J3313" s="2" t="s">
        <v>12899</v>
      </c>
      <c r="K3313" s="3">
        <v>20</v>
      </c>
      <c r="L3313" s="4">
        <v>2004</v>
      </c>
      <c r="M3313" s="9">
        <v>16897.37</v>
      </c>
      <c r="N3313" s="9" t="str">
        <f t="shared" si="206"/>
        <v>Normal</v>
      </c>
      <c r="O3313" s="11">
        <v>87022.8</v>
      </c>
      <c r="P3313" s="11">
        <v>14593.94</v>
      </c>
      <c r="Q3313" s="11">
        <v>2303.4299999999998</v>
      </c>
      <c r="R3313" s="5">
        <v>45455</v>
      </c>
      <c r="S3313" s="5" t="str">
        <f t="shared" si="207"/>
        <v>Wednesday</v>
      </c>
      <c r="T3313" s="5" t="str">
        <f t="shared" si="208"/>
        <v>Q2</v>
      </c>
      <c r="U3313" s="14" t="str">
        <f t="shared" si="209"/>
        <v>Jun</v>
      </c>
    </row>
    <row r="3314" spans="1:21" x14ac:dyDescent="0.25">
      <c r="A3314" s="13" t="s">
        <v>40</v>
      </c>
      <c r="B3314" s="6" t="s">
        <v>59</v>
      </c>
      <c r="C3314" s="6" t="s">
        <v>49</v>
      </c>
      <c r="D3314" s="6" t="s">
        <v>25</v>
      </c>
      <c r="E3314" s="6" t="s">
        <v>21</v>
      </c>
      <c r="F3314" s="6" t="s">
        <v>12900</v>
      </c>
      <c r="G3314" s="6" t="s">
        <v>12901</v>
      </c>
      <c r="H3314" s="6" t="s">
        <v>89</v>
      </c>
      <c r="I3314" s="6" t="s">
        <v>12902</v>
      </c>
      <c r="J3314" s="6" t="s">
        <v>12903</v>
      </c>
      <c r="K3314" s="7">
        <v>10</v>
      </c>
      <c r="L3314" s="4">
        <v>2014</v>
      </c>
      <c r="M3314" s="9">
        <v>46932</v>
      </c>
      <c r="N3314" s="9" t="str">
        <f t="shared" si="206"/>
        <v>High Value</v>
      </c>
      <c r="O3314" s="11">
        <v>140216</v>
      </c>
      <c r="P3314" s="11">
        <v>36705.35</v>
      </c>
      <c r="Q3314" s="11">
        <v>10226.65</v>
      </c>
      <c r="R3314" s="8">
        <v>45314</v>
      </c>
      <c r="S3314" s="5" t="str">
        <f t="shared" si="207"/>
        <v>Tuesday</v>
      </c>
      <c r="T3314" s="5" t="str">
        <f t="shared" si="208"/>
        <v>Q1</v>
      </c>
      <c r="U3314" s="14" t="str">
        <f t="shared" si="209"/>
        <v>Jan</v>
      </c>
    </row>
    <row r="3315" spans="1:21" x14ac:dyDescent="0.25">
      <c r="A3315" s="12" t="s">
        <v>74</v>
      </c>
      <c r="B3315" s="2" t="s">
        <v>153</v>
      </c>
      <c r="C3315" s="2" t="s">
        <v>49</v>
      </c>
      <c r="D3315" s="2" t="s">
        <v>25</v>
      </c>
      <c r="E3315" s="2" t="s">
        <v>21</v>
      </c>
      <c r="F3315" s="2" t="s">
        <v>12904</v>
      </c>
      <c r="G3315" s="2" t="s">
        <v>12905</v>
      </c>
      <c r="H3315" s="2" t="s">
        <v>128</v>
      </c>
      <c r="I3315" s="2" t="s">
        <v>12906</v>
      </c>
      <c r="J3315" s="2" t="s">
        <v>12907</v>
      </c>
      <c r="K3315" s="3">
        <v>11</v>
      </c>
      <c r="L3315" s="4">
        <v>2011</v>
      </c>
      <c r="M3315" s="9">
        <v>38417.589999999997</v>
      </c>
      <c r="N3315" s="9" t="str">
        <f t="shared" si="206"/>
        <v>Normal</v>
      </c>
      <c r="O3315" s="11">
        <v>57169.5</v>
      </c>
      <c r="P3315" s="11">
        <v>31009.18</v>
      </c>
      <c r="Q3315" s="11">
        <v>7408.41</v>
      </c>
      <c r="R3315" s="5">
        <v>44608</v>
      </c>
      <c r="S3315" s="5" t="str">
        <f t="shared" si="207"/>
        <v>Wednesday</v>
      </c>
      <c r="T3315" s="5" t="str">
        <f t="shared" si="208"/>
        <v>Q1</v>
      </c>
      <c r="U3315" s="14" t="str">
        <f t="shared" si="209"/>
        <v>Feb</v>
      </c>
    </row>
    <row r="3316" spans="1:21" x14ac:dyDescent="0.25">
      <c r="A3316" s="13" t="s">
        <v>71</v>
      </c>
      <c r="B3316" s="6" t="s">
        <v>83</v>
      </c>
      <c r="C3316" s="6" t="s">
        <v>49</v>
      </c>
      <c r="D3316" s="6" t="s">
        <v>25</v>
      </c>
      <c r="E3316" s="6" t="s">
        <v>21</v>
      </c>
      <c r="F3316" s="6" t="s">
        <v>12908</v>
      </c>
      <c r="G3316" s="6" t="s">
        <v>3471</v>
      </c>
      <c r="H3316" s="6" t="s">
        <v>152</v>
      </c>
      <c r="I3316" s="6" t="s">
        <v>12909</v>
      </c>
      <c r="J3316" s="6" t="s">
        <v>12910</v>
      </c>
      <c r="K3316" s="7">
        <v>-3</v>
      </c>
      <c r="L3316" s="4">
        <v>2024</v>
      </c>
      <c r="M3316" s="9">
        <v>25972.39</v>
      </c>
      <c r="N3316" s="9" t="str">
        <f t="shared" si="206"/>
        <v>Normal</v>
      </c>
      <c r="O3316" s="11">
        <v>114223.3</v>
      </c>
      <c r="P3316" s="11">
        <v>23703.08</v>
      </c>
      <c r="Q3316" s="11">
        <v>2269.31</v>
      </c>
      <c r="R3316" s="8">
        <v>44208</v>
      </c>
      <c r="S3316" s="5" t="str">
        <f t="shared" si="207"/>
        <v>Tuesday</v>
      </c>
      <c r="T3316" s="5" t="str">
        <f t="shared" si="208"/>
        <v>Q1</v>
      </c>
      <c r="U3316" s="14" t="str">
        <f t="shared" si="209"/>
        <v>Jan</v>
      </c>
    </row>
    <row r="3317" spans="1:21" x14ac:dyDescent="0.25">
      <c r="A3317" s="12" t="s">
        <v>17</v>
      </c>
      <c r="B3317" s="2" t="s">
        <v>18</v>
      </c>
      <c r="C3317" s="2" t="s">
        <v>49</v>
      </c>
      <c r="D3317" s="2" t="s">
        <v>25</v>
      </c>
      <c r="E3317" s="2" t="s">
        <v>21</v>
      </c>
      <c r="F3317" s="2" t="s">
        <v>12911</v>
      </c>
      <c r="G3317" s="2" t="s">
        <v>12912</v>
      </c>
      <c r="H3317" s="2" t="s">
        <v>73</v>
      </c>
      <c r="I3317" s="2" t="s">
        <v>12913</v>
      </c>
      <c r="J3317" s="2" t="s">
        <v>12914</v>
      </c>
      <c r="K3317" s="3">
        <v>11</v>
      </c>
      <c r="L3317" s="4">
        <v>2014</v>
      </c>
      <c r="M3317" s="9">
        <v>38727.980000000003</v>
      </c>
      <c r="N3317" s="9" t="str">
        <f t="shared" si="206"/>
        <v>Normal</v>
      </c>
      <c r="O3317" s="11">
        <v>122702.3</v>
      </c>
      <c r="P3317" s="11">
        <v>27565.200000000001</v>
      </c>
      <c r="Q3317" s="11">
        <v>11162.78</v>
      </c>
      <c r="R3317" s="5">
        <v>45760</v>
      </c>
      <c r="S3317" s="5" t="str">
        <f t="shared" si="207"/>
        <v>Sunday</v>
      </c>
      <c r="T3317" s="5" t="str">
        <f t="shared" si="208"/>
        <v>Q2</v>
      </c>
      <c r="U3317" s="14" t="str">
        <f t="shared" si="209"/>
        <v>Apr</v>
      </c>
    </row>
    <row r="3318" spans="1:21" x14ac:dyDescent="0.25">
      <c r="A3318" s="13" t="s">
        <v>34</v>
      </c>
      <c r="B3318" s="6" t="s">
        <v>97</v>
      </c>
      <c r="C3318" s="6" t="s">
        <v>49</v>
      </c>
      <c r="D3318" s="6" t="s">
        <v>25</v>
      </c>
      <c r="E3318" s="6" t="s">
        <v>21</v>
      </c>
      <c r="F3318" s="6" t="s">
        <v>12915</v>
      </c>
      <c r="G3318" s="6" t="s">
        <v>12916</v>
      </c>
      <c r="H3318" s="6" t="s">
        <v>66</v>
      </c>
      <c r="I3318" s="6" t="s">
        <v>12917</v>
      </c>
      <c r="J3318" s="6" t="s">
        <v>12918</v>
      </c>
      <c r="K3318" s="7">
        <v>13</v>
      </c>
      <c r="L3318" s="4">
        <v>2008</v>
      </c>
      <c r="M3318" s="9">
        <v>6775.89</v>
      </c>
      <c r="N3318" s="9" t="str">
        <f t="shared" si="206"/>
        <v>Normal</v>
      </c>
      <c r="O3318" s="11">
        <v>172281</v>
      </c>
      <c r="P3318" s="11">
        <v>6331.46</v>
      </c>
      <c r="Q3318" s="11">
        <v>444.43</v>
      </c>
      <c r="R3318" s="8">
        <v>44467</v>
      </c>
      <c r="S3318" s="5" t="str">
        <f t="shared" si="207"/>
        <v>Tuesday</v>
      </c>
      <c r="T3318" s="5" t="str">
        <f t="shared" si="208"/>
        <v>Q3</v>
      </c>
      <c r="U3318" s="14" t="str">
        <f t="shared" si="209"/>
        <v>Sep</v>
      </c>
    </row>
    <row r="3319" spans="1:21" x14ac:dyDescent="0.25">
      <c r="A3319" s="12" t="s">
        <v>34</v>
      </c>
      <c r="B3319" s="2" t="s">
        <v>97</v>
      </c>
      <c r="C3319" s="2" t="s">
        <v>49</v>
      </c>
      <c r="D3319" s="2" t="s">
        <v>25</v>
      </c>
      <c r="E3319" s="2" t="s">
        <v>21</v>
      </c>
      <c r="F3319" s="2" t="s">
        <v>12919</v>
      </c>
      <c r="G3319" s="2" t="s">
        <v>1821</v>
      </c>
      <c r="H3319" s="2" t="s">
        <v>61</v>
      </c>
      <c r="I3319" s="2" t="s">
        <v>12920</v>
      </c>
      <c r="J3319" s="2" t="s">
        <v>12921</v>
      </c>
      <c r="K3319" s="3">
        <v>7</v>
      </c>
      <c r="L3319" s="4">
        <v>2014</v>
      </c>
      <c r="M3319" s="9">
        <v>66664.69</v>
      </c>
      <c r="N3319" s="9" t="str">
        <f t="shared" si="206"/>
        <v>High Value</v>
      </c>
      <c r="O3319" s="11">
        <v>127485.3</v>
      </c>
      <c r="P3319" s="11">
        <v>60748.4</v>
      </c>
      <c r="Q3319" s="11">
        <v>5916.29</v>
      </c>
      <c r="R3319" s="5">
        <v>44344</v>
      </c>
      <c r="S3319" s="5" t="str">
        <f t="shared" si="207"/>
        <v>Friday</v>
      </c>
      <c r="T3319" s="5" t="str">
        <f t="shared" si="208"/>
        <v>Q2</v>
      </c>
      <c r="U3319" s="14" t="str">
        <f t="shared" si="209"/>
        <v>May</v>
      </c>
    </row>
    <row r="3320" spans="1:21" x14ac:dyDescent="0.25">
      <c r="A3320" s="13" t="s">
        <v>74</v>
      </c>
      <c r="B3320" s="6" t="s">
        <v>113</v>
      </c>
      <c r="C3320" s="6" t="s">
        <v>49</v>
      </c>
      <c r="D3320" s="6" t="s">
        <v>25</v>
      </c>
      <c r="E3320" s="6" t="s">
        <v>21</v>
      </c>
      <c r="F3320" s="6" t="s">
        <v>12922</v>
      </c>
      <c r="G3320" s="6" t="s">
        <v>6433</v>
      </c>
      <c r="H3320" s="6" t="s">
        <v>102</v>
      </c>
      <c r="I3320" s="6" t="s">
        <v>12923</v>
      </c>
      <c r="J3320" s="6" t="s">
        <v>12924</v>
      </c>
      <c r="K3320" s="7">
        <v>4</v>
      </c>
      <c r="L3320" s="4">
        <v>2016</v>
      </c>
      <c r="M3320" s="9">
        <v>59434.46</v>
      </c>
      <c r="N3320" s="9" t="str">
        <f t="shared" si="206"/>
        <v>High Value</v>
      </c>
      <c r="O3320" s="11">
        <v>196900.7</v>
      </c>
      <c r="P3320" s="11">
        <v>44359.040000000001</v>
      </c>
      <c r="Q3320" s="11">
        <v>15075.42</v>
      </c>
      <c r="R3320" s="8">
        <v>44124</v>
      </c>
      <c r="S3320" s="5" t="str">
        <f t="shared" si="207"/>
        <v>Tuesday</v>
      </c>
      <c r="T3320" s="5" t="str">
        <f t="shared" si="208"/>
        <v>Q4</v>
      </c>
      <c r="U3320" s="14" t="str">
        <f t="shared" si="209"/>
        <v>Oct</v>
      </c>
    </row>
    <row r="3321" spans="1:21" x14ac:dyDescent="0.25">
      <c r="A3321" s="12" t="s">
        <v>74</v>
      </c>
      <c r="B3321" s="2" t="s">
        <v>75</v>
      </c>
      <c r="C3321" s="2" t="s">
        <v>49</v>
      </c>
      <c r="D3321" s="2" t="s">
        <v>25</v>
      </c>
      <c r="E3321" s="2" t="s">
        <v>21</v>
      </c>
      <c r="F3321" s="2" t="s">
        <v>12925</v>
      </c>
      <c r="G3321" s="2" t="s">
        <v>12926</v>
      </c>
      <c r="H3321" s="2" t="s">
        <v>61</v>
      </c>
      <c r="I3321" s="2" t="s">
        <v>12927</v>
      </c>
      <c r="J3321" s="2" t="s">
        <v>12928</v>
      </c>
      <c r="K3321" s="3">
        <v>20</v>
      </c>
      <c r="L3321" s="4">
        <v>2005</v>
      </c>
      <c r="M3321" s="9">
        <v>19573.54</v>
      </c>
      <c r="N3321" s="9" t="str">
        <f t="shared" si="206"/>
        <v>Normal</v>
      </c>
      <c r="O3321" s="11">
        <v>186290.8</v>
      </c>
      <c r="P3321" s="11">
        <v>16394.560000000001</v>
      </c>
      <c r="Q3321" s="11">
        <v>3178.98</v>
      </c>
      <c r="R3321" s="5">
        <v>45799</v>
      </c>
      <c r="S3321" s="5" t="str">
        <f t="shared" si="207"/>
        <v>Thursday</v>
      </c>
      <c r="T3321" s="5" t="str">
        <f t="shared" si="208"/>
        <v>Q2</v>
      </c>
      <c r="U3321" s="14" t="str">
        <f t="shared" si="209"/>
        <v>May</v>
      </c>
    </row>
    <row r="3322" spans="1:21" x14ac:dyDescent="0.25">
      <c r="A3322" s="13" t="s">
        <v>74</v>
      </c>
      <c r="B3322" s="6" t="s">
        <v>153</v>
      </c>
      <c r="C3322" s="6" t="s">
        <v>49</v>
      </c>
      <c r="D3322" s="6" t="s">
        <v>25</v>
      </c>
      <c r="E3322" s="6" t="s">
        <v>21</v>
      </c>
      <c r="F3322" s="6" t="s">
        <v>12929</v>
      </c>
      <c r="G3322" s="6" t="s">
        <v>12783</v>
      </c>
      <c r="H3322" s="6" t="s">
        <v>68</v>
      </c>
      <c r="I3322" s="6" t="s">
        <v>12930</v>
      </c>
      <c r="J3322" s="6" t="s">
        <v>12931</v>
      </c>
      <c r="K3322" s="7">
        <v>15</v>
      </c>
      <c r="L3322" s="4">
        <v>2006</v>
      </c>
      <c r="M3322" s="9">
        <v>12639.12</v>
      </c>
      <c r="N3322" s="9" t="str">
        <f t="shared" si="206"/>
        <v>Normal</v>
      </c>
      <c r="O3322" s="11">
        <v>41312.300000000003</v>
      </c>
      <c r="P3322" s="11">
        <v>10312.33</v>
      </c>
      <c r="Q3322" s="11">
        <v>2326.79</v>
      </c>
      <c r="R3322" s="8">
        <v>44243</v>
      </c>
      <c r="S3322" s="5" t="str">
        <f t="shared" si="207"/>
        <v>Tuesday</v>
      </c>
      <c r="T3322" s="5" t="str">
        <f t="shared" si="208"/>
        <v>Q1</v>
      </c>
      <c r="U3322" s="14" t="str">
        <f t="shared" si="209"/>
        <v>Feb</v>
      </c>
    </row>
    <row r="3323" spans="1:21" x14ac:dyDescent="0.25">
      <c r="A3323" s="12" t="s">
        <v>17</v>
      </c>
      <c r="B3323" s="2" t="s">
        <v>18</v>
      </c>
      <c r="C3323" s="2" t="s">
        <v>49</v>
      </c>
      <c r="D3323" s="2" t="s">
        <v>25</v>
      </c>
      <c r="E3323" s="2" t="s">
        <v>21</v>
      </c>
      <c r="F3323" s="2" t="s">
        <v>12932</v>
      </c>
      <c r="G3323" s="2" t="s">
        <v>12933</v>
      </c>
      <c r="H3323" s="2" t="s">
        <v>98</v>
      </c>
      <c r="I3323" s="2" t="s">
        <v>12934</v>
      </c>
      <c r="J3323" s="2" t="s">
        <v>12935</v>
      </c>
      <c r="K3323" s="3">
        <v>19</v>
      </c>
      <c r="L3323" s="4">
        <v>2006</v>
      </c>
      <c r="M3323" s="9">
        <v>43915.29</v>
      </c>
      <c r="N3323" s="9" t="str">
        <f t="shared" si="206"/>
        <v>High Value</v>
      </c>
      <c r="O3323" s="11">
        <v>170845.1</v>
      </c>
      <c r="P3323" s="11">
        <v>35109.839999999997</v>
      </c>
      <c r="Q3323" s="11">
        <v>8805.4500000000007</v>
      </c>
      <c r="R3323" s="5">
        <v>45809</v>
      </c>
      <c r="S3323" s="5" t="str">
        <f t="shared" si="207"/>
        <v>Sunday</v>
      </c>
      <c r="T3323" s="5" t="str">
        <f t="shared" si="208"/>
        <v>Q2</v>
      </c>
      <c r="U3323" s="14" t="str">
        <f t="shared" si="209"/>
        <v>Jun</v>
      </c>
    </row>
    <row r="3324" spans="1:21" x14ac:dyDescent="0.25">
      <c r="A3324" s="13" t="s">
        <v>34</v>
      </c>
      <c r="B3324" s="6" t="s">
        <v>43</v>
      </c>
      <c r="C3324" s="6" t="s">
        <v>49</v>
      </c>
      <c r="D3324" s="6" t="s">
        <v>25</v>
      </c>
      <c r="E3324" s="6" t="s">
        <v>21</v>
      </c>
      <c r="F3324" s="6" t="s">
        <v>12936</v>
      </c>
      <c r="G3324" s="6" t="s">
        <v>12937</v>
      </c>
      <c r="H3324" s="6" t="s">
        <v>81</v>
      </c>
      <c r="I3324" s="6" t="s">
        <v>12938</v>
      </c>
      <c r="J3324" s="6" t="s">
        <v>12939</v>
      </c>
      <c r="K3324" s="7">
        <v>7</v>
      </c>
      <c r="L3324" s="4">
        <v>2016</v>
      </c>
      <c r="M3324" s="9">
        <v>9786.4500000000007</v>
      </c>
      <c r="N3324" s="9" t="str">
        <f t="shared" si="206"/>
        <v>Normal</v>
      </c>
      <c r="O3324" s="11">
        <v>35881.300000000003</v>
      </c>
      <c r="P3324" s="11">
        <v>7356.47</v>
      </c>
      <c r="Q3324" s="11">
        <v>2429.98</v>
      </c>
      <c r="R3324" s="8">
        <v>44997</v>
      </c>
      <c r="S3324" s="5" t="str">
        <f t="shared" si="207"/>
        <v>Sunday</v>
      </c>
      <c r="T3324" s="5" t="str">
        <f t="shared" si="208"/>
        <v>Q1</v>
      </c>
      <c r="U3324" s="14" t="str">
        <f t="shared" si="209"/>
        <v>Mar</v>
      </c>
    </row>
    <row r="3325" spans="1:21" x14ac:dyDescent="0.25">
      <c r="A3325" s="12" t="s">
        <v>54</v>
      </c>
      <c r="B3325" s="2" t="s">
        <v>99</v>
      </c>
      <c r="C3325" s="2" t="s">
        <v>49</v>
      </c>
      <c r="D3325" s="2" t="s">
        <v>25</v>
      </c>
      <c r="E3325" s="2" t="s">
        <v>21</v>
      </c>
      <c r="F3325" s="2" t="s">
        <v>12940</v>
      </c>
      <c r="G3325" s="2" t="s">
        <v>12941</v>
      </c>
      <c r="H3325" s="2" t="s">
        <v>135</v>
      </c>
      <c r="I3325" s="2" t="s">
        <v>12942</v>
      </c>
      <c r="J3325" s="2" t="s">
        <v>12943</v>
      </c>
      <c r="K3325" s="3">
        <v>4</v>
      </c>
      <c r="L3325" s="4">
        <v>2016</v>
      </c>
      <c r="M3325" s="9">
        <v>55016.7</v>
      </c>
      <c r="N3325" s="9" t="str">
        <f t="shared" si="206"/>
        <v>High Value</v>
      </c>
      <c r="O3325" s="11">
        <v>189213</v>
      </c>
      <c r="P3325" s="11">
        <v>48158.37</v>
      </c>
      <c r="Q3325" s="11">
        <v>6858.33</v>
      </c>
      <c r="R3325" s="5">
        <v>44071</v>
      </c>
      <c r="S3325" s="5" t="str">
        <f t="shared" si="207"/>
        <v>Friday</v>
      </c>
      <c r="T3325" s="5" t="str">
        <f t="shared" si="208"/>
        <v>Q3</v>
      </c>
      <c r="U3325" s="14" t="str">
        <f t="shared" si="209"/>
        <v>Aug</v>
      </c>
    </row>
    <row r="3326" spans="1:21" x14ac:dyDescent="0.25">
      <c r="A3326" s="13" t="s">
        <v>47</v>
      </c>
      <c r="B3326" s="6" t="s">
        <v>51</v>
      </c>
      <c r="C3326" s="6" t="s">
        <v>49</v>
      </c>
      <c r="D3326" s="6" t="s">
        <v>25</v>
      </c>
      <c r="E3326" s="6" t="s">
        <v>21</v>
      </c>
      <c r="F3326" s="6" t="s">
        <v>12944</v>
      </c>
      <c r="G3326" s="6" t="s">
        <v>12945</v>
      </c>
      <c r="H3326" s="6" t="s">
        <v>29</v>
      </c>
      <c r="I3326" s="6" t="s">
        <v>12946</v>
      </c>
      <c r="J3326" s="6" t="s">
        <v>12947</v>
      </c>
      <c r="K3326" s="7">
        <v>20</v>
      </c>
      <c r="L3326" s="4">
        <v>2003</v>
      </c>
      <c r="M3326" s="9">
        <v>29346.68</v>
      </c>
      <c r="N3326" s="9" t="str">
        <f t="shared" si="206"/>
        <v>Normal</v>
      </c>
      <c r="O3326" s="11">
        <v>73396.2</v>
      </c>
      <c r="P3326" s="11">
        <v>22641.62</v>
      </c>
      <c r="Q3326" s="11">
        <v>6705.06</v>
      </c>
      <c r="R3326" s="8">
        <v>45102</v>
      </c>
      <c r="S3326" s="5" t="str">
        <f t="shared" si="207"/>
        <v>Sunday</v>
      </c>
      <c r="T3326" s="5" t="str">
        <f t="shared" si="208"/>
        <v>Q2</v>
      </c>
      <c r="U3326" s="14" t="str">
        <f t="shared" si="209"/>
        <v>Jun</v>
      </c>
    </row>
    <row r="3327" spans="1:21" x14ac:dyDescent="0.25">
      <c r="A3327" s="12" t="s">
        <v>71</v>
      </c>
      <c r="B3327" s="2" t="s">
        <v>86</v>
      </c>
      <c r="C3327" s="2" t="s">
        <v>49</v>
      </c>
      <c r="D3327" s="2" t="s">
        <v>25</v>
      </c>
      <c r="E3327" s="2" t="s">
        <v>21</v>
      </c>
      <c r="F3327" s="2" t="s">
        <v>12948</v>
      </c>
      <c r="G3327" s="2" t="s">
        <v>12949</v>
      </c>
      <c r="H3327" s="2" t="s">
        <v>77</v>
      </c>
      <c r="I3327" s="2" t="s">
        <v>12950</v>
      </c>
      <c r="J3327" s="2" t="s">
        <v>12951</v>
      </c>
      <c r="K3327" s="3">
        <v>14</v>
      </c>
      <c r="L3327" s="4">
        <v>2010</v>
      </c>
      <c r="M3327" s="9">
        <v>39358.9</v>
      </c>
      <c r="N3327" s="9" t="str">
        <f t="shared" si="206"/>
        <v>Normal</v>
      </c>
      <c r="O3327" s="11">
        <v>46189.9</v>
      </c>
      <c r="P3327" s="11">
        <v>28634.33</v>
      </c>
      <c r="Q3327" s="11">
        <v>10724.57</v>
      </c>
      <c r="R3327" s="5">
        <v>45636</v>
      </c>
      <c r="S3327" s="5" t="str">
        <f t="shared" si="207"/>
        <v>Tuesday</v>
      </c>
      <c r="T3327" s="5" t="str">
        <f t="shared" si="208"/>
        <v>Q4</v>
      </c>
      <c r="U3327" s="14" t="str">
        <f t="shared" si="209"/>
        <v>Dec</v>
      </c>
    </row>
    <row r="3328" spans="1:21" x14ac:dyDescent="0.25">
      <c r="A3328" s="13" t="s">
        <v>47</v>
      </c>
      <c r="B3328" s="6" t="s">
        <v>110</v>
      </c>
      <c r="C3328" s="6" t="s">
        <v>49</v>
      </c>
      <c r="D3328" s="6" t="s">
        <v>25</v>
      </c>
      <c r="E3328" s="6" t="s">
        <v>21</v>
      </c>
      <c r="F3328" s="6" t="s">
        <v>12952</v>
      </c>
      <c r="G3328" s="6" t="s">
        <v>12953</v>
      </c>
      <c r="H3328" s="6" t="s">
        <v>136</v>
      </c>
      <c r="I3328" s="6" t="s">
        <v>12954</v>
      </c>
      <c r="J3328" s="6" t="s">
        <v>12955</v>
      </c>
      <c r="K3328" s="7">
        <v>12</v>
      </c>
      <c r="L3328" s="4">
        <v>2012</v>
      </c>
      <c r="M3328" s="9">
        <v>24199.919999999998</v>
      </c>
      <c r="N3328" s="9" t="str">
        <f t="shared" si="206"/>
        <v>Normal</v>
      </c>
      <c r="O3328" s="11">
        <v>100269.9</v>
      </c>
      <c r="P3328" s="11">
        <v>17794.47</v>
      </c>
      <c r="Q3328" s="11">
        <v>6405.45</v>
      </c>
      <c r="R3328" s="8">
        <v>45441</v>
      </c>
      <c r="S3328" s="5" t="str">
        <f t="shared" si="207"/>
        <v>Wednesday</v>
      </c>
      <c r="T3328" s="5" t="str">
        <f t="shared" si="208"/>
        <v>Q2</v>
      </c>
      <c r="U3328" s="14" t="str">
        <f t="shared" si="209"/>
        <v>May</v>
      </c>
    </row>
    <row r="3329" spans="1:21" x14ac:dyDescent="0.25">
      <c r="A3329" s="12" t="s">
        <v>62</v>
      </c>
      <c r="B3329" s="2" t="s">
        <v>138</v>
      </c>
      <c r="C3329" s="2" t="s">
        <v>49</v>
      </c>
      <c r="D3329" s="2" t="s">
        <v>25</v>
      </c>
      <c r="E3329" s="2" t="s">
        <v>21</v>
      </c>
      <c r="F3329" s="2" t="s">
        <v>12956</v>
      </c>
      <c r="G3329" s="2" t="s">
        <v>12957</v>
      </c>
      <c r="H3329" s="2" t="s">
        <v>104</v>
      </c>
      <c r="I3329" s="2" t="s">
        <v>12958</v>
      </c>
      <c r="J3329" s="2" t="s">
        <v>12959</v>
      </c>
      <c r="K3329" s="3">
        <v>9</v>
      </c>
      <c r="L3329" s="4">
        <v>2015</v>
      </c>
      <c r="M3329" s="9">
        <v>39757.85</v>
      </c>
      <c r="N3329" s="9" t="str">
        <f t="shared" si="206"/>
        <v>Normal</v>
      </c>
      <c r="O3329" s="11">
        <v>87450.8</v>
      </c>
      <c r="P3329" s="11">
        <v>32330.63</v>
      </c>
      <c r="Q3329" s="11">
        <v>7427.22</v>
      </c>
      <c r="R3329" s="5">
        <v>45403</v>
      </c>
      <c r="S3329" s="5" t="str">
        <f t="shared" si="207"/>
        <v>Sunday</v>
      </c>
      <c r="T3329" s="5" t="str">
        <f t="shared" si="208"/>
        <v>Q2</v>
      </c>
      <c r="U3329" s="14" t="str">
        <f t="shared" si="209"/>
        <v>Apr</v>
      </c>
    </row>
    <row r="3330" spans="1:21" x14ac:dyDescent="0.25">
      <c r="A3330" s="13" t="s">
        <v>54</v>
      </c>
      <c r="B3330" s="6" t="s">
        <v>99</v>
      </c>
      <c r="C3330" s="6" t="s">
        <v>49</v>
      </c>
      <c r="D3330" s="6" t="s">
        <v>25</v>
      </c>
      <c r="E3330" s="6" t="s">
        <v>21</v>
      </c>
      <c r="F3330" s="6" t="s">
        <v>12960</v>
      </c>
      <c r="G3330" s="6" t="s">
        <v>12961</v>
      </c>
      <c r="H3330" s="6" t="s">
        <v>77</v>
      </c>
      <c r="I3330" s="6" t="s">
        <v>12962</v>
      </c>
      <c r="J3330" s="6" t="s">
        <v>12963</v>
      </c>
      <c r="K3330" s="7">
        <v>12</v>
      </c>
      <c r="L3330" s="4">
        <v>2013</v>
      </c>
      <c r="M3330" s="9">
        <v>50843.33</v>
      </c>
      <c r="N3330" s="9" t="str">
        <f t="shared" si="206"/>
        <v>High Value</v>
      </c>
      <c r="O3330" s="11">
        <v>196599.9</v>
      </c>
      <c r="P3330" s="11">
        <v>43495.66</v>
      </c>
      <c r="Q3330" s="11">
        <v>7347.67</v>
      </c>
      <c r="R3330" s="8">
        <v>45727</v>
      </c>
      <c r="S3330" s="5" t="str">
        <f t="shared" si="207"/>
        <v>Tuesday</v>
      </c>
      <c r="T3330" s="5" t="str">
        <f t="shared" si="208"/>
        <v>Q1</v>
      </c>
      <c r="U3330" s="14" t="str">
        <f t="shared" si="209"/>
        <v>Mar</v>
      </c>
    </row>
    <row r="3331" spans="1:21" x14ac:dyDescent="0.25">
      <c r="A3331" s="12" t="s">
        <v>34</v>
      </c>
      <c r="B3331" s="2" t="s">
        <v>35</v>
      </c>
      <c r="C3331" s="2" t="s">
        <v>49</v>
      </c>
      <c r="D3331" s="2" t="s">
        <v>25</v>
      </c>
      <c r="E3331" s="2" t="s">
        <v>21</v>
      </c>
      <c r="F3331" s="2" t="s">
        <v>12964</v>
      </c>
      <c r="G3331" s="2" t="s">
        <v>11359</v>
      </c>
      <c r="H3331" s="2" t="s">
        <v>53</v>
      </c>
      <c r="I3331" s="2" t="s">
        <v>12965</v>
      </c>
      <c r="J3331" s="2" t="s">
        <v>12966</v>
      </c>
      <c r="K3331" s="3">
        <v>10</v>
      </c>
      <c r="L3331" s="4">
        <v>2013</v>
      </c>
      <c r="M3331" s="9">
        <v>68084.08</v>
      </c>
      <c r="N3331" s="9" t="str">
        <f t="shared" ref="N3331:N3394" si="210">IF(M3331&gt;40000,"High Value","Normal")</f>
        <v>High Value</v>
      </c>
      <c r="O3331" s="11">
        <v>27784.6</v>
      </c>
      <c r="P3331" s="11">
        <v>62103.01</v>
      </c>
      <c r="Q3331" s="11">
        <v>5981.07</v>
      </c>
      <c r="R3331" s="5">
        <v>45275</v>
      </c>
      <c r="S3331" s="5" t="str">
        <f t="shared" ref="S3331:S3394" si="211">TEXT(R3331,"dddd")</f>
        <v>Friday</v>
      </c>
      <c r="T3331" s="5" t="str">
        <f t="shared" ref="T3331:T3394" si="212">"Q" &amp; ROUNDUP(MONTH(R3331)/3,0)</f>
        <v>Q4</v>
      </c>
      <c r="U3331" s="14" t="str">
        <f t="shared" si="209"/>
        <v>Dec</v>
      </c>
    </row>
    <row r="3332" spans="1:21" x14ac:dyDescent="0.25">
      <c r="A3332" s="13" t="s">
        <v>54</v>
      </c>
      <c r="B3332" s="6" t="s">
        <v>123</v>
      </c>
      <c r="C3332" s="6" t="s">
        <v>49</v>
      </c>
      <c r="D3332" s="6" t="s">
        <v>25</v>
      </c>
      <c r="E3332" s="6" t="s">
        <v>21</v>
      </c>
      <c r="F3332" s="6" t="s">
        <v>12967</v>
      </c>
      <c r="G3332" s="6" t="s">
        <v>12968</v>
      </c>
      <c r="H3332" s="6" t="s">
        <v>120</v>
      </c>
      <c r="I3332" s="6" t="s">
        <v>12969</v>
      </c>
      <c r="J3332" s="6" t="s">
        <v>12970</v>
      </c>
      <c r="K3332" s="7">
        <v>4</v>
      </c>
      <c r="L3332" s="4">
        <v>2018</v>
      </c>
      <c r="M3332" s="9">
        <v>56833.98</v>
      </c>
      <c r="N3332" s="9" t="str">
        <f t="shared" si="210"/>
        <v>High Value</v>
      </c>
      <c r="O3332" s="11">
        <v>123016.5</v>
      </c>
      <c r="P3332" s="11">
        <v>47006.75</v>
      </c>
      <c r="Q3332" s="11">
        <v>9827.23</v>
      </c>
      <c r="R3332" s="8">
        <v>44865</v>
      </c>
      <c r="S3332" s="5" t="str">
        <f t="shared" si="211"/>
        <v>Monday</v>
      </c>
      <c r="T3332" s="5" t="str">
        <f t="shared" si="212"/>
        <v>Q4</v>
      </c>
      <c r="U3332" s="14" t="str">
        <f t="shared" si="209"/>
        <v>Oct</v>
      </c>
    </row>
    <row r="3333" spans="1:21" x14ac:dyDescent="0.25">
      <c r="A3333" s="12" t="s">
        <v>62</v>
      </c>
      <c r="B3333" s="2" t="s">
        <v>63</v>
      </c>
      <c r="C3333" s="2" t="s">
        <v>49</v>
      </c>
      <c r="D3333" s="2" t="s">
        <v>25</v>
      </c>
      <c r="E3333" s="2" t="s">
        <v>21</v>
      </c>
      <c r="F3333" s="2" t="s">
        <v>12971</v>
      </c>
      <c r="G3333" s="2" t="s">
        <v>2731</v>
      </c>
      <c r="H3333" s="2" t="s">
        <v>87</v>
      </c>
      <c r="I3333" s="2" t="s">
        <v>12972</v>
      </c>
      <c r="J3333" s="2" t="s">
        <v>12973</v>
      </c>
      <c r="K3333" s="3">
        <v>11</v>
      </c>
      <c r="L3333" s="4">
        <v>2012</v>
      </c>
      <c r="M3333" s="9">
        <v>24301.3</v>
      </c>
      <c r="N3333" s="9" t="str">
        <f t="shared" si="210"/>
        <v>Normal</v>
      </c>
      <c r="O3333" s="11">
        <v>164339.5</v>
      </c>
      <c r="P3333" s="11">
        <v>21431.09</v>
      </c>
      <c r="Q3333" s="11">
        <v>2870.21</v>
      </c>
      <c r="R3333" s="5">
        <v>45126</v>
      </c>
      <c r="S3333" s="5" t="str">
        <f t="shared" si="211"/>
        <v>Wednesday</v>
      </c>
      <c r="T3333" s="5" t="str">
        <f t="shared" si="212"/>
        <v>Q3</v>
      </c>
      <c r="U3333" s="14" t="str">
        <f t="shared" si="209"/>
        <v>Jul</v>
      </c>
    </row>
    <row r="3334" spans="1:21" x14ac:dyDescent="0.25">
      <c r="A3334" s="13" t="s">
        <v>17</v>
      </c>
      <c r="B3334" s="6" t="s">
        <v>18</v>
      </c>
      <c r="C3334" s="6" t="s">
        <v>49</v>
      </c>
      <c r="D3334" s="6" t="s">
        <v>25</v>
      </c>
      <c r="E3334" s="6" t="s">
        <v>21</v>
      </c>
      <c r="F3334" s="6" t="s">
        <v>12974</v>
      </c>
      <c r="G3334" s="6" t="s">
        <v>12975</v>
      </c>
      <c r="H3334" s="6" t="s">
        <v>152</v>
      </c>
      <c r="I3334" s="6" t="s">
        <v>12976</v>
      </c>
      <c r="J3334" s="6" t="s">
        <v>12977</v>
      </c>
      <c r="K3334" s="7">
        <v>9</v>
      </c>
      <c r="L3334" s="4">
        <v>2015</v>
      </c>
      <c r="M3334" s="9">
        <v>14994.73</v>
      </c>
      <c r="N3334" s="9" t="str">
        <f t="shared" si="210"/>
        <v>Normal</v>
      </c>
      <c r="O3334" s="11">
        <v>55011.6</v>
      </c>
      <c r="P3334" s="11">
        <v>12978.36</v>
      </c>
      <c r="Q3334" s="11">
        <v>2016.37</v>
      </c>
      <c r="R3334" s="8">
        <v>45561</v>
      </c>
      <c r="S3334" s="5" t="str">
        <f t="shared" si="211"/>
        <v>Thursday</v>
      </c>
      <c r="T3334" s="5" t="str">
        <f t="shared" si="212"/>
        <v>Q3</v>
      </c>
      <c r="U3334" s="14" t="str">
        <f t="shared" si="209"/>
        <v>Sep</v>
      </c>
    </row>
    <row r="3335" spans="1:21" x14ac:dyDescent="0.25">
      <c r="A3335" s="12" t="s">
        <v>56</v>
      </c>
      <c r="B3335" s="2" t="s">
        <v>57</v>
      </c>
      <c r="C3335" s="2" t="s">
        <v>49</v>
      </c>
      <c r="D3335" s="2" t="s">
        <v>25</v>
      </c>
      <c r="E3335" s="2" t="s">
        <v>21</v>
      </c>
      <c r="F3335" s="2" t="s">
        <v>12978</v>
      </c>
      <c r="G3335" s="2" t="s">
        <v>12979</v>
      </c>
      <c r="H3335" s="2" t="s">
        <v>96</v>
      </c>
      <c r="I3335" s="2" t="s">
        <v>12980</v>
      </c>
      <c r="J3335" s="2" t="s">
        <v>12981</v>
      </c>
      <c r="K3335" s="3">
        <v>20</v>
      </c>
      <c r="L3335" s="4">
        <v>2000</v>
      </c>
      <c r="M3335" s="9">
        <v>51525.2</v>
      </c>
      <c r="N3335" s="9" t="str">
        <f t="shared" si="210"/>
        <v>High Value</v>
      </c>
      <c r="O3335" s="11">
        <v>129023</v>
      </c>
      <c r="P3335" s="11">
        <v>40656.6</v>
      </c>
      <c r="Q3335" s="11">
        <v>10868.6</v>
      </c>
      <c r="R3335" s="5">
        <v>44196</v>
      </c>
      <c r="S3335" s="5" t="str">
        <f t="shared" si="211"/>
        <v>Thursday</v>
      </c>
      <c r="T3335" s="5" t="str">
        <f t="shared" si="212"/>
        <v>Q4</v>
      </c>
      <c r="U3335" s="14" t="str">
        <f t="shared" si="209"/>
        <v>Dec</v>
      </c>
    </row>
    <row r="3336" spans="1:21" x14ac:dyDescent="0.25">
      <c r="A3336" s="13" t="s">
        <v>74</v>
      </c>
      <c r="B3336" s="6" t="s">
        <v>75</v>
      </c>
      <c r="C3336" s="6" t="s">
        <v>49</v>
      </c>
      <c r="D3336" s="6" t="s">
        <v>25</v>
      </c>
      <c r="E3336" s="6" t="s">
        <v>21</v>
      </c>
      <c r="F3336" s="6" t="s">
        <v>12982</v>
      </c>
      <c r="G3336" s="6" t="s">
        <v>3960</v>
      </c>
      <c r="H3336" s="6" t="s">
        <v>152</v>
      </c>
      <c r="I3336" s="6" t="s">
        <v>12983</v>
      </c>
      <c r="J3336" s="6" t="s">
        <v>12984</v>
      </c>
      <c r="K3336" s="7">
        <v>19</v>
      </c>
      <c r="L3336" s="4">
        <v>2005</v>
      </c>
      <c r="M3336" s="9">
        <v>26641.08</v>
      </c>
      <c r="N3336" s="9" t="str">
        <f t="shared" si="210"/>
        <v>Normal</v>
      </c>
      <c r="O3336" s="11">
        <v>137110.1</v>
      </c>
      <c r="P3336" s="11">
        <v>21810.53</v>
      </c>
      <c r="Q3336" s="11">
        <v>4830.55</v>
      </c>
      <c r="R3336" s="8">
        <v>45370</v>
      </c>
      <c r="S3336" s="5" t="str">
        <f t="shared" si="211"/>
        <v>Tuesday</v>
      </c>
      <c r="T3336" s="5" t="str">
        <f t="shared" si="212"/>
        <v>Q1</v>
      </c>
      <c r="U3336" s="14" t="str">
        <f t="shared" si="209"/>
        <v>Mar</v>
      </c>
    </row>
    <row r="3337" spans="1:21" x14ac:dyDescent="0.25">
      <c r="A3337" s="12" t="s">
        <v>47</v>
      </c>
      <c r="B3337" s="2" t="s">
        <v>110</v>
      </c>
      <c r="C3337" s="2" t="s">
        <v>49</v>
      </c>
      <c r="D3337" s="2" t="s">
        <v>25</v>
      </c>
      <c r="E3337" s="2" t="s">
        <v>21</v>
      </c>
      <c r="F3337" s="2" t="s">
        <v>12985</v>
      </c>
      <c r="G3337" s="2" t="s">
        <v>12986</v>
      </c>
      <c r="H3337" s="2" t="s">
        <v>61</v>
      </c>
      <c r="I3337" s="2" t="s">
        <v>12987</v>
      </c>
      <c r="J3337" s="2" t="s">
        <v>12988</v>
      </c>
      <c r="K3337" s="3">
        <v>2</v>
      </c>
      <c r="L3337" s="4">
        <v>2018</v>
      </c>
      <c r="M3337" s="9">
        <v>16402.57</v>
      </c>
      <c r="N3337" s="9" t="str">
        <f t="shared" si="210"/>
        <v>Normal</v>
      </c>
      <c r="O3337" s="11">
        <v>138621.5</v>
      </c>
      <c r="P3337" s="11">
        <v>12209.9</v>
      </c>
      <c r="Q3337" s="11">
        <v>4192.67</v>
      </c>
      <c r="R3337" s="5">
        <v>44153</v>
      </c>
      <c r="S3337" s="5" t="str">
        <f t="shared" si="211"/>
        <v>Wednesday</v>
      </c>
      <c r="T3337" s="5" t="str">
        <f t="shared" si="212"/>
        <v>Q4</v>
      </c>
      <c r="U3337" s="14" t="str">
        <f t="shared" si="209"/>
        <v>Nov</v>
      </c>
    </row>
    <row r="3338" spans="1:21" x14ac:dyDescent="0.25">
      <c r="A3338" s="13" t="s">
        <v>56</v>
      </c>
      <c r="B3338" s="6" t="s">
        <v>57</v>
      </c>
      <c r="C3338" s="6" t="s">
        <v>49</v>
      </c>
      <c r="D3338" s="6" t="s">
        <v>25</v>
      </c>
      <c r="E3338" s="6" t="s">
        <v>21</v>
      </c>
      <c r="F3338" s="6" t="s">
        <v>12989</v>
      </c>
      <c r="G3338" s="6" t="s">
        <v>12990</v>
      </c>
      <c r="H3338" s="6" t="s">
        <v>68</v>
      </c>
      <c r="I3338" s="6" t="s">
        <v>12991</v>
      </c>
      <c r="J3338" s="6" t="s">
        <v>12992</v>
      </c>
      <c r="K3338" s="7">
        <v>21</v>
      </c>
      <c r="L3338" s="4">
        <v>2000</v>
      </c>
      <c r="M3338" s="9">
        <v>40531.99</v>
      </c>
      <c r="N3338" s="9" t="str">
        <f t="shared" si="210"/>
        <v>High Value</v>
      </c>
      <c r="O3338" s="11">
        <v>156108.29999999999</v>
      </c>
      <c r="P3338" s="11">
        <v>29025.98</v>
      </c>
      <c r="Q3338" s="11">
        <v>11506.01</v>
      </c>
      <c r="R3338" s="8">
        <v>44345</v>
      </c>
      <c r="S3338" s="5" t="str">
        <f t="shared" si="211"/>
        <v>Saturday</v>
      </c>
      <c r="T3338" s="5" t="str">
        <f t="shared" si="212"/>
        <v>Q2</v>
      </c>
      <c r="U3338" s="14" t="str">
        <f t="shared" si="209"/>
        <v>May</v>
      </c>
    </row>
    <row r="3339" spans="1:21" x14ac:dyDescent="0.25">
      <c r="A3339" s="12" t="s">
        <v>62</v>
      </c>
      <c r="B3339" s="2" t="s">
        <v>91</v>
      </c>
      <c r="C3339" s="2" t="s">
        <v>49</v>
      </c>
      <c r="D3339" s="2" t="s">
        <v>25</v>
      </c>
      <c r="E3339" s="2" t="s">
        <v>21</v>
      </c>
      <c r="F3339" s="2" t="s">
        <v>12993</v>
      </c>
      <c r="G3339" s="2" t="s">
        <v>12994</v>
      </c>
      <c r="H3339" s="2" t="s">
        <v>132</v>
      </c>
      <c r="I3339" s="2" t="s">
        <v>12995</v>
      </c>
      <c r="J3339" s="2" t="s">
        <v>12996</v>
      </c>
      <c r="K3339" s="3">
        <v>5</v>
      </c>
      <c r="L3339" s="4">
        <v>2019</v>
      </c>
      <c r="M3339" s="9">
        <v>62378.9</v>
      </c>
      <c r="N3339" s="9" t="str">
        <f t="shared" si="210"/>
        <v>High Value</v>
      </c>
      <c r="O3339" s="11">
        <v>157555.79999999999</v>
      </c>
      <c r="P3339" s="11">
        <v>52014.85</v>
      </c>
      <c r="Q3339" s="11">
        <v>10364.049999999999</v>
      </c>
      <c r="R3339" s="5">
        <v>45535</v>
      </c>
      <c r="S3339" s="5" t="str">
        <f t="shared" si="211"/>
        <v>Saturday</v>
      </c>
      <c r="T3339" s="5" t="str">
        <f t="shared" si="212"/>
        <v>Q3</v>
      </c>
      <c r="U3339" s="14" t="str">
        <f t="shared" si="209"/>
        <v>Aug</v>
      </c>
    </row>
    <row r="3340" spans="1:21" x14ac:dyDescent="0.25">
      <c r="A3340" s="13" t="s">
        <v>47</v>
      </c>
      <c r="B3340" s="6" t="s">
        <v>51</v>
      </c>
      <c r="C3340" s="6" t="s">
        <v>49</v>
      </c>
      <c r="D3340" s="6" t="s">
        <v>25</v>
      </c>
      <c r="E3340" s="6" t="s">
        <v>21</v>
      </c>
      <c r="F3340" s="6" t="s">
        <v>12997</v>
      </c>
      <c r="G3340" s="6" t="s">
        <v>12998</v>
      </c>
      <c r="H3340" s="6" t="s">
        <v>53</v>
      </c>
      <c r="I3340" s="6" t="s">
        <v>12999</v>
      </c>
      <c r="J3340" s="6" t="s">
        <v>13000</v>
      </c>
      <c r="K3340" s="7">
        <v>1</v>
      </c>
      <c r="L3340" s="4">
        <v>2019</v>
      </c>
      <c r="M3340" s="9">
        <v>46640.93</v>
      </c>
      <c r="N3340" s="9" t="str">
        <f t="shared" si="210"/>
        <v>High Value</v>
      </c>
      <c r="O3340" s="11">
        <v>67042.8</v>
      </c>
      <c r="P3340" s="11">
        <v>32705.61</v>
      </c>
      <c r="Q3340" s="11">
        <v>13935.32</v>
      </c>
      <c r="R3340" s="8">
        <v>44188</v>
      </c>
      <c r="S3340" s="5" t="str">
        <f t="shared" si="211"/>
        <v>Wednesday</v>
      </c>
      <c r="T3340" s="5" t="str">
        <f t="shared" si="212"/>
        <v>Q4</v>
      </c>
      <c r="U3340" s="14" t="str">
        <f t="shared" si="209"/>
        <v>Dec</v>
      </c>
    </row>
    <row r="3341" spans="1:21" x14ac:dyDescent="0.25">
      <c r="A3341" s="13" t="s">
        <v>62</v>
      </c>
      <c r="B3341" s="6" t="s">
        <v>63</v>
      </c>
      <c r="C3341" s="6" t="s">
        <v>49</v>
      </c>
      <c r="D3341" s="6" t="s">
        <v>25</v>
      </c>
      <c r="E3341" s="6" t="s">
        <v>21</v>
      </c>
      <c r="F3341" s="6" t="s">
        <v>13001</v>
      </c>
      <c r="G3341" s="6" t="s">
        <v>9128</v>
      </c>
      <c r="H3341" s="6" t="s">
        <v>53</v>
      </c>
      <c r="I3341" s="6" t="s">
        <v>13002</v>
      </c>
      <c r="J3341" s="6" t="s">
        <v>13003</v>
      </c>
      <c r="K3341" s="7">
        <v>4</v>
      </c>
      <c r="L3341" s="4">
        <v>2021</v>
      </c>
      <c r="M3341" s="9">
        <v>10147.56</v>
      </c>
      <c r="N3341" s="9" t="str">
        <f t="shared" si="210"/>
        <v>Normal</v>
      </c>
      <c r="O3341" s="11">
        <v>136527.6</v>
      </c>
      <c r="P3341" s="11">
        <v>8245.02</v>
      </c>
      <c r="Q3341" s="11">
        <v>1902.54</v>
      </c>
      <c r="R3341" s="8">
        <v>45785</v>
      </c>
      <c r="S3341" s="5" t="str">
        <f t="shared" si="211"/>
        <v>Thursday</v>
      </c>
      <c r="T3341" s="5" t="str">
        <f t="shared" si="212"/>
        <v>Q2</v>
      </c>
      <c r="U3341" s="14" t="str">
        <f t="shared" si="209"/>
        <v>May</v>
      </c>
    </row>
    <row r="3342" spans="1:21" x14ac:dyDescent="0.25">
      <c r="A3342" s="12" t="s">
        <v>54</v>
      </c>
      <c r="B3342" s="2" t="s">
        <v>99</v>
      </c>
      <c r="C3342" s="2" t="s">
        <v>49</v>
      </c>
      <c r="D3342" s="2" t="s">
        <v>25</v>
      </c>
      <c r="E3342" s="2" t="s">
        <v>21</v>
      </c>
      <c r="F3342" s="2" t="s">
        <v>13004</v>
      </c>
      <c r="G3342" s="2" t="s">
        <v>13005</v>
      </c>
      <c r="H3342" s="2" t="s">
        <v>39</v>
      </c>
      <c r="I3342" s="2" t="s">
        <v>13006</v>
      </c>
      <c r="J3342" s="2" t="s">
        <v>13007</v>
      </c>
      <c r="K3342" s="3">
        <v>12</v>
      </c>
      <c r="L3342" s="4">
        <v>2013</v>
      </c>
      <c r="M3342" s="9">
        <v>38503.279999999999</v>
      </c>
      <c r="N3342" s="9" t="str">
        <f t="shared" si="210"/>
        <v>Normal</v>
      </c>
      <c r="O3342" s="11">
        <v>168932.3</v>
      </c>
      <c r="P3342" s="11">
        <v>32632.76</v>
      </c>
      <c r="Q3342" s="11">
        <v>5870.52</v>
      </c>
      <c r="R3342" s="5">
        <v>45768</v>
      </c>
      <c r="S3342" s="5" t="str">
        <f t="shared" si="211"/>
        <v>Monday</v>
      </c>
      <c r="T3342" s="5" t="str">
        <f t="shared" si="212"/>
        <v>Q2</v>
      </c>
      <c r="U3342" s="14" t="str">
        <f t="shared" si="209"/>
        <v>Apr</v>
      </c>
    </row>
    <row r="3343" spans="1:21" x14ac:dyDescent="0.25">
      <c r="A3343" s="13" t="s">
        <v>74</v>
      </c>
      <c r="B3343" s="6" t="s">
        <v>113</v>
      </c>
      <c r="C3343" s="6" t="s">
        <v>49</v>
      </c>
      <c r="D3343" s="6" t="s">
        <v>25</v>
      </c>
      <c r="E3343" s="6" t="s">
        <v>21</v>
      </c>
      <c r="F3343" s="6" t="s">
        <v>13008</v>
      </c>
      <c r="G3343" s="6" t="s">
        <v>13009</v>
      </c>
      <c r="H3343" s="6" t="s">
        <v>89</v>
      </c>
      <c r="I3343" s="6" t="s">
        <v>13010</v>
      </c>
      <c r="J3343" s="6" t="s">
        <v>13011</v>
      </c>
      <c r="K3343" s="7">
        <v>19</v>
      </c>
      <c r="L3343" s="4">
        <v>2006</v>
      </c>
      <c r="M3343" s="9">
        <v>23216.86</v>
      </c>
      <c r="N3343" s="9" t="str">
        <f t="shared" si="210"/>
        <v>Normal</v>
      </c>
      <c r="O3343" s="11">
        <v>36405</v>
      </c>
      <c r="P3343" s="11">
        <v>20737.77</v>
      </c>
      <c r="Q3343" s="11">
        <v>2479.09</v>
      </c>
      <c r="R3343" s="8">
        <v>45724</v>
      </c>
      <c r="S3343" s="5" t="str">
        <f t="shared" si="211"/>
        <v>Saturday</v>
      </c>
      <c r="T3343" s="5" t="str">
        <f t="shared" si="212"/>
        <v>Q1</v>
      </c>
      <c r="U3343" s="14" t="str">
        <f t="shared" si="209"/>
        <v>Mar</v>
      </c>
    </row>
    <row r="3344" spans="1:21" x14ac:dyDescent="0.25">
      <c r="A3344" s="12" t="s">
        <v>54</v>
      </c>
      <c r="B3344" s="2" t="s">
        <v>123</v>
      </c>
      <c r="C3344" s="2" t="s">
        <v>49</v>
      </c>
      <c r="D3344" s="2" t="s">
        <v>25</v>
      </c>
      <c r="E3344" s="2" t="s">
        <v>21</v>
      </c>
      <c r="F3344" s="2" t="s">
        <v>13012</v>
      </c>
      <c r="G3344" s="2" t="s">
        <v>1405</v>
      </c>
      <c r="H3344" s="2" t="s">
        <v>98</v>
      </c>
      <c r="I3344" s="2" t="s">
        <v>13013</v>
      </c>
      <c r="J3344" s="2" t="s">
        <v>13014</v>
      </c>
      <c r="K3344" s="3">
        <v>2</v>
      </c>
      <c r="L3344" s="4">
        <v>2020</v>
      </c>
      <c r="M3344" s="9">
        <v>48881.37</v>
      </c>
      <c r="N3344" s="9" t="str">
        <f t="shared" si="210"/>
        <v>High Value</v>
      </c>
      <c r="O3344" s="11">
        <v>21808.1</v>
      </c>
      <c r="P3344" s="11">
        <v>39977.22</v>
      </c>
      <c r="Q3344" s="11">
        <v>8904.15</v>
      </c>
      <c r="R3344" s="5">
        <v>44582</v>
      </c>
      <c r="S3344" s="5" t="str">
        <f t="shared" si="211"/>
        <v>Friday</v>
      </c>
      <c r="T3344" s="5" t="str">
        <f t="shared" si="212"/>
        <v>Q1</v>
      </c>
      <c r="U3344" s="14" t="str">
        <f t="shared" si="209"/>
        <v>Jan</v>
      </c>
    </row>
    <row r="3345" spans="1:21" x14ac:dyDescent="0.25">
      <c r="A3345" s="13" t="s">
        <v>30</v>
      </c>
      <c r="B3345" s="6" t="s">
        <v>65</v>
      </c>
      <c r="C3345" s="6" t="s">
        <v>49</v>
      </c>
      <c r="D3345" s="6" t="s">
        <v>25</v>
      </c>
      <c r="E3345" s="6" t="s">
        <v>21</v>
      </c>
      <c r="F3345" s="6" t="s">
        <v>13015</v>
      </c>
      <c r="G3345" s="6" t="s">
        <v>13016</v>
      </c>
      <c r="H3345" s="6" t="s">
        <v>87</v>
      </c>
      <c r="I3345" s="6" t="s">
        <v>13017</v>
      </c>
      <c r="J3345" s="6" t="s">
        <v>13018</v>
      </c>
      <c r="K3345" s="7">
        <v>15</v>
      </c>
      <c r="L3345" s="4">
        <v>2008</v>
      </c>
      <c r="M3345" s="9">
        <v>59453.46</v>
      </c>
      <c r="N3345" s="9" t="str">
        <f t="shared" si="210"/>
        <v>High Value</v>
      </c>
      <c r="O3345" s="11">
        <v>35987.9</v>
      </c>
      <c r="P3345" s="11">
        <v>56228.41</v>
      </c>
      <c r="Q3345" s="11">
        <v>3225.05</v>
      </c>
      <c r="R3345" s="8">
        <v>45193</v>
      </c>
      <c r="S3345" s="5" t="str">
        <f t="shared" si="211"/>
        <v>Sunday</v>
      </c>
      <c r="T3345" s="5" t="str">
        <f t="shared" si="212"/>
        <v>Q3</v>
      </c>
      <c r="U3345" s="14" t="str">
        <f t="shared" si="209"/>
        <v>Sep</v>
      </c>
    </row>
    <row r="3346" spans="1:21" x14ac:dyDescent="0.25">
      <c r="A3346" s="12" t="s">
        <v>74</v>
      </c>
      <c r="B3346" s="2" t="s">
        <v>75</v>
      </c>
      <c r="C3346" s="2" t="s">
        <v>49</v>
      </c>
      <c r="D3346" s="2" t="s">
        <v>25</v>
      </c>
      <c r="E3346" s="2" t="s">
        <v>21</v>
      </c>
      <c r="F3346" s="2" t="s">
        <v>13019</v>
      </c>
      <c r="G3346" s="2" t="s">
        <v>3933</v>
      </c>
      <c r="H3346" s="2" t="s">
        <v>115</v>
      </c>
      <c r="I3346" s="2" t="s">
        <v>13020</v>
      </c>
      <c r="J3346" s="2" t="s">
        <v>13021</v>
      </c>
      <c r="K3346" s="3">
        <v>6</v>
      </c>
      <c r="L3346" s="4">
        <v>2015</v>
      </c>
      <c r="M3346" s="9">
        <v>55809.07</v>
      </c>
      <c r="N3346" s="9" t="str">
        <f t="shared" si="210"/>
        <v>High Value</v>
      </c>
      <c r="O3346" s="11">
        <v>71317.7</v>
      </c>
      <c r="P3346" s="11">
        <v>48874.68</v>
      </c>
      <c r="Q3346" s="11">
        <v>6934.39</v>
      </c>
      <c r="R3346" s="5">
        <v>44372</v>
      </c>
      <c r="S3346" s="5" t="str">
        <f t="shared" si="211"/>
        <v>Friday</v>
      </c>
      <c r="T3346" s="5" t="str">
        <f t="shared" si="212"/>
        <v>Q2</v>
      </c>
      <c r="U3346" s="14" t="str">
        <f t="shared" si="209"/>
        <v>Jun</v>
      </c>
    </row>
    <row r="3347" spans="1:21" x14ac:dyDescent="0.25">
      <c r="A3347" s="13" t="s">
        <v>71</v>
      </c>
      <c r="B3347" s="6" t="s">
        <v>86</v>
      </c>
      <c r="C3347" s="6" t="s">
        <v>49</v>
      </c>
      <c r="D3347" s="6" t="s">
        <v>25</v>
      </c>
      <c r="E3347" s="6" t="s">
        <v>21</v>
      </c>
      <c r="F3347" s="6" t="s">
        <v>13022</v>
      </c>
      <c r="G3347" s="6" t="s">
        <v>13023</v>
      </c>
      <c r="H3347" s="6" t="s">
        <v>61</v>
      </c>
      <c r="I3347" s="6" t="s">
        <v>13024</v>
      </c>
      <c r="J3347" s="6" t="s">
        <v>13025</v>
      </c>
      <c r="K3347" s="7">
        <v>4</v>
      </c>
      <c r="L3347" s="4">
        <v>2017</v>
      </c>
      <c r="M3347" s="9">
        <v>66072.66</v>
      </c>
      <c r="N3347" s="9" t="str">
        <f t="shared" si="210"/>
        <v>High Value</v>
      </c>
      <c r="O3347" s="11">
        <v>73213.3</v>
      </c>
      <c r="P3347" s="11">
        <v>53381.1</v>
      </c>
      <c r="Q3347" s="11">
        <v>12691.56</v>
      </c>
      <c r="R3347" s="8">
        <v>44482</v>
      </c>
      <c r="S3347" s="5" t="str">
        <f t="shared" si="211"/>
        <v>Wednesday</v>
      </c>
      <c r="T3347" s="5" t="str">
        <f t="shared" si="212"/>
        <v>Q4</v>
      </c>
      <c r="U3347" s="14" t="str">
        <f t="shared" si="209"/>
        <v>Oct</v>
      </c>
    </row>
    <row r="3348" spans="1:21" x14ac:dyDescent="0.25">
      <c r="A3348" s="12" t="s">
        <v>56</v>
      </c>
      <c r="B3348" s="2" t="s">
        <v>78</v>
      </c>
      <c r="C3348" s="2" t="s">
        <v>49</v>
      </c>
      <c r="D3348" s="2" t="s">
        <v>25</v>
      </c>
      <c r="E3348" s="2" t="s">
        <v>21</v>
      </c>
      <c r="F3348" s="2" t="s">
        <v>13026</v>
      </c>
      <c r="G3348" s="2" t="s">
        <v>13027</v>
      </c>
      <c r="H3348" s="2" t="s">
        <v>121</v>
      </c>
      <c r="I3348" s="2" t="s">
        <v>13028</v>
      </c>
      <c r="J3348" s="2" t="s">
        <v>13029</v>
      </c>
      <c r="K3348" s="3">
        <v>7</v>
      </c>
      <c r="L3348" s="4">
        <v>2014</v>
      </c>
      <c r="M3348" s="9">
        <v>48806.06</v>
      </c>
      <c r="N3348" s="9" t="str">
        <f t="shared" si="210"/>
        <v>High Value</v>
      </c>
      <c r="O3348" s="11">
        <v>109709.1</v>
      </c>
      <c r="P3348" s="11">
        <v>35311.910000000003</v>
      </c>
      <c r="Q3348" s="11">
        <v>13494.15</v>
      </c>
      <c r="R3348" s="5">
        <v>44384</v>
      </c>
      <c r="S3348" s="5" t="str">
        <f t="shared" si="211"/>
        <v>Wednesday</v>
      </c>
      <c r="T3348" s="5" t="str">
        <f t="shared" si="212"/>
        <v>Q3</v>
      </c>
      <c r="U3348" s="14" t="str">
        <f t="shared" si="209"/>
        <v>Jul</v>
      </c>
    </row>
    <row r="3349" spans="1:21" x14ac:dyDescent="0.25">
      <c r="A3349" s="13" t="s">
        <v>62</v>
      </c>
      <c r="B3349" s="6" t="s">
        <v>138</v>
      </c>
      <c r="C3349" s="6" t="s">
        <v>49</v>
      </c>
      <c r="D3349" s="6" t="s">
        <v>25</v>
      </c>
      <c r="E3349" s="6" t="s">
        <v>21</v>
      </c>
      <c r="F3349" s="6" t="s">
        <v>11854</v>
      </c>
      <c r="G3349" s="6" t="s">
        <v>13030</v>
      </c>
      <c r="H3349" s="6" t="s">
        <v>79</v>
      </c>
      <c r="I3349" s="6" t="s">
        <v>13031</v>
      </c>
      <c r="J3349" s="6" t="s">
        <v>13032</v>
      </c>
      <c r="K3349" s="7">
        <v>7</v>
      </c>
      <c r="L3349" s="4">
        <v>2018</v>
      </c>
      <c r="M3349" s="9">
        <v>57802.17</v>
      </c>
      <c r="N3349" s="9" t="str">
        <f t="shared" si="210"/>
        <v>High Value</v>
      </c>
      <c r="O3349" s="11">
        <v>143040.29999999999</v>
      </c>
      <c r="P3349" s="11">
        <v>52609.120000000003</v>
      </c>
      <c r="Q3349" s="11">
        <v>5193.05</v>
      </c>
      <c r="R3349" s="8">
        <v>45728</v>
      </c>
      <c r="S3349" s="5" t="str">
        <f t="shared" si="211"/>
        <v>Wednesday</v>
      </c>
      <c r="T3349" s="5" t="str">
        <f t="shared" si="212"/>
        <v>Q1</v>
      </c>
      <c r="U3349" s="14" t="str">
        <f t="shared" ref="U3349:U3412" si="213">TEXT(R3349,"MMM")</f>
        <v>Mar</v>
      </c>
    </row>
    <row r="3350" spans="1:21" x14ac:dyDescent="0.25">
      <c r="A3350" s="12" t="s">
        <v>17</v>
      </c>
      <c r="B3350" s="2" t="s">
        <v>80</v>
      </c>
      <c r="C3350" s="2" t="s">
        <v>49</v>
      </c>
      <c r="D3350" s="2" t="s">
        <v>25</v>
      </c>
      <c r="E3350" s="2" t="s">
        <v>21</v>
      </c>
      <c r="F3350" s="2" t="s">
        <v>13033</v>
      </c>
      <c r="G3350" s="2" t="s">
        <v>13034</v>
      </c>
      <c r="H3350" s="2" t="s">
        <v>81</v>
      </c>
      <c r="I3350" s="2" t="s">
        <v>13035</v>
      </c>
      <c r="J3350" s="2" t="s">
        <v>13036</v>
      </c>
      <c r="K3350" s="3">
        <v>10</v>
      </c>
      <c r="L3350" s="4">
        <v>2012</v>
      </c>
      <c r="M3350" s="9">
        <v>19540.97</v>
      </c>
      <c r="N3350" s="9" t="str">
        <f t="shared" si="210"/>
        <v>Normal</v>
      </c>
      <c r="O3350" s="11">
        <v>196709.3</v>
      </c>
      <c r="P3350" s="11">
        <v>14531.7</v>
      </c>
      <c r="Q3350" s="11">
        <v>5009.2700000000004</v>
      </c>
      <c r="R3350" s="5">
        <v>44820</v>
      </c>
      <c r="S3350" s="5" t="str">
        <f t="shared" si="211"/>
        <v>Friday</v>
      </c>
      <c r="T3350" s="5" t="str">
        <f t="shared" si="212"/>
        <v>Q3</v>
      </c>
      <c r="U3350" s="14" t="str">
        <f t="shared" si="213"/>
        <v>Sep</v>
      </c>
    </row>
    <row r="3351" spans="1:21" x14ac:dyDescent="0.25">
      <c r="A3351" s="13" t="s">
        <v>40</v>
      </c>
      <c r="B3351" s="6" t="s">
        <v>125</v>
      </c>
      <c r="C3351" s="6" t="s">
        <v>49</v>
      </c>
      <c r="D3351" s="6" t="s">
        <v>25</v>
      </c>
      <c r="E3351" s="6" t="s">
        <v>21</v>
      </c>
      <c r="F3351" s="6" t="s">
        <v>13037</v>
      </c>
      <c r="G3351" s="6" t="s">
        <v>13038</v>
      </c>
      <c r="H3351" s="6" t="s">
        <v>135</v>
      </c>
      <c r="I3351" s="6" t="s">
        <v>13039</v>
      </c>
      <c r="J3351" s="6" t="s">
        <v>13040</v>
      </c>
      <c r="K3351" s="7">
        <v>14</v>
      </c>
      <c r="L3351" s="4">
        <v>2009</v>
      </c>
      <c r="M3351" s="9">
        <v>69937.08</v>
      </c>
      <c r="N3351" s="9" t="str">
        <f t="shared" si="210"/>
        <v>High Value</v>
      </c>
      <c r="O3351" s="11">
        <v>94267.6</v>
      </c>
      <c r="P3351" s="11">
        <v>64385.3</v>
      </c>
      <c r="Q3351" s="11">
        <v>5551.78</v>
      </c>
      <c r="R3351" s="8">
        <v>45266</v>
      </c>
      <c r="S3351" s="5" t="str">
        <f t="shared" si="211"/>
        <v>Wednesday</v>
      </c>
      <c r="T3351" s="5" t="str">
        <f t="shared" si="212"/>
        <v>Q4</v>
      </c>
      <c r="U3351" s="14" t="str">
        <f t="shared" si="213"/>
        <v>Dec</v>
      </c>
    </row>
    <row r="3352" spans="1:21" x14ac:dyDescent="0.25">
      <c r="A3352" s="12" t="s">
        <v>56</v>
      </c>
      <c r="B3352" s="2" t="s">
        <v>57</v>
      </c>
      <c r="C3352" s="2" t="s">
        <v>49</v>
      </c>
      <c r="D3352" s="2" t="s">
        <v>25</v>
      </c>
      <c r="E3352" s="2" t="s">
        <v>21</v>
      </c>
      <c r="F3352" s="2" t="s">
        <v>13041</v>
      </c>
      <c r="G3352" s="2" t="s">
        <v>13042</v>
      </c>
      <c r="H3352" s="2" t="s">
        <v>96</v>
      </c>
      <c r="I3352" s="2" t="s">
        <v>13043</v>
      </c>
      <c r="J3352" s="2" t="s">
        <v>13044</v>
      </c>
      <c r="K3352" s="3">
        <v>18</v>
      </c>
      <c r="L3352" s="4">
        <v>2002</v>
      </c>
      <c r="M3352" s="9">
        <v>39397.99</v>
      </c>
      <c r="N3352" s="9" t="str">
        <f t="shared" si="210"/>
        <v>Normal</v>
      </c>
      <c r="O3352" s="11">
        <v>144553.29999999999</v>
      </c>
      <c r="P3352" s="11">
        <v>35876.370000000003</v>
      </c>
      <c r="Q3352" s="11">
        <v>3521.62</v>
      </c>
      <c r="R3352" s="5">
        <v>44099</v>
      </c>
      <c r="S3352" s="5" t="str">
        <f t="shared" si="211"/>
        <v>Friday</v>
      </c>
      <c r="T3352" s="5" t="str">
        <f t="shared" si="212"/>
        <v>Q3</v>
      </c>
      <c r="U3352" s="14" t="str">
        <f t="shared" si="213"/>
        <v>Sep</v>
      </c>
    </row>
    <row r="3353" spans="1:21" x14ac:dyDescent="0.25">
      <c r="A3353" s="13" t="s">
        <v>62</v>
      </c>
      <c r="B3353" s="6" t="s">
        <v>138</v>
      </c>
      <c r="C3353" s="6" t="s">
        <v>49</v>
      </c>
      <c r="D3353" s="6" t="s">
        <v>25</v>
      </c>
      <c r="E3353" s="6" t="s">
        <v>21</v>
      </c>
      <c r="F3353" s="6" t="s">
        <v>13045</v>
      </c>
      <c r="G3353" s="6" t="s">
        <v>13046</v>
      </c>
      <c r="H3353" s="6" t="s">
        <v>157</v>
      </c>
      <c r="I3353" s="6" t="s">
        <v>13047</v>
      </c>
      <c r="J3353" s="6" t="s">
        <v>13048</v>
      </c>
      <c r="K3353" s="7">
        <v>14</v>
      </c>
      <c r="L3353" s="4">
        <v>2008</v>
      </c>
      <c r="M3353" s="9">
        <v>53377.120000000003</v>
      </c>
      <c r="N3353" s="9" t="str">
        <f t="shared" si="210"/>
        <v>High Value</v>
      </c>
      <c r="O3353" s="11">
        <v>101579.5</v>
      </c>
      <c r="P3353" s="11">
        <v>38943.440000000002</v>
      </c>
      <c r="Q3353" s="11">
        <v>14433.68</v>
      </c>
      <c r="R3353" s="8">
        <v>44569</v>
      </c>
      <c r="S3353" s="5" t="str">
        <f t="shared" si="211"/>
        <v>Saturday</v>
      </c>
      <c r="T3353" s="5" t="str">
        <f t="shared" si="212"/>
        <v>Q1</v>
      </c>
      <c r="U3353" s="14" t="str">
        <f t="shared" si="213"/>
        <v>Jan</v>
      </c>
    </row>
    <row r="3354" spans="1:21" x14ac:dyDescent="0.25">
      <c r="A3354" s="12" t="s">
        <v>54</v>
      </c>
      <c r="B3354" s="2" t="s">
        <v>55</v>
      </c>
      <c r="C3354" s="2" t="s">
        <v>49</v>
      </c>
      <c r="D3354" s="2" t="s">
        <v>25</v>
      </c>
      <c r="E3354" s="2" t="s">
        <v>21</v>
      </c>
      <c r="F3354" s="2" t="s">
        <v>13049</v>
      </c>
      <c r="G3354" s="2" t="s">
        <v>13050</v>
      </c>
      <c r="H3354" s="2" t="s">
        <v>98</v>
      </c>
      <c r="I3354" s="2" t="s">
        <v>13051</v>
      </c>
      <c r="J3354" s="2" t="s">
        <v>13052</v>
      </c>
      <c r="K3354" s="3">
        <v>8</v>
      </c>
      <c r="L3354" s="4">
        <v>2016</v>
      </c>
      <c r="M3354" s="9">
        <v>11703.7</v>
      </c>
      <c r="N3354" s="9" t="str">
        <f t="shared" si="210"/>
        <v>Normal</v>
      </c>
      <c r="O3354" s="11">
        <v>146184.5</v>
      </c>
      <c r="P3354" s="11">
        <v>9329.7000000000007</v>
      </c>
      <c r="Q3354" s="11">
        <v>2374</v>
      </c>
      <c r="R3354" s="5">
        <v>45509</v>
      </c>
      <c r="S3354" s="5" t="str">
        <f t="shared" si="211"/>
        <v>Monday</v>
      </c>
      <c r="T3354" s="5" t="str">
        <f t="shared" si="212"/>
        <v>Q3</v>
      </c>
      <c r="U3354" s="14" t="str">
        <f t="shared" si="213"/>
        <v>Aug</v>
      </c>
    </row>
    <row r="3355" spans="1:21" x14ac:dyDescent="0.25">
      <c r="A3355" s="13" t="s">
        <v>74</v>
      </c>
      <c r="B3355" s="6" t="s">
        <v>75</v>
      </c>
      <c r="C3355" s="6" t="s">
        <v>49</v>
      </c>
      <c r="D3355" s="6" t="s">
        <v>25</v>
      </c>
      <c r="E3355" s="6" t="s">
        <v>21</v>
      </c>
      <c r="F3355" s="6" t="s">
        <v>8106</v>
      </c>
      <c r="G3355" s="6" t="s">
        <v>13053</v>
      </c>
      <c r="H3355" s="6" t="s">
        <v>64</v>
      </c>
      <c r="I3355" s="6" t="s">
        <v>13054</v>
      </c>
      <c r="J3355" s="6" t="s">
        <v>13055</v>
      </c>
      <c r="K3355" s="7">
        <v>7</v>
      </c>
      <c r="L3355" s="4">
        <v>2016</v>
      </c>
      <c r="M3355" s="9">
        <v>62649.06</v>
      </c>
      <c r="N3355" s="9" t="str">
        <f t="shared" si="210"/>
        <v>High Value</v>
      </c>
      <c r="O3355" s="11">
        <v>69911.600000000006</v>
      </c>
      <c r="P3355" s="11">
        <v>44150.79</v>
      </c>
      <c r="Q3355" s="11">
        <v>18498.27</v>
      </c>
      <c r="R3355" s="8">
        <v>45287</v>
      </c>
      <c r="S3355" s="5" t="str">
        <f t="shared" si="211"/>
        <v>Wednesday</v>
      </c>
      <c r="T3355" s="5" t="str">
        <f t="shared" si="212"/>
        <v>Q4</v>
      </c>
      <c r="U3355" s="14" t="str">
        <f t="shared" si="213"/>
        <v>Dec</v>
      </c>
    </row>
    <row r="3356" spans="1:21" x14ac:dyDescent="0.25">
      <c r="A3356" s="12" t="s">
        <v>56</v>
      </c>
      <c r="B3356" s="2" t="s">
        <v>57</v>
      </c>
      <c r="C3356" s="2" t="s">
        <v>49</v>
      </c>
      <c r="D3356" s="2" t="s">
        <v>25</v>
      </c>
      <c r="E3356" s="2" t="s">
        <v>21</v>
      </c>
      <c r="F3356" s="2" t="s">
        <v>13056</v>
      </c>
      <c r="G3356" s="2" t="s">
        <v>13057</v>
      </c>
      <c r="H3356" s="2" t="s">
        <v>93</v>
      </c>
      <c r="I3356" s="2" t="s">
        <v>13058</v>
      </c>
      <c r="J3356" s="2" t="s">
        <v>13059</v>
      </c>
      <c r="K3356" s="3">
        <v>17</v>
      </c>
      <c r="L3356" s="4">
        <v>2003</v>
      </c>
      <c r="M3356" s="9">
        <v>45835.92</v>
      </c>
      <c r="N3356" s="9" t="str">
        <f t="shared" si="210"/>
        <v>High Value</v>
      </c>
      <c r="O3356" s="11">
        <v>38103.1</v>
      </c>
      <c r="P3356" s="11">
        <v>41745.49</v>
      </c>
      <c r="Q3356" s="11">
        <v>4090.43</v>
      </c>
      <c r="R3356" s="5">
        <v>44180</v>
      </c>
      <c r="S3356" s="5" t="str">
        <f t="shared" si="211"/>
        <v>Tuesday</v>
      </c>
      <c r="T3356" s="5" t="str">
        <f t="shared" si="212"/>
        <v>Q4</v>
      </c>
      <c r="U3356" s="14" t="str">
        <f t="shared" si="213"/>
        <v>Dec</v>
      </c>
    </row>
    <row r="3357" spans="1:21" x14ac:dyDescent="0.25">
      <c r="A3357" s="13" t="s">
        <v>17</v>
      </c>
      <c r="B3357" s="6" t="s">
        <v>38</v>
      </c>
      <c r="C3357" s="6" t="s">
        <v>49</v>
      </c>
      <c r="D3357" s="6" t="s">
        <v>25</v>
      </c>
      <c r="E3357" s="6" t="s">
        <v>21</v>
      </c>
      <c r="F3357" s="6" t="s">
        <v>13060</v>
      </c>
      <c r="G3357" s="6" t="s">
        <v>13061</v>
      </c>
      <c r="H3357" s="6" t="s">
        <v>136</v>
      </c>
      <c r="I3357" s="6" t="s">
        <v>13062</v>
      </c>
      <c r="J3357" s="6" t="s">
        <v>13063</v>
      </c>
      <c r="K3357" s="7">
        <v>16</v>
      </c>
      <c r="L3357" s="4">
        <v>2006</v>
      </c>
      <c r="M3357" s="9">
        <v>22847.95</v>
      </c>
      <c r="N3357" s="9" t="str">
        <f t="shared" si="210"/>
        <v>Normal</v>
      </c>
      <c r="O3357" s="11">
        <v>177857.9</v>
      </c>
      <c r="P3357" s="11">
        <v>20596.240000000002</v>
      </c>
      <c r="Q3357" s="11">
        <v>2251.71</v>
      </c>
      <c r="R3357" s="8">
        <v>44873</v>
      </c>
      <c r="S3357" s="5" t="str">
        <f t="shared" si="211"/>
        <v>Tuesday</v>
      </c>
      <c r="T3357" s="5" t="str">
        <f t="shared" si="212"/>
        <v>Q4</v>
      </c>
      <c r="U3357" s="14" t="str">
        <f t="shared" si="213"/>
        <v>Nov</v>
      </c>
    </row>
    <row r="3358" spans="1:21" x14ac:dyDescent="0.25">
      <c r="A3358" s="12" t="s">
        <v>62</v>
      </c>
      <c r="B3358" s="2" t="s">
        <v>63</v>
      </c>
      <c r="C3358" s="2" t="s">
        <v>49</v>
      </c>
      <c r="D3358" s="2" t="s">
        <v>25</v>
      </c>
      <c r="E3358" s="2" t="s">
        <v>21</v>
      </c>
      <c r="F3358" s="2" t="s">
        <v>13064</v>
      </c>
      <c r="G3358" s="2" t="s">
        <v>11722</v>
      </c>
      <c r="H3358" s="2" t="s">
        <v>159</v>
      </c>
      <c r="I3358" s="2" t="s">
        <v>13065</v>
      </c>
      <c r="J3358" s="2" t="s">
        <v>13066</v>
      </c>
      <c r="K3358" s="3">
        <v>0</v>
      </c>
      <c r="L3358" s="4">
        <v>2020</v>
      </c>
      <c r="M3358" s="9">
        <v>51266.12</v>
      </c>
      <c r="N3358" s="9" t="str">
        <f t="shared" si="210"/>
        <v>High Value</v>
      </c>
      <c r="O3358" s="11">
        <v>84325.6</v>
      </c>
      <c r="P3358" s="11">
        <v>40479.25</v>
      </c>
      <c r="Q3358" s="11">
        <v>10786.87</v>
      </c>
      <c r="R3358" s="5">
        <v>44159</v>
      </c>
      <c r="S3358" s="5" t="str">
        <f t="shared" si="211"/>
        <v>Tuesday</v>
      </c>
      <c r="T3358" s="5" t="str">
        <f t="shared" si="212"/>
        <v>Q4</v>
      </c>
      <c r="U3358" s="14" t="str">
        <f t="shared" si="213"/>
        <v>Nov</v>
      </c>
    </row>
    <row r="3359" spans="1:21" x14ac:dyDescent="0.25">
      <c r="A3359" s="13" t="s">
        <v>62</v>
      </c>
      <c r="B3359" s="6" t="s">
        <v>138</v>
      </c>
      <c r="C3359" s="6" t="s">
        <v>49</v>
      </c>
      <c r="D3359" s="6" t="s">
        <v>25</v>
      </c>
      <c r="E3359" s="6" t="s">
        <v>21</v>
      </c>
      <c r="F3359" s="6" t="s">
        <v>12825</v>
      </c>
      <c r="G3359" s="6" t="s">
        <v>12826</v>
      </c>
      <c r="H3359" s="6" t="s">
        <v>37</v>
      </c>
      <c r="I3359" s="6" t="s">
        <v>13067</v>
      </c>
      <c r="J3359" s="6" t="s">
        <v>13068</v>
      </c>
      <c r="K3359" s="7">
        <v>4</v>
      </c>
      <c r="L3359" s="4">
        <v>2018</v>
      </c>
      <c r="M3359" s="9">
        <v>14236.65</v>
      </c>
      <c r="N3359" s="9" t="str">
        <f t="shared" si="210"/>
        <v>Normal</v>
      </c>
      <c r="O3359" s="11">
        <v>168155.9</v>
      </c>
      <c r="P3359" s="11">
        <v>12358.4</v>
      </c>
      <c r="Q3359" s="11">
        <v>1878.25</v>
      </c>
      <c r="R3359" s="8">
        <v>44572</v>
      </c>
      <c r="S3359" s="5" t="str">
        <f t="shared" si="211"/>
        <v>Tuesday</v>
      </c>
      <c r="T3359" s="5" t="str">
        <f t="shared" si="212"/>
        <v>Q1</v>
      </c>
      <c r="U3359" s="14" t="str">
        <f t="shared" si="213"/>
        <v>Jan</v>
      </c>
    </row>
    <row r="3360" spans="1:21" x14ac:dyDescent="0.25">
      <c r="A3360" s="12" t="s">
        <v>56</v>
      </c>
      <c r="B3360" s="2" t="s">
        <v>78</v>
      </c>
      <c r="C3360" s="2" t="s">
        <v>49</v>
      </c>
      <c r="D3360" s="2" t="s">
        <v>25</v>
      </c>
      <c r="E3360" s="2" t="s">
        <v>21</v>
      </c>
      <c r="F3360" s="2" t="s">
        <v>12896</v>
      </c>
      <c r="G3360" s="2" t="s">
        <v>12897</v>
      </c>
      <c r="H3360" s="2" t="s">
        <v>90</v>
      </c>
      <c r="I3360" s="2" t="s">
        <v>13069</v>
      </c>
      <c r="J3360" s="2" t="s">
        <v>13070</v>
      </c>
      <c r="K3360" s="3">
        <v>20</v>
      </c>
      <c r="L3360" s="4">
        <v>2004</v>
      </c>
      <c r="M3360" s="9">
        <v>16897.37</v>
      </c>
      <c r="N3360" s="9" t="str">
        <f t="shared" si="210"/>
        <v>Normal</v>
      </c>
      <c r="O3360" s="11">
        <v>87022.8</v>
      </c>
      <c r="P3360" s="11">
        <v>12705.85</v>
      </c>
      <c r="Q3360" s="11">
        <v>4191.5200000000004</v>
      </c>
      <c r="R3360" s="5">
        <v>45455</v>
      </c>
      <c r="S3360" s="5" t="str">
        <f t="shared" si="211"/>
        <v>Wednesday</v>
      </c>
      <c r="T3360" s="5" t="str">
        <f t="shared" si="212"/>
        <v>Q2</v>
      </c>
      <c r="U3360" s="14" t="str">
        <f t="shared" si="213"/>
        <v>Jun</v>
      </c>
    </row>
    <row r="3361" spans="1:21" x14ac:dyDescent="0.25">
      <c r="A3361" s="13" t="s">
        <v>62</v>
      </c>
      <c r="B3361" s="6" t="s">
        <v>63</v>
      </c>
      <c r="C3361" s="6" t="s">
        <v>49</v>
      </c>
      <c r="D3361" s="6" t="s">
        <v>25</v>
      </c>
      <c r="E3361" s="6" t="s">
        <v>21</v>
      </c>
      <c r="F3361" s="6" t="s">
        <v>13001</v>
      </c>
      <c r="G3361" s="6" t="s">
        <v>9128</v>
      </c>
      <c r="H3361" s="6" t="s">
        <v>53</v>
      </c>
      <c r="I3361" s="6" t="s">
        <v>13071</v>
      </c>
      <c r="J3361" s="6" t="s">
        <v>13072</v>
      </c>
      <c r="K3361" s="7">
        <v>4</v>
      </c>
      <c r="L3361" s="4">
        <v>2021</v>
      </c>
      <c r="M3361" s="9">
        <v>10147.56</v>
      </c>
      <c r="N3361" s="9" t="str">
        <f t="shared" si="210"/>
        <v>Normal</v>
      </c>
      <c r="O3361" s="11">
        <v>136527.6</v>
      </c>
      <c r="P3361" s="11">
        <v>8590.44</v>
      </c>
      <c r="Q3361" s="11">
        <v>1557.12</v>
      </c>
      <c r="R3361" s="8">
        <v>45785</v>
      </c>
      <c r="S3361" s="5" t="str">
        <f t="shared" si="211"/>
        <v>Thursday</v>
      </c>
      <c r="T3361" s="5" t="str">
        <f t="shared" si="212"/>
        <v>Q2</v>
      </c>
      <c r="U3361" s="14" t="str">
        <f t="shared" si="213"/>
        <v>May</v>
      </c>
    </row>
    <row r="3362" spans="1:21" x14ac:dyDescent="0.25">
      <c r="A3362" s="12" t="s">
        <v>54</v>
      </c>
      <c r="B3362" s="2" t="s">
        <v>123</v>
      </c>
      <c r="C3362" s="2" t="s">
        <v>23</v>
      </c>
      <c r="D3362" s="2" t="s">
        <v>25</v>
      </c>
      <c r="E3362" s="2" t="s">
        <v>21</v>
      </c>
      <c r="F3362" s="2" t="s">
        <v>13073</v>
      </c>
      <c r="G3362" s="2" t="s">
        <v>13074</v>
      </c>
      <c r="H3362" s="2" t="s">
        <v>87</v>
      </c>
      <c r="I3362" s="2" t="s">
        <v>13075</v>
      </c>
      <c r="J3362" s="2" t="s">
        <v>13076</v>
      </c>
      <c r="K3362" s="3">
        <v>11</v>
      </c>
      <c r="L3362" s="4">
        <v>2011</v>
      </c>
      <c r="M3362" s="9">
        <v>42362.78</v>
      </c>
      <c r="N3362" s="9" t="str">
        <f t="shared" si="210"/>
        <v>High Value</v>
      </c>
      <c r="O3362" s="11">
        <v>62570</v>
      </c>
      <c r="P3362" s="11">
        <v>33993.370000000003</v>
      </c>
      <c r="Q3362" s="11">
        <v>8369.41</v>
      </c>
      <c r="R3362" s="5">
        <v>44715</v>
      </c>
      <c r="S3362" s="5" t="str">
        <f t="shared" si="211"/>
        <v>Friday</v>
      </c>
      <c r="T3362" s="5" t="str">
        <f t="shared" si="212"/>
        <v>Q2</v>
      </c>
      <c r="U3362" s="14" t="str">
        <f t="shared" si="213"/>
        <v>Jun</v>
      </c>
    </row>
    <row r="3363" spans="1:21" x14ac:dyDescent="0.25">
      <c r="A3363" s="13" t="s">
        <v>56</v>
      </c>
      <c r="B3363" s="6" t="s">
        <v>57</v>
      </c>
      <c r="C3363" s="6" t="s">
        <v>23</v>
      </c>
      <c r="D3363" s="6" t="s">
        <v>25</v>
      </c>
      <c r="E3363" s="6" t="s">
        <v>21</v>
      </c>
      <c r="F3363" s="6" t="s">
        <v>13077</v>
      </c>
      <c r="G3363" s="6" t="s">
        <v>13078</v>
      </c>
      <c r="H3363" s="6" t="s">
        <v>37</v>
      </c>
      <c r="I3363" s="6" t="s">
        <v>13079</v>
      </c>
      <c r="J3363" s="6" t="s">
        <v>13080</v>
      </c>
      <c r="K3363" s="7">
        <v>10</v>
      </c>
      <c r="L3363" s="4">
        <v>2013</v>
      </c>
      <c r="M3363" s="9">
        <v>12207.84</v>
      </c>
      <c r="N3363" s="9" t="str">
        <f t="shared" si="210"/>
        <v>Normal</v>
      </c>
      <c r="O3363" s="11">
        <v>137304.79999999999</v>
      </c>
      <c r="P3363" s="11">
        <v>10771.08</v>
      </c>
      <c r="Q3363" s="11">
        <v>1436.76</v>
      </c>
      <c r="R3363" s="8">
        <v>45249</v>
      </c>
      <c r="S3363" s="5" t="str">
        <f t="shared" si="211"/>
        <v>Sunday</v>
      </c>
      <c r="T3363" s="5" t="str">
        <f t="shared" si="212"/>
        <v>Q4</v>
      </c>
      <c r="U3363" s="14" t="str">
        <f t="shared" si="213"/>
        <v>Nov</v>
      </c>
    </row>
    <row r="3364" spans="1:21" x14ac:dyDescent="0.25">
      <c r="A3364" s="12" t="s">
        <v>30</v>
      </c>
      <c r="B3364" s="2" t="s">
        <v>94</v>
      </c>
      <c r="C3364" s="2" t="s">
        <v>23</v>
      </c>
      <c r="D3364" s="2" t="s">
        <v>25</v>
      </c>
      <c r="E3364" s="2" t="s">
        <v>21</v>
      </c>
      <c r="F3364" s="2" t="s">
        <v>13081</v>
      </c>
      <c r="G3364" s="2" t="s">
        <v>11819</v>
      </c>
      <c r="H3364" s="2" t="s">
        <v>66</v>
      </c>
      <c r="I3364" s="2" t="s">
        <v>13082</v>
      </c>
      <c r="J3364" s="2" t="s">
        <v>13083</v>
      </c>
      <c r="K3364" s="3">
        <v>7</v>
      </c>
      <c r="L3364" s="4">
        <v>2018</v>
      </c>
      <c r="M3364" s="9">
        <v>47861.86</v>
      </c>
      <c r="N3364" s="9" t="str">
        <f t="shared" si="210"/>
        <v>High Value</v>
      </c>
      <c r="O3364" s="11">
        <v>148504.4</v>
      </c>
      <c r="P3364" s="11">
        <v>35514.910000000003</v>
      </c>
      <c r="Q3364" s="11">
        <v>12346.95</v>
      </c>
      <c r="R3364" s="5">
        <v>45742</v>
      </c>
      <c r="S3364" s="5" t="str">
        <f t="shared" si="211"/>
        <v>Wednesday</v>
      </c>
      <c r="T3364" s="5" t="str">
        <f t="shared" si="212"/>
        <v>Q1</v>
      </c>
      <c r="U3364" s="14" t="str">
        <f t="shared" si="213"/>
        <v>Mar</v>
      </c>
    </row>
    <row r="3365" spans="1:21" x14ac:dyDescent="0.25">
      <c r="A3365" s="13" t="s">
        <v>62</v>
      </c>
      <c r="B3365" s="6" t="s">
        <v>91</v>
      </c>
      <c r="C3365" s="6" t="s">
        <v>23</v>
      </c>
      <c r="D3365" s="6" t="s">
        <v>25</v>
      </c>
      <c r="E3365" s="6" t="s">
        <v>21</v>
      </c>
      <c r="F3365" s="6" t="s">
        <v>13084</v>
      </c>
      <c r="G3365" s="6" t="s">
        <v>13085</v>
      </c>
      <c r="H3365" s="6" t="s">
        <v>89</v>
      </c>
      <c r="I3365" s="6" t="s">
        <v>13086</v>
      </c>
      <c r="J3365" s="6" t="s">
        <v>13087</v>
      </c>
      <c r="K3365" s="7">
        <v>11</v>
      </c>
      <c r="L3365" s="4">
        <v>2011</v>
      </c>
      <c r="M3365" s="9">
        <v>28419.93</v>
      </c>
      <c r="N3365" s="9" t="str">
        <f t="shared" si="210"/>
        <v>Normal</v>
      </c>
      <c r="O3365" s="11">
        <v>186709.7</v>
      </c>
      <c r="P3365" s="11">
        <v>24914.87</v>
      </c>
      <c r="Q3365" s="11">
        <v>3505.06</v>
      </c>
      <c r="R3365" s="8">
        <v>44852</v>
      </c>
      <c r="S3365" s="5" t="str">
        <f t="shared" si="211"/>
        <v>Tuesday</v>
      </c>
      <c r="T3365" s="5" t="str">
        <f t="shared" si="212"/>
        <v>Q4</v>
      </c>
      <c r="U3365" s="14" t="str">
        <f t="shared" si="213"/>
        <v>Oct</v>
      </c>
    </row>
    <row r="3366" spans="1:21" x14ac:dyDescent="0.25">
      <c r="A3366" s="12" t="s">
        <v>34</v>
      </c>
      <c r="B3366" s="2" t="s">
        <v>97</v>
      </c>
      <c r="C3366" s="2" t="s">
        <v>23</v>
      </c>
      <c r="D3366" s="2" t="s">
        <v>25</v>
      </c>
      <c r="E3366" s="2" t="s">
        <v>21</v>
      </c>
      <c r="F3366" s="2" t="s">
        <v>13088</v>
      </c>
      <c r="G3366" s="2" t="s">
        <v>13089</v>
      </c>
      <c r="H3366" s="2" t="s">
        <v>64</v>
      </c>
      <c r="I3366" s="2" t="s">
        <v>13090</v>
      </c>
      <c r="J3366" s="2" t="s">
        <v>13091</v>
      </c>
      <c r="K3366" s="3">
        <v>20</v>
      </c>
      <c r="L3366" s="4">
        <v>2000</v>
      </c>
      <c r="M3366" s="9">
        <v>49705.05</v>
      </c>
      <c r="N3366" s="9" t="str">
        <f t="shared" si="210"/>
        <v>High Value</v>
      </c>
      <c r="O3366" s="11">
        <v>189656.7</v>
      </c>
      <c r="P3366" s="11">
        <v>36958.730000000003</v>
      </c>
      <c r="Q3366" s="11">
        <v>12746.32</v>
      </c>
      <c r="R3366" s="5">
        <v>44062</v>
      </c>
      <c r="S3366" s="5" t="str">
        <f t="shared" si="211"/>
        <v>Wednesday</v>
      </c>
      <c r="T3366" s="5" t="str">
        <f t="shared" si="212"/>
        <v>Q3</v>
      </c>
      <c r="U3366" s="14" t="str">
        <f t="shared" si="213"/>
        <v>Aug</v>
      </c>
    </row>
    <row r="3367" spans="1:21" x14ac:dyDescent="0.25">
      <c r="A3367" s="13" t="s">
        <v>34</v>
      </c>
      <c r="B3367" s="6" t="s">
        <v>35</v>
      </c>
      <c r="C3367" s="6" t="s">
        <v>23</v>
      </c>
      <c r="D3367" s="6" t="s">
        <v>25</v>
      </c>
      <c r="E3367" s="6" t="s">
        <v>21</v>
      </c>
      <c r="F3367" s="6" t="s">
        <v>13092</v>
      </c>
      <c r="G3367" s="6" t="s">
        <v>13093</v>
      </c>
      <c r="H3367" s="6" t="s">
        <v>132</v>
      </c>
      <c r="I3367" s="6" t="s">
        <v>13094</v>
      </c>
      <c r="J3367" s="6" t="s">
        <v>13095</v>
      </c>
      <c r="K3367" s="7">
        <v>14</v>
      </c>
      <c r="L3367" s="4">
        <v>2007</v>
      </c>
      <c r="M3367" s="9">
        <v>48048.01</v>
      </c>
      <c r="N3367" s="9" t="str">
        <f t="shared" si="210"/>
        <v>High Value</v>
      </c>
      <c r="O3367" s="11">
        <v>71617.8</v>
      </c>
      <c r="P3367" s="11">
        <v>34627.410000000003</v>
      </c>
      <c r="Q3367" s="11">
        <v>13420.6</v>
      </c>
      <c r="R3367" s="8">
        <v>44323</v>
      </c>
      <c r="S3367" s="5" t="str">
        <f t="shared" si="211"/>
        <v>Friday</v>
      </c>
      <c r="T3367" s="5" t="str">
        <f t="shared" si="212"/>
        <v>Q2</v>
      </c>
      <c r="U3367" s="14" t="str">
        <f t="shared" si="213"/>
        <v>May</v>
      </c>
    </row>
    <row r="3368" spans="1:21" x14ac:dyDescent="0.25">
      <c r="A3368" s="12" t="s">
        <v>34</v>
      </c>
      <c r="B3368" s="2" t="s">
        <v>43</v>
      </c>
      <c r="C3368" s="2" t="s">
        <v>23</v>
      </c>
      <c r="D3368" s="2" t="s">
        <v>25</v>
      </c>
      <c r="E3368" s="2" t="s">
        <v>21</v>
      </c>
      <c r="F3368" s="2" t="s">
        <v>13096</v>
      </c>
      <c r="G3368" s="2" t="s">
        <v>13097</v>
      </c>
      <c r="H3368" s="2" t="s">
        <v>68</v>
      </c>
      <c r="I3368" s="2" t="s">
        <v>13098</v>
      </c>
      <c r="J3368" s="2" t="s">
        <v>13099</v>
      </c>
      <c r="K3368" s="3">
        <v>13</v>
      </c>
      <c r="L3368" s="4">
        <v>2008</v>
      </c>
      <c r="M3368" s="9">
        <v>52019.21</v>
      </c>
      <c r="N3368" s="9" t="str">
        <f t="shared" si="210"/>
        <v>High Value</v>
      </c>
      <c r="O3368" s="11">
        <v>70886.3</v>
      </c>
      <c r="P3368" s="11">
        <v>36430.949999999997</v>
      </c>
      <c r="Q3368" s="11">
        <v>15588.26</v>
      </c>
      <c r="R3368" s="5">
        <v>44279</v>
      </c>
      <c r="S3368" s="5" t="str">
        <f t="shared" si="211"/>
        <v>Wednesday</v>
      </c>
      <c r="T3368" s="5" t="str">
        <f t="shared" si="212"/>
        <v>Q1</v>
      </c>
      <c r="U3368" s="14" t="str">
        <f t="shared" si="213"/>
        <v>Mar</v>
      </c>
    </row>
    <row r="3369" spans="1:21" x14ac:dyDescent="0.25">
      <c r="A3369" s="13" t="s">
        <v>47</v>
      </c>
      <c r="B3369" s="6" t="s">
        <v>110</v>
      </c>
      <c r="C3369" s="6" t="s">
        <v>23</v>
      </c>
      <c r="D3369" s="6" t="s">
        <v>25</v>
      </c>
      <c r="E3369" s="6" t="s">
        <v>21</v>
      </c>
      <c r="F3369" s="6" t="s">
        <v>13100</v>
      </c>
      <c r="G3369" s="6" t="s">
        <v>13101</v>
      </c>
      <c r="H3369" s="6" t="s">
        <v>37</v>
      </c>
      <c r="I3369" s="6" t="s">
        <v>13102</v>
      </c>
      <c r="J3369" s="6" t="s">
        <v>13103</v>
      </c>
      <c r="K3369" s="7">
        <v>9</v>
      </c>
      <c r="L3369" s="4">
        <v>2013</v>
      </c>
      <c r="M3369" s="9">
        <v>25662.44</v>
      </c>
      <c r="N3369" s="9" t="str">
        <f t="shared" si="210"/>
        <v>Normal</v>
      </c>
      <c r="O3369" s="11">
        <v>175243.2</v>
      </c>
      <c r="P3369" s="11">
        <v>22450.400000000001</v>
      </c>
      <c r="Q3369" s="11">
        <v>3212.04</v>
      </c>
      <c r="R3369" s="8">
        <v>44819</v>
      </c>
      <c r="S3369" s="5" t="str">
        <f t="shared" si="211"/>
        <v>Thursday</v>
      </c>
      <c r="T3369" s="5" t="str">
        <f t="shared" si="212"/>
        <v>Q3</v>
      </c>
      <c r="U3369" s="14" t="str">
        <f t="shared" si="213"/>
        <v>Sep</v>
      </c>
    </row>
    <row r="3370" spans="1:21" x14ac:dyDescent="0.25">
      <c r="A3370" s="12" t="s">
        <v>17</v>
      </c>
      <c r="B3370" s="2" t="s">
        <v>38</v>
      </c>
      <c r="C3370" s="2" t="s">
        <v>23</v>
      </c>
      <c r="D3370" s="2" t="s">
        <v>25</v>
      </c>
      <c r="E3370" s="2" t="s">
        <v>21</v>
      </c>
      <c r="F3370" s="2" t="s">
        <v>13104</v>
      </c>
      <c r="G3370" s="2" t="s">
        <v>13105</v>
      </c>
      <c r="H3370" s="2" t="s">
        <v>79</v>
      </c>
      <c r="I3370" s="2" t="s">
        <v>13106</v>
      </c>
      <c r="J3370" s="2" t="s">
        <v>13107</v>
      </c>
      <c r="K3370" s="3">
        <v>16</v>
      </c>
      <c r="L3370" s="4">
        <v>2008</v>
      </c>
      <c r="M3370" s="9">
        <v>9466.2199999999993</v>
      </c>
      <c r="N3370" s="9" t="str">
        <f t="shared" si="210"/>
        <v>Normal</v>
      </c>
      <c r="O3370" s="11">
        <v>119802</v>
      </c>
      <c r="P3370" s="11">
        <v>8733.15</v>
      </c>
      <c r="Q3370" s="11">
        <v>733.07</v>
      </c>
      <c r="R3370" s="5">
        <v>45599</v>
      </c>
      <c r="S3370" s="5" t="str">
        <f t="shared" si="211"/>
        <v>Sunday</v>
      </c>
      <c r="T3370" s="5" t="str">
        <f t="shared" si="212"/>
        <v>Q4</v>
      </c>
      <c r="U3370" s="14" t="str">
        <f t="shared" si="213"/>
        <v>Nov</v>
      </c>
    </row>
    <row r="3371" spans="1:21" x14ac:dyDescent="0.25">
      <c r="A3371" s="13" t="s">
        <v>17</v>
      </c>
      <c r="B3371" s="6" t="s">
        <v>38</v>
      </c>
      <c r="C3371" s="6" t="s">
        <v>23</v>
      </c>
      <c r="D3371" s="6" t="s">
        <v>25</v>
      </c>
      <c r="E3371" s="6" t="s">
        <v>21</v>
      </c>
      <c r="F3371" s="6" t="s">
        <v>13108</v>
      </c>
      <c r="G3371" s="6" t="s">
        <v>13109</v>
      </c>
      <c r="H3371" s="6" t="s">
        <v>37</v>
      </c>
      <c r="I3371" s="6" t="s">
        <v>13110</v>
      </c>
      <c r="J3371" s="6" t="s">
        <v>13111</v>
      </c>
      <c r="K3371" s="7">
        <v>11</v>
      </c>
      <c r="L3371" s="4">
        <v>2013</v>
      </c>
      <c r="M3371" s="9">
        <v>38304.58</v>
      </c>
      <c r="N3371" s="9" t="str">
        <f t="shared" si="210"/>
        <v>Normal</v>
      </c>
      <c r="O3371" s="11">
        <v>85342.7</v>
      </c>
      <c r="P3371" s="11">
        <v>36253.07</v>
      </c>
      <c r="Q3371" s="11">
        <v>2051.5100000000002</v>
      </c>
      <c r="R3371" s="8">
        <v>45517</v>
      </c>
      <c r="S3371" s="5" t="str">
        <f t="shared" si="211"/>
        <v>Tuesday</v>
      </c>
      <c r="T3371" s="5" t="str">
        <f t="shared" si="212"/>
        <v>Q3</v>
      </c>
      <c r="U3371" s="14" t="str">
        <f t="shared" si="213"/>
        <v>Aug</v>
      </c>
    </row>
    <row r="3372" spans="1:21" x14ac:dyDescent="0.25">
      <c r="A3372" s="12" t="s">
        <v>30</v>
      </c>
      <c r="B3372" s="2" t="s">
        <v>65</v>
      </c>
      <c r="C3372" s="2" t="s">
        <v>23</v>
      </c>
      <c r="D3372" s="2" t="s">
        <v>25</v>
      </c>
      <c r="E3372" s="2" t="s">
        <v>21</v>
      </c>
      <c r="F3372" s="2" t="s">
        <v>13112</v>
      </c>
      <c r="G3372" s="2" t="s">
        <v>13113</v>
      </c>
      <c r="H3372" s="2" t="s">
        <v>128</v>
      </c>
      <c r="I3372" s="2" t="s">
        <v>13114</v>
      </c>
      <c r="J3372" s="2" t="s">
        <v>13115</v>
      </c>
      <c r="K3372" s="3">
        <v>13</v>
      </c>
      <c r="L3372" s="4">
        <v>2009</v>
      </c>
      <c r="M3372" s="9">
        <v>50129.13</v>
      </c>
      <c r="N3372" s="9" t="str">
        <f t="shared" si="210"/>
        <v>High Value</v>
      </c>
      <c r="O3372" s="11">
        <v>124085.8</v>
      </c>
      <c r="P3372" s="11">
        <v>40640.050000000003</v>
      </c>
      <c r="Q3372" s="11">
        <v>9489.08</v>
      </c>
      <c r="R3372" s="5">
        <v>44595</v>
      </c>
      <c r="S3372" s="5" t="str">
        <f t="shared" si="211"/>
        <v>Thursday</v>
      </c>
      <c r="T3372" s="5" t="str">
        <f t="shared" si="212"/>
        <v>Q1</v>
      </c>
      <c r="U3372" s="14" t="str">
        <f t="shared" si="213"/>
        <v>Feb</v>
      </c>
    </row>
    <row r="3373" spans="1:21" x14ac:dyDescent="0.25">
      <c r="A3373" s="13" t="s">
        <v>30</v>
      </c>
      <c r="B3373" s="6" t="s">
        <v>31</v>
      </c>
      <c r="C3373" s="6" t="s">
        <v>23</v>
      </c>
      <c r="D3373" s="6" t="s">
        <v>25</v>
      </c>
      <c r="E3373" s="6" t="s">
        <v>21</v>
      </c>
      <c r="F3373" s="6" t="s">
        <v>13116</v>
      </c>
      <c r="G3373" s="6" t="s">
        <v>6503</v>
      </c>
      <c r="H3373" s="6" t="s">
        <v>121</v>
      </c>
      <c r="I3373" s="6" t="s">
        <v>13117</v>
      </c>
      <c r="J3373" s="6" t="s">
        <v>13118</v>
      </c>
      <c r="K3373" s="7">
        <v>0</v>
      </c>
      <c r="L3373" s="4">
        <v>2023</v>
      </c>
      <c r="M3373" s="9">
        <v>7933.63</v>
      </c>
      <c r="N3373" s="9" t="str">
        <f t="shared" si="210"/>
        <v>Normal</v>
      </c>
      <c r="O3373" s="11">
        <v>91620.7</v>
      </c>
      <c r="P3373" s="11">
        <v>6529.56</v>
      </c>
      <c r="Q3373" s="11">
        <v>1404.07</v>
      </c>
      <c r="R3373" s="8">
        <v>45040</v>
      </c>
      <c r="S3373" s="5" t="str">
        <f t="shared" si="211"/>
        <v>Monday</v>
      </c>
      <c r="T3373" s="5" t="str">
        <f t="shared" si="212"/>
        <v>Q2</v>
      </c>
      <c r="U3373" s="14" t="str">
        <f t="shared" si="213"/>
        <v>Apr</v>
      </c>
    </row>
    <row r="3374" spans="1:21" x14ac:dyDescent="0.25">
      <c r="A3374" s="12" t="s">
        <v>30</v>
      </c>
      <c r="B3374" s="2" t="s">
        <v>94</v>
      </c>
      <c r="C3374" s="2" t="s">
        <v>23</v>
      </c>
      <c r="D3374" s="2" t="s">
        <v>25</v>
      </c>
      <c r="E3374" s="2" t="s">
        <v>21</v>
      </c>
      <c r="F3374" s="2" t="s">
        <v>13119</v>
      </c>
      <c r="G3374" s="2" t="s">
        <v>7905</v>
      </c>
      <c r="H3374" s="2" t="s">
        <v>66</v>
      </c>
      <c r="I3374" s="2" t="s">
        <v>13120</v>
      </c>
      <c r="J3374" s="2" t="s">
        <v>13121</v>
      </c>
      <c r="K3374" s="3">
        <v>22</v>
      </c>
      <c r="L3374" s="4">
        <v>2003</v>
      </c>
      <c r="M3374" s="9">
        <v>34038.660000000003</v>
      </c>
      <c r="N3374" s="9" t="str">
        <f t="shared" si="210"/>
        <v>Normal</v>
      </c>
      <c r="O3374" s="11">
        <v>57932</v>
      </c>
      <c r="P3374" s="11">
        <v>29174.59</v>
      </c>
      <c r="Q3374" s="11">
        <v>4864.07</v>
      </c>
      <c r="R3374" s="5">
        <v>45779</v>
      </c>
      <c r="S3374" s="5" t="str">
        <f t="shared" si="211"/>
        <v>Friday</v>
      </c>
      <c r="T3374" s="5" t="str">
        <f t="shared" si="212"/>
        <v>Q2</v>
      </c>
      <c r="U3374" s="14" t="str">
        <f t="shared" si="213"/>
        <v>May</v>
      </c>
    </row>
    <row r="3375" spans="1:21" x14ac:dyDescent="0.25">
      <c r="A3375" s="13" t="s">
        <v>71</v>
      </c>
      <c r="B3375" s="6" t="s">
        <v>83</v>
      </c>
      <c r="C3375" s="6" t="s">
        <v>23</v>
      </c>
      <c r="D3375" s="6" t="s">
        <v>25</v>
      </c>
      <c r="E3375" s="6" t="s">
        <v>21</v>
      </c>
      <c r="F3375" s="6" t="s">
        <v>13122</v>
      </c>
      <c r="G3375" s="6" t="s">
        <v>13123</v>
      </c>
      <c r="H3375" s="6" t="s">
        <v>104</v>
      </c>
      <c r="I3375" s="6" t="s">
        <v>13124</v>
      </c>
      <c r="J3375" s="6" t="s">
        <v>13125</v>
      </c>
      <c r="K3375" s="7">
        <v>15</v>
      </c>
      <c r="L3375" s="4">
        <v>2007</v>
      </c>
      <c r="M3375" s="9">
        <v>68483.19</v>
      </c>
      <c r="N3375" s="9" t="str">
        <f t="shared" si="210"/>
        <v>High Value</v>
      </c>
      <c r="O3375" s="11">
        <v>52874.8</v>
      </c>
      <c r="P3375" s="11">
        <v>50148.29</v>
      </c>
      <c r="Q3375" s="11">
        <v>18334.900000000001</v>
      </c>
      <c r="R3375" s="8">
        <v>44691</v>
      </c>
      <c r="S3375" s="5" t="str">
        <f t="shared" si="211"/>
        <v>Tuesday</v>
      </c>
      <c r="T3375" s="5" t="str">
        <f t="shared" si="212"/>
        <v>Q2</v>
      </c>
      <c r="U3375" s="14" t="str">
        <f t="shared" si="213"/>
        <v>May</v>
      </c>
    </row>
    <row r="3376" spans="1:21" x14ac:dyDescent="0.25">
      <c r="A3376" s="12" t="s">
        <v>56</v>
      </c>
      <c r="B3376" s="2" t="s">
        <v>78</v>
      </c>
      <c r="C3376" s="2" t="s">
        <v>23</v>
      </c>
      <c r="D3376" s="2" t="s">
        <v>25</v>
      </c>
      <c r="E3376" s="2" t="s">
        <v>21</v>
      </c>
      <c r="F3376" s="2" t="s">
        <v>13126</v>
      </c>
      <c r="G3376" s="2" t="s">
        <v>13127</v>
      </c>
      <c r="H3376" s="2" t="s">
        <v>159</v>
      </c>
      <c r="I3376" s="2" t="s">
        <v>13128</v>
      </c>
      <c r="J3376" s="2" t="s">
        <v>13129</v>
      </c>
      <c r="K3376" s="3">
        <v>14</v>
      </c>
      <c r="L3376" s="4">
        <v>2009</v>
      </c>
      <c r="M3376" s="9">
        <v>44493.06</v>
      </c>
      <c r="N3376" s="9" t="str">
        <f t="shared" si="210"/>
        <v>High Value</v>
      </c>
      <c r="O3376" s="11">
        <v>27607.5</v>
      </c>
      <c r="P3376" s="11">
        <v>32630.48</v>
      </c>
      <c r="Q3376" s="11">
        <v>11862.58</v>
      </c>
      <c r="R3376" s="5">
        <v>45284</v>
      </c>
      <c r="S3376" s="5" t="str">
        <f t="shared" si="211"/>
        <v>Sunday</v>
      </c>
      <c r="T3376" s="5" t="str">
        <f t="shared" si="212"/>
        <v>Q4</v>
      </c>
      <c r="U3376" s="14" t="str">
        <f t="shared" si="213"/>
        <v>Dec</v>
      </c>
    </row>
    <row r="3377" spans="1:21" x14ac:dyDescent="0.25">
      <c r="A3377" s="13" t="s">
        <v>71</v>
      </c>
      <c r="B3377" s="6" t="s">
        <v>86</v>
      </c>
      <c r="C3377" s="6" t="s">
        <v>23</v>
      </c>
      <c r="D3377" s="6" t="s">
        <v>25</v>
      </c>
      <c r="E3377" s="6" t="s">
        <v>21</v>
      </c>
      <c r="F3377" s="6" t="s">
        <v>13130</v>
      </c>
      <c r="G3377" s="6" t="s">
        <v>160</v>
      </c>
      <c r="H3377" s="6" t="s">
        <v>87</v>
      </c>
      <c r="I3377" s="6" t="s">
        <v>13131</v>
      </c>
      <c r="J3377" s="6" t="s">
        <v>13132</v>
      </c>
      <c r="K3377" s="7">
        <v>11</v>
      </c>
      <c r="L3377" s="4">
        <v>2012</v>
      </c>
      <c r="M3377" s="9">
        <v>39397.1</v>
      </c>
      <c r="N3377" s="9" t="str">
        <f t="shared" si="210"/>
        <v>Normal</v>
      </c>
      <c r="O3377" s="11">
        <v>78825.3</v>
      </c>
      <c r="P3377" s="11">
        <v>35206.94</v>
      </c>
      <c r="Q3377" s="11">
        <v>4190.16</v>
      </c>
      <c r="R3377" s="8">
        <v>45283</v>
      </c>
      <c r="S3377" s="5" t="str">
        <f t="shared" si="211"/>
        <v>Saturday</v>
      </c>
      <c r="T3377" s="5" t="str">
        <f t="shared" si="212"/>
        <v>Q4</v>
      </c>
      <c r="U3377" s="14" t="str">
        <f t="shared" si="213"/>
        <v>Dec</v>
      </c>
    </row>
    <row r="3378" spans="1:21" x14ac:dyDescent="0.25">
      <c r="A3378" s="12" t="s">
        <v>56</v>
      </c>
      <c r="B3378" s="2" t="s">
        <v>57</v>
      </c>
      <c r="C3378" s="2" t="s">
        <v>23</v>
      </c>
      <c r="D3378" s="2" t="s">
        <v>25</v>
      </c>
      <c r="E3378" s="2" t="s">
        <v>21</v>
      </c>
      <c r="F3378" s="2" t="s">
        <v>13133</v>
      </c>
      <c r="G3378" s="2" t="s">
        <v>8659</v>
      </c>
      <c r="H3378" s="2" t="s">
        <v>79</v>
      </c>
      <c r="I3378" s="2" t="s">
        <v>13134</v>
      </c>
      <c r="J3378" s="2" t="s">
        <v>13135</v>
      </c>
      <c r="K3378" s="3">
        <v>5</v>
      </c>
      <c r="L3378" s="4">
        <v>2017</v>
      </c>
      <c r="M3378" s="9">
        <v>29541.88</v>
      </c>
      <c r="N3378" s="9" t="str">
        <f t="shared" si="210"/>
        <v>Normal</v>
      </c>
      <c r="O3378" s="11">
        <v>195413.7</v>
      </c>
      <c r="P3378" s="11">
        <v>27946.11</v>
      </c>
      <c r="Q3378" s="11">
        <v>1595.77</v>
      </c>
      <c r="R3378" s="5">
        <v>44701</v>
      </c>
      <c r="S3378" s="5" t="str">
        <f t="shared" si="211"/>
        <v>Friday</v>
      </c>
      <c r="T3378" s="5" t="str">
        <f t="shared" si="212"/>
        <v>Q2</v>
      </c>
      <c r="U3378" s="14" t="str">
        <f t="shared" si="213"/>
        <v>May</v>
      </c>
    </row>
    <row r="3379" spans="1:21" x14ac:dyDescent="0.25">
      <c r="A3379" s="13" t="s">
        <v>30</v>
      </c>
      <c r="B3379" s="6" t="s">
        <v>94</v>
      </c>
      <c r="C3379" s="6" t="s">
        <v>23</v>
      </c>
      <c r="D3379" s="6" t="s">
        <v>25</v>
      </c>
      <c r="E3379" s="6" t="s">
        <v>21</v>
      </c>
      <c r="F3379" s="6" t="s">
        <v>13136</v>
      </c>
      <c r="G3379" s="6" t="s">
        <v>13137</v>
      </c>
      <c r="H3379" s="6" t="s">
        <v>136</v>
      </c>
      <c r="I3379" s="6" t="s">
        <v>13138</v>
      </c>
      <c r="J3379" s="6" t="s">
        <v>13139</v>
      </c>
      <c r="K3379" s="7">
        <v>6</v>
      </c>
      <c r="L3379" s="4">
        <v>2017</v>
      </c>
      <c r="M3379" s="9">
        <v>35381.86</v>
      </c>
      <c r="N3379" s="9" t="str">
        <f t="shared" si="210"/>
        <v>Normal</v>
      </c>
      <c r="O3379" s="11">
        <v>50271.1</v>
      </c>
      <c r="P3379" s="11">
        <v>32782.19</v>
      </c>
      <c r="Q3379" s="11">
        <v>2599.67</v>
      </c>
      <c r="R3379" s="8">
        <v>45160</v>
      </c>
      <c r="S3379" s="5" t="str">
        <f t="shared" si="211"/>
        <v>Tuesday</v>
      </c>
      <c r="T3379" s="5" t="str">
        <f t="shared" si="212"/>
        <v>Q3</v>
      </c>
      <c r="U3379" s="14" t="str">
        <f t="shared" si="213"/>
        <v>Aug</v>
      </c>
    </row>
    <row r="3380" spans="1:21" x14ac:dyDescent="0.25">
      <c r="A3380" s="12" t="s">
        <v>40</v>
      </c>
      <c r="B3380" s="2" t="s">
        <v>59</v>
      </c>
      <c r="C3380" s="2" t="s">
        <v>23</v>
      </c>
      <c r="D3380" s="2" t="s">
        <v>25</v>
      </c>
      <c r="E3380" s="2" t="s">
        <v>21</v>
      </c>
      <c r="F3380" s="2" t="s">
        <v>13140</v>
      </c>
      <c r="G3380" s="2" t="s">
        <v>8123</v>
      </c>
      <c r="H3380" s="2" t="s">
        <v>81</v>
      </c>
      <c r="I3380" s="2" t="s">
        <v>13141</v>
      </c>
      <c r="J3380" s="2" t="s">
        <v>13142</v>
      </c>
      <c r="K3380" s="3">
        <v>17</v>
      </c>
      <c r="L3380" s="4">
        <v>2004</v>
      </c>
      <c r="M3380" s="9">
        <v>42368.3</v>
      </c>
      <c r="N3380" s="9" t="str">
        <f t="shared" si="210"/>
        <v>High Value</v>
      </c>
      <c r="O3380" s="11">
        <v>137405.29999999999</v>
      </c>
      <c r="P3380" s="11">
        <v>36708.43</v>
      </c>
      <c r="Q3380" s="11">
        <v>5659.87</v>
      </c>
      <c r="R3380" s="5">
        <v>44316</v>
      </c>
      <c r="S3380" s="5" t="str">
        <f t="shared" si="211"/>
        <v>Friday</v>
      </c>
      <c r="T3380" s="5" t="str">
        <f t="shared" si="212"/>
        <v>Q2</v>
      </c>
      <c r="U3380" s="14" t="str">
        <f t="shared" si="213"/>
        <v>Apr</v>
      </c>
    </row>
    <row r="3381" spans="1:21" x14ac:dyDescent="0.25">
      <c r="A3381" s="13" t="s">
        <v>54</v>
      </c>
      <c r="B3381" s="6" t="s">
        <v>99</v>
      </c>
      <c r="C3381" s="6" t="s">
        <v>23</v>
      </c>
      <c r="D3381" s="6" t="s">
        <v>25</v>
      </c>
      <c r="E3381" s="6" t="s">
        <v>21</v>
      </c>
      <c r="F3381" s="6" t="s">
        <v>13143</v>
      </c>
      <c r="G3381" s="6" t="s">
        <v>13144</v>
      </c>
      <c r="H3381" s="6" t="s">
        <v>73</v>
      </c>
      <c r="I3381" s="6" t="s">
        <v>13145</v>
      </c>
      <c r="J3381" s="6" t="s">
        <v>13146</v>
      </c>
      <c r="K3381" s="7">
        <v>23</v>
      </c>
      <c r="L3381" s="4">
        <v>2002</v>
      </c>
      <c r="M3381" s="9">
        <v>37019.050000000003</v>
      </c>
      <c r="N3381" s="9" t="str">
        <f t="shared" si="210"/>
        <v>Normal</v>
      </c>
      <c r="O3381" s="11">
        <v>154348.5</v>
      </c>
      <c r="P3381" s="11">
        <v>29235.8</v>
      </c>
      <c r="Q3381" s="11">
        <v>7783.25</v>
      </c>
      <c r="R3381" s="8">
        <v>45830</v>
      </c>
      <c r="S3381" s="5" t="str">
        <f t="shared" si="211"/>
        <v>Sunday</v>
      </c>
      <c r="T3381" s="5" t="str">
        <f t="shared" si="212"/>
        <v>Q2</v>
      </c>
      <c r="U3381" s="14" t="str">
        <f t="shared" si="213"/>
        <v>Jun</v>
      </c>
    </row>
    <row r="3382" spans="1:21" x14ac:dyDescent="0.25">
      <c r="A3382" s="12" t="s">
        <v>74</v>
      </c>
      <c r="B3382" s="2" t="s">
        <v>153</v>
      </c>
      <c r="C3382" s="2" t="s">
        <v>23</v>
      </c>
      <c r="D3382" s="2" t="s">
        <v>25</v>
      </c>
      <c r="E3382" s="2" t="s">
        <v>21</v>
      </c>
      <c r="F3382" s="2" t="s">
        <v>13147</v>
      </c>
      <c r="G3382" s="2" t="s">
        <v>13148</v>
      </c>
      <c r="H3382" s="2" t="s">
        <v>82</v>
      </c>
      <c r="I3382" s="2" t="s">
        <v>13149</v>
      </c>
      <c r="J3382" s="2" t="s">
        <v>13150</v>
      </c>
      <c r="K3382" s="3">
        <v>22</v>
      </c>
      <c r="L3382" s="4">
        <v>2002</v>
      </c>
      <c r="M3382" s="9">
        <v>35867.480000000003</v>
      </c>
      <c r="N3382" s="9" t="str">
        <f t="shared" si="210"/>
        <v>Normal</v>
      </c>
      <c r="O3382" s="11">
        <v>126492.8</v>
      </c>
      <c r="P3382" s="11">
        <v>32443.07</v>
      </c>
      <c r="Q3382" s="11">
        <v>3424.41</v>
      </c>
      <c r="R3382" s="5">
        <v>45481</v>
      </c>
      <c r="S3382" s="5" t="str">
        <f t="shared" si="211"/>
        <v>Monday</v>
      </c>
      <c r="T3382" s="5" t="str">
        <f t="shared" si="212"/>
        <v>Q3</v>
      </c>
      <c r="U3382" s="14" t="str">
        <f t="shared" si="213"/>
        <v>Jul</v>
      </c>
    </row>
    <row r="3383" spans="1:21" x14ac:dyDescent="0.25">
      <c r="A3383" s="13" t="s">
        <v>62</v>
      </c>
      <c r="B3383" s="6" t="s">
        <v>63</v>
      </c>
      <c r="C3383" s="6" t="s">
        <v>23</v>
      </c>
      <c r="D3383" s="6" t="s">
        <v>25</v>
      </c>
      <c r="E3383" s="6" t="s">
        <v>21</v>
      </c>
      <c r="F3383" s="6" t="s">
        <v>13151</v>
      </c>
      <c r="G3383" s="6" t="s">
        <v>13152</v>
      </c>
      <c r="H3383" s="6" t="s">
        <v>22</v>
      </c>
      <c r="I3383" s="6" t="s">
        <v>13153</v>
      </c>
      <c r="J3383" s="6" t="s">
        <v>13154</v>
      </c>
      <c r="K3383" s="7">
        <v>6</v>
      </c>
      <c r="L3383" s="4">
        <v>2014</v>
      </c>
      <c r="M3383" s="9">
        <v>20354.96</v>
      </c>
      <c r="N3383" s="9" t="str">
        <f t="shared" si="210"/>
        <v>Normal</v>
      </c>
      <c r="O3383" s="11">
        <v>64161</v>
      </c>
      <c r="P3383" s="11">
        <v>17456.5</v>
      </c>
      <c r="Q3383" s="11">
        <v>2898.46</v>
      </c>
      <c r="R3383" s="8">
        <v>44105</v>
      </c>
      <c r="S3383" s="5" t="str">
        <f t="shared" si="211"/>
        <v>Thursday</v>
      </c>
      <c r="T3383" s="5" t="str">
        <f t="shared" si="212"/>
        <v>Q4</v>
      </c>
      <c r="U3383" s="14" t="str">
        <f t="shared" si="213"/>
        <v>Oct</v>
      </c>
    </row>
    <row r="3384" spans="1:21" x14ac:dyDescent="0.25">
      <c r="A3384" s="12" t="s">
        <v>71</v>
      </c>
      <c r="B3384" s="2" t="s">
        <v>86</v>
      </c>
      <c r="C3384" s="2" t="s">
        <v>23</v>
      </c>
      <c r="D3384" s="2" t="s">
        <v>25</v>
      </c>
      <c r="E3384" s="2" t="s">
        <v>21</v>
      </c>
      <c r="F3384" s="2" t="s">
        <v>13155</v>
      </c>
      <c r="G3384" s="2" t="s">
        <v>13156</v>
      </c>
      <c r="H3384" s="2" t="s">
        <v>157</v>
      </c>
      <c r="I3384" s="2" t="s">
        <v>13157</v>
      </c>
      <c r="J3384" s="2" t="s">
        <v>13158</v>
      </c>
      <c r="K3384" s="3">
        <v>10</v>
      </c>
      <c r="L3384" s="4">
        <v>2011</v>
      </c>
      <c r="M3384" s="9">
        <v>25618.7</v>
      </c>
      <c r="N3384" s="9" t="str">
        <f t="shared" si="210"/>
        <v>Normal</v>
      </c>
      <c r="O3384" s="11">
        <v>80564.3</v>
      </c>
      <c r="P3384" s="11">
        <v>22869.119999999999</v>
      </c>
      <c r="Q3384" s="11">
        <v>2749.58</v>
      </c>
      <c r="R3384" s="5">
        <v>44406</v>
      </c>
      <c r="S3384" s="5" t="str">
        <f t="shared" si="211"/>
        <v>Thursday</v>
      </c>
      <c r="T3384" s="5" t="str">
        <f t="shared" si="212"/>
        <v>Q3</v>
      </c>
      <c r="U3384" s="14" t="str">
        <f t="shared" si="213"/>
        <v>Jul</v>
      </c>
    </row>
    <row r="3385" spans="1:21" x14ac:dyDescent="0.25">
      <c r="A3385" s="13" t="s">
        <v>54</v>
      </c>
      <c r="B3385" s="6" t="s">
        <v>55</v>
      </c>
      <c r="C3385" s="6" t="s">
        <v>23</v>
      </c>
      <c r="D3385" s="6" t="s">
        <v>25</v>
      </c>
      <c r="E3385" s="6" t="s">
        <v>21</v>
      </c>
      <c r="F3385" s="6" t="s">
        <v>13159</v>
      </c>
      <c r="G3385" s="6" t="s">
        <v>13160</v>
      </c>
      <c r="H3385" s="6" t="s">
        <v>61</v>
      </c>
      <c r="I3385" s="6" t="s">
        <v>13161</v>
      </c>
      <c r="J3385" s="6" t="s">
        <v>13162</v>
      </c>
      <c r="K3385" s="7">
        <v>14</v>
      </c>
      <c r="L3385" s="4">
        <v>2009</v>
      </c>
      <c r="M3385" s="9">
        <v>67978.41</v>
      </c>
      <c r="N3385" s="9" t="str">
        <f t="shared" si="210"/>
        <v>High Value</v>
      </c>
      <c r="O3385" s="11">
        <v>39204.300000000003</v>
      </c>
      <c r="P3385" s="11">
        <v>50864.57</v>
      </c>
      <c r="Q3385" s="11">
        <v>17113.84</v>
      </c>
      <c r="R3385" s="8">
        <v>45186</v>
      </c>
      <c r="S3385" s="5" t="str">
        <f t="shared" si="211"/>
        <v>Sunday</v>
      </c>
      <c r="T3385" s="5" t="str">
        <f t="shared" si="212"/>
        <v>Q3</v>
      </c>
      <c r="U3385" s="14" t="str">
        <f t="shared" si="213"/>
        <v>Sep</v>
      </c>
    </row>
    <row r="3386" spans="1:21" x14ac:dyDescent="0.25">
      <c r="A3386" s="12" t="s">
        <v>40</v>
      </c>
      <c r="B3386" s="2" t="s">
        <v>125</v>
      </c>
      <c r="C3386" s="2" t="s">
        <v>23</v>
      </c>
      <c r="D3386" s="2" t="s">
        <v>25</v>
      </c>
      <c r="E3386" s="2" t="s">
        <v>21</v>
      </c>
      <c r="F3386" s="2" t="s">
        <v>13163</v>
      </c>
      <c r="G3386" s="2" t="s">
        <v>13164</v>
      </c>
      <c r="H3386" s="2" t="s">
        <v>90</v>
      </c>
      <c r="I3386" s="2" t="s">
        <v>13165</v>
      </c>
      <c r="J3386" s="2" t="s">
        <v>13166</v>
      </c>
      <c r="K3386" s="3">
        <v>23</v>
      </c>
      <c r="L3386" s="4">
        <v>2001</v>
      </c>
      <c r="M3386" s="9">
        <v>46537.78</v>
      </c>
      <c r="N3386" s="9" t="str">
        <f t="shared" si="210"/>
        <v>High Value</v>
      </c>
      <c r="O3386" s="11">
        <v>33349.300000000003</v>
      </c>
      <c r="P3386" s="11">
        <v>42858.19</v>
      </c>
      <c r="Q3386" s="11">
        <v>3679.59</v>
      </c>
      <c r="R3386" s="5">
        <v>45422</v>
      </c>
      <c r="S3386" s="5" t="str">
        <f t="shared" si="211"/>
        <v>Friday</v>
      </c>
      <c r="T3386" s="5" t="str">
        <f t="shared" si="212"/>
        <v>Q2</v>
      </c>
      <c r="U3386" s="14" t="str">
        <f t="shared" si="213"/>
        <v>May</v>
      </c>
    </row>
    <row r="3387" spans="1:21" x14ac:dyDescent="0.25">
      <c r="A3387" s="13" t="s">
        <v>56</v>
      </c>
      <c r="B3387" s="6" t="s">
        <v>78</v>
      </c>
      <c r="C3387" s="6" t="s">
        <v>23</v>
      </c>
      <c r="D3387" s="6" t="s">
        <v>25</v>
      </c>
      <c r="E3387" s="6" t="s">
        <v>21</v>
      </c>
      <c r="F3387" s="6" t="s">
        <v>13167</v>
      </c>
      <c r="G3387" s="6" t="s">
        <v>13168</v>
      </c>
      <c r="H3387" s="6" t="s">
        <v>159</v>
      </c>
      <c r="I3387" s="6" t="s">
        <v>13169</v>
      </c>
      <c r="J3387" s="6" t="s">
        <v>13170</v>
      </c>
      <c r="K3387" s="7">
        <v>18</v>
      </c>
      <c r="L3387" s="4">
        <v>2005</v>
      </c>
      <c r="M3387" s="9">
        <v>29288.94</v>
      </c>
      <c r="N3387" s="9" t="str">
        <f t="shared" si="210"/>
        <v>Normal</v>
      </c>
      <c r="O3387" s="11">
        <v>18381.599999999999</v>
      </c>
      <c r="P3387" s="11">
        <v>25982.27</v>
      </c>
      <c r="Q3387" s="11">
        <v>3306.67</v>
      </c>
      <c r="R3387" s="8">
        <v>45165</v>
      </c>
      <c r="S3387" s="5" t="str">
        <f t="shared" si="211"/>
        <v>Sunday</v>
      </c>
      <c r="T3387" s="5" t="str">
        <f t="shared" si="212"/>
        <v>Q3</v>
      </c>
      <c r="U3387" s="14" t="str">
        <f t="shared" si="213"/>
        <v>Aug</v>
      </c>
    </row>
    <row r="3388" spans="1:21" x14ac:dyDescent="0.25">
      <c r="A3388" s="12" t="s">
        <v>71</v>
      </c>
      <c r="B3388" s="2" t="s">
        <v>83</v>
      </c>
      <c r="C3388" s="2" t="s">
        <v>23</v>
      </c>
      <c r="D3388" s="2" t="s">
        <v>25</v>
      </c>
      <c r="E3388" s="2" t="s">
        <v>21</v>
      </c>
      <c r="F3388" s="2" t="s">
        <v>13171</v>
      </c>
      <c r="G3388" s="2" t="s">
        <v>13172</v>
      </c>
      <c r="H3388" s="2" t="s">
        <v>121</v>
      </c>
      <c r="I3388" s="2" t="s">
        <v>13173</v>
      </c>
      <c r="J3388" s="2" t="s">
        <v>13174</v>
      </c>
      <c r="K3388" s="3">
        <v>14</v>
      </c>
      <c r="L3388" s="4">
        <v>2006</v>
      </c>
      <c r="M3388" s="9">
        <v>62283.17</v>
      </c>
      <c r="N3388" s="9" t="str">
        <f t="shared" si="210"/>
        <v>High Value</v>
      </c>
      <c r="O3388" s="11">
        <v>150612</v>
      </c>
      <c r="P3388" s="11">
        <v>49474.44</v>
      </c>
      <c r="Q3388" s="11">
        <v>12808.73</v>
      </c>
      <c r="R3388" s="5">
        <v>44075</v>
      </c>
      <c r="S3388" s="5" t="str">
        <f t="shared" si="211"/>
        <v>Tuesday</v>
      </c>
      <c r="T3388" s="5" t="str">
        <f t="shared" si="212"/>
        <v>Q3</v>
      </c>
      <c r="U3388" s="14" t="str">
        <f t="shared" si="213"/>
        <v>Sep</v>
      </c>
    </row>
    <row r="3389" spans="1:21" x14ac:dyDescent="0.25">
      <c r="A3389" s="13" t="s">
        <v>40</v>
      </c>
      <c r="B3389" s="6" t="s">
        <v>41</v>
      </c>
      <c r="C3389" s="6" t="s">
        <v>23</v>
      </c>
      <c r="D3389" s="6" t="s">
        <v>25</v>
      </c>
      <c r="E3389" s="6" t="s">
        <v>21</v>
      </c>
      <c r="F3389" s="6" t="s">
        <v>13175</v>
      </c>
      <c r="G3389" s="6" t="s">
        <v>13176</v>
      </c>
      <c r="H3389" s="6" t="s">
        <v>89</v>
      </c>
      <c r="I3389" s="6" t="s">
        <v>13177</v>
      </c>
      <c r="J3389" s="6" t="s">
        <v>13178</v>
      </c>
      <c r="K3389" s="7">
        <v>11</v>
      </c>
      <c r="L3389" s="4">
        <v>2012</v>
      </c>
      <c r="M3389" s="9">
        <v>68238.7</v>
      </c>
      <c r="N3389" s="9" t="str">
        <f t="shared" si="210"/>
        <v>High Value</v>
      </c>
      <c r="O3389" s="11">
        <v>70249.8</v>
      </c>
      <c r="P3389" s="11">
        <v>52860.22</v>
      </c>
      <c r="Q3389" s="11">
        <v>15378.48</v>
      </c>
      <c r="R3389" s="8">
        <v>45118</v>
      </c>
      <c r="S3389" s="5" t="str">
        <f t="shared" si="211"/>
        <v>Tuesday</v>
      </c>
      <c r="T3389" s="5" t="str">
        <f t="shared" si="212"/>
        <v>Q3</v>
      </c>
      <c r="U3389" s="14" t="str">
        <f t="shared" si="213"/>
        <v>Jul</v>
      </c>
    </row>
    <row r="3390" spans="1:21" x14ac:dyDescent="0.25">
      <c r="A3390" s="12" t="s">
        <v>56</v>
      </c>
      <c r="B3390" s="2" t="s">
        <v>78</v>
      </c>
      <c r="C3390" s="2" t="s">
        <v>23</v>
      </c>
      <c r="D3390" s="2" t="s">
        <v>25</v>
      </c>
      <c r="E3390" s="2" t="s">
        <v>21</v>
      </c>
      <c r="F3390" s="2" t="s">
        <v>13179</v>
      </c>
      <c r="G3390" s="2" t="s">
        <v>13180</v>
      </c>
      <c r="H3390" s="2" t="s">
        <v>119</v>
      </c>
      <c r="I3390" s="2" t="s">
        <v>13181</v>
      </c>
      <c r="J3390" s="2" t="s">
        <v>13182</v>
      </c>
      <c r="K3390" s="3">
        <v>10</v>
      </c>
      <c r="L3390" s="4">
        <v>2013</v>
      </c>
      <c r="M3390" s="9">
        <v>23344.26</v>
      </c>
      <c r="N3390" s="9" t="str">
        <f t="shared" si="210"/>
        <v>Normal</v>
      </c>
      <c r="O3390" s="11">
        <v>55383</v>
      </c>
      <c r="P3390" s="11">
        <v>17911.189999999999</v>
      </c>
      <c r="Q3390" s="11">
        <v>5433.07</v>
      </c>
      <c r="R3390" s="5">
        <v>45173</v>
      </c>
      <c r="S3390" s="5" t="str">
        <f t="shared" si="211"/>
        <v>Monday</v>
      </c>
      <c r="T3390" s="5" t="str">
        <f t="shared" si="212"/>
        <v>Q3</v>
      </c>
      <c r="U3390" s="14" t="str">
        <f t="shared" si="213"/>
        <v>Sep</v>
      </c>
    </row>
    <row r="3391" spans="1:21" x14ac:dyDescent="0.25">
      <c r="A3391" s="13" t="s">
        <v>62</v>
      </c>
      <c r="B3391" s="6" t="s">
        <v>91</v>
      </c>
      <c r="C3391" s="6" t="s">
        <v>23</v>
      </c>
      <c r="D3391" s="6" t="s">
        <v>25</v>
      </c>
      <c r="E3391" s="6" t="s">
        <v>21</v>
      </c>
      <c r="F3391" s="6" t="s">
        <v>13084</v>
      </c>
      <c r="G3391" s="6" t="s">
        <v>13085</v>
      </c>
      <c r="H3391" s="6" t="s">
        <v>89</v>
      </c>
      <c r="I3391" s="6" t="s">
        <v>13183</v>
      </c>
      <c r="J3391" s="6" t="s">
        <v>13184</v>
      </c>
      <c r="K3391" s="7">
        <v>11</v>
      </c>
      <c r="L3391" s="4">
        <v>2011</v>
      </c>
      <c r="M3391" s="9">
        <v>28419.93</v>
      </c>
      <c r="N3391" s="9" t="str">
        <f t="shared" si="210"/>
        <v>Normal</v>
      </c>
      <c r="O3391" s="11">
        <v>186709.7</v>
      </c>
      <c r="P3391" s="11">
        <v>25083.53</v>
      </c>
      <c r="Q3391" s="11">
        <v>3336.4</v>
      </c>
      <c r="R3391" s="8">
        <v>44852</v>
      </c>
      <c r="S3391" s="5" t="str">
        <f t="shared" si="211"/>
        <v>Tuesday</v>
      </c>
      <c r="T3391" s="5" t="str">
        <f t="shared" si="212"/>
        <v>Q4</v>
      </c>
      <c r="U3391" s="14" t="str">
        <f t="shared" si="213"/>
        <v>Oct</v>
      </c>
    </row>
    <row r="3392" spans="1:21" x14ac:dyDescent="0.25">
      <c r="A3392" s="12" t="s">
        <v>30</v>
      </c>
      <c r="B3392" s="2" t="s">
        <v>31</v>
      </c>
      <c r="C3392" s="2" t="s">
        <v>44</v>
      </c>
      <c r="D3392" s="2" t="s">
        <v>25</v>
      </c>
      <c r="E3392" s="2" t="s">
        <v>21</v>
      </c>
      <c r="F3392" s="2" t="s">
        <v>13185</v>
      </c>
      <c r="G3392" s="2" t="s">
        <v>6569</v>
      </c>
      <c r="H3392" s="2" t="s">
        <v>81</v>
      </c>
      <c r="I3392" s="2" t="s">
        <v>13186</v>
      </c>
      <c r="J3392" s="2" t="s">
        <v>13187</v>
      </c>
      <c r="K3392" s="3">
        <v>20</v>
      </c>
      <c r="L3392" s="4">
        <v>2001</v>
      </c>
      <c r="M3392" s="9">
        <v>23695.97</v>
      </c>
      <c r="N3392" s="9" t="str">
        <f t="shared" si="210"/>
        <v>Normal</v>
      </c>
      <c r="O3392" s="11">
        <v>20410.7</v>
      </c>
      <c r="P3392" s="11">
        <v>19892.34</v>
      </c>
      <c r="Q3392" s="11">
        <v>3803.63</v>
      </c>
      <c r="R3392" s="5">
        <v>44342</v>
      </c>
      <c r="S3392" s="5" t="str">
        <f t="shared" si="211"/>
        <v>Wednesday</v>
      </c>
      <c r="T3392" s="5" t="str">
        <f t="shared" si="212"/>
        <v>Q2</v>
      </c>
      <c r="U3392" s="14" t="str">
        <f t="shared" si="213"/>
        <v>May</v>
      </c>
    </row>
    <row r="3393" spans="1:21" x14ac:dyDescent="0.25">
      <c r="A3393" s="13" t="s">
        <v>34</v>
      </c>
      <c r="B3393" s="6" t="s">
        <v>43</v>
      </c>
      <c r="C3393" s="6" t="s">
        <v>44</v>
      </c>
      <c r="D3393" s="6" t="s">
        <v>25</v>
      </c>
      <c r="E3393" s="6" t="s">
        <v>21</v>
      </c>
      <c r="F3393" s="6" t="s">
        <v>13188</v>
      </c>
      <c r="G3393" s="6" t="s">
        <v>13189</v>
      </c>
      <c r="H3393" s="6" t="s">
        <v>81</v>
      </c>
      <c r="I3393" s="6" t="s">
        <v>13190</v>
      </c>
      <c r="J3393" s="6" t="s">
        <v>13191</v>
      </c>
      <c r="K3393" s="7">
        <v>19</v>
      </c>
      <c r="L3393" s="4">
        <v>2004</v>
      </c>
      <c r="M3393" s="9">
        <v>31828.46</v>
      </c>
      <c r="N3393" s="9" t="str">
        <f t="shared" si="210"/>
        <v>Normal</v>
      </c>
      <c r="O3393" s="11">
        <v>177855.2</v>
      </c>
      <c r="P3393" s="11">
        <v>26271.02</v>
      </c>
      <c r="Q3393" s="11">
        <v>5557.44</v>
      </c>
      <c r="R3393" s="8">
        <v>45028</v>
      </c>
      <c r="S3393" s="5" t="str">
        <f t="shared" si="211"/>
        <v>Wednesday</v>
      </c>
      <c r="T3393" s="5" t="str">
        <f t="shared" si="212"/>
        <v>Q2</v>
      </c>
      <c r="U3393" s="14" t="str">
        <f t="shared" si="213"/>
        <v>Apr</v>
      </c>
    </row>
    <row r="3394" spans="1:21" x14ac:dyDescent="0.25">
      <c r="A3394" s="12" t="s">
        <v>30</v>
      </c>
      <c r="B3394" s="2" t="s">
        <v>65</v>
      </c>
      <c r="C3394" s="2" t="s">
        <v>44</v>
      </c>
      <c r="D3394" s="2" t="s">
        <v>25</v>
      </c>
      <c r="E3394" s="2" t="s">
        <v>21</v>
      </c>
      <c r="F3394" s="2" t="s">
        <v>13192</v>
      </c>
      <c r="G3394" s="2" t="s">
        <v>6210</v>
      </c>
      <c r="H3394" s="2" t="s">
        <v>128</v>
      </c>
      <c r="I3394" s="2" t="s">
        <v>13193</v>
      </c>
      <c r="J3394" s="2" t="s">
        <v>13194</v>
      </c>
      <c r="K3394" s="3">
        <v>19</v>
      </c>
      <c r="L3394" s="4">
        <v>2004</v>
      </c>
      <c r="M3394" s="9">
        <v>16626.34</v>
      </c>
      <c r="N3394" s="9" t="str">
        <f t="shared" si="210"/>
        <v>Normal</v>
      </c>
      <c r="O3394" s="11">
        <v>15005.5</v>
      </c>
      <c r="P3394" s="11">
        <v>15191.09</v>
      </c>
      <c r="Q3394" s="11">
        <v>1435.25</v>
      </c>
      <c r="R3394" s="5">
        <v>45175</v>
      </c>
      <c r="S3394" s="5" t="str">
        <f t="shared" si="211"/>
        <v>Wednesday</v>
      </c>
      <c r="T3394" s="5" t="str">
        <f t="shared" si="212"/>
        <v>Q3</v>
      </c>
      <c r="U3394" s="14" t="str">
        <f t="shared" si="213"/>
        <v>Sep</v>
      </c>
    </row>
    <row r="3395" spans="1:21" x14ac:dyDescent="0.25">
      <c r="A3395" s="13" t="s">
        <v>34</v>
      </c>
      <c r="B3395" s="6" t="s">
        <v>97</v>
      </c>
      <c r="C3395" s="6" t="s">
        <v>44</v>
      </c>
      <c r="D3395" s="6" t="s">
        <v>25</v>
      </c>
      <c r="E3395" s="6" t="s">
        <v>21</v>
      </c>
      <c r="F3395" s="6" t="s">
        <v>13195</v>
      </c>
      <c r="G3395" s="6" t="s">
        <v>13196</v>
      </c>
      <c r="H3395" s="6" t="s">
        <v>66</v>
      </c>
      <c r="I3395" s="6" t="s">
        <v>13197</v>
      </c>
      <c r="J3395" s="6" t="s">
        <v>13198</v>
      </c>
      <c r="K3395" s="7">
        <v>17</v>
      </c>
      <c r="L3395" s="4">
        <v>2004</v>
      </c>
      <c r="M3395" s="9">
        <v>11039.55</v>
      </c>
      <c r="N3395" s="9" t="str">
        <f t="shared" ref="N3395:N3458" si="214">IF(M3395&gt;40000,"High Value","Normal")</f>
        <v>Normal</v>
      </c>
      <c r="O3395" s="11">
        <v>96313.8</v>
      </c>
      <c r="P3395" s="11">
        <v>7797.34</v>
      </c>
      <c r="Q3395" s="11">
        <v>3242.21</v>
      </c>
      <c r="R3395" s="8">
        <v>44385</v>
      </c>
      <c r="S3395" s="5" t="str">
        <f t="shared" ref="S3395:S3458" si="215">TEXT(R3395,"dddd")</f>
        <v>Thursday</v>
      </c>
      <c r="T3395" s="5" t="str">
        <f t="shared" ref="T3395:T3458" si="216">"Q" &amp; ROUNDUP(MONTH(R3395)/3,0)</f>
        <v>Q3</v>
      </c>
      <c r="U3395" s="14" t="str">
        <f t="shared" si="213"/>
        <v>Jul</v>
      </c>
    </row>
    <row r="3396" spans="1:21" x14ac:dyDescent="0.25">
      <c r="A3396" s="12" t="s">
        <v>47</v>
      </c>
      <c r="B3396" s="2" t="s">
        <v>51</v>
      </c>
      <c r="C3396" s="2" t="s">
        <v>44</v>
      </c>
      <c r="D3396" s="2" t="s">
        <v>25</v>
      </c>
      <c r="E3396" s="2" t="s">
        <v>21</v>
      </c>
      <c r="F3396" s="2" t="s">
        <v>13199</v>
      </c>
      <c r="G3396" s="2" t="s">
        <v>13200</v>
      </c>
      <c r="H3396" s="2" t="s">
        <v>39</v>
      </c>
      <c r="I3396" s="2" t="s">
        <v>13201</v>
      </c>
      <c r="J3396" s="2" t="s">
        <v>13202</v>
      </c>
      <c r="K3396" s="3">
        <v>9</v>
      </c>
      <c r="L3396" s="4">
        <v>2011</v>
      </c>
      <c r="M3396" s="9">
        <v>30485</v>
      </c>
      <c r="N3396" s="9" t="str">
        <f t="shared" si="214"/>
        <v>Normal</v>
      </c>
      <c r="O3396" s="11">
        <v>183866.6</v>
      </c>
      <c r="P3396" s="11">
        <v>23264.98</v>
      </c>
      <c r="Q3396" s="11">
        <v>7220.02</v>
      </c>
      <c r="R3396" s="5">
        <v>44124</v>
      </c>
      <c r="S3396" s="5" t="str">
        <f t="shared" si="215"/>
        <v>Tuesday</v>
      </c>
      <c r="T3396" s="5" t="str">
        <f t="shared" si="216"/>
        <v>Q4</v>
      </c>
      <c r="U3396" s="14" t="str">
        <f t="shared" si="213"/>
        <v>Oct</v>
      </c>
    </row>
    <row r="3397" spans="1:21" x14ac:dyDescent="0.25">
      <c r="A3397" s="13" t="s">
        <v>62</v>
      </c>
      <c r="B3397" s="6" t="s">
        <v>91</v>
      </c>
      <c r="C3397" s="6" t="s">
        <v>44</v>
      </c>
      <c r="D3397" s="6" t="s">
        <v>25</v>
      </c>
      <c r="E3397" s="6" t="s">
        <v>21</v>
      </c>
      <c r="F3397" s="6" t="s">
        <v>13203</v>
      </c>
      <c r="G3397" s="6" t="s">
        <v>13204</v>
      </c>
      <c r="H3397" s="6" t="s">
        <v>61</v>
      </c>
      <c r="I3397" s="6" t="s">
        <v>13205</v>
      </c>
      <c r="J3397" s="6" t="s">
        <v>13206</v>
      </c>
      <c r="K3397" s="7">
        <v>14</v>
      </c>
      <c r="L3397" s="4">
        <v>2009</v>
      </c>
      <c r="M3397" s="9">
        <v>15888.03</v>
      </c>
      <c r="N3397" s="9" t="str">
        <f t="shared" si="214"/>
        <v>Normal</v>
      </c>
      <c r="O3397" s="11">
        <v>184958.6</v>
      </c>
      <c r="P3397" s="11">
        <v>12289.19</v>
      </c>
      <c r="Q3397" s="11">
        <v>3598.84</v>
      </c>
      <c r="R3397" s="8">
        <v>45279</v>
      </c>
      <c r="S3397" s="5" t="str">
        <f t="shared" si="215"/>
        <v>Tuesday</v>
      </c>
      <c r="T3397" s="5" t="str">
        <f t="shared" si="216"/>
        <v>Q4</v>
      </c>
      <c r="U3397" s="14" t="str">
        <f t="shared" si="213"/>
        <v>Dec</v>
      </c>
    </row>
    <row r="3398" spans="1:21" x14ac:dyDescent="0.25">
      <c r="A3398" s="12" t="s">
        <v>62</v>
      </c>
      <c r="B3398" s="2" t="s">
        <v>63</v>
      </c>
      <c r="C3398" s="2" t="s">
        <v>44</v>
      </c>
      <c r="D3398" s="2" t="s">
        <v>25</v>
      </c>
      <c r="E3398" s="2" t="s">
        <v>21</v>
      </c>
      <c r="F3398" s="2" t="s">
        <v>13207</v>
      </c>
      <c r="G3398" s="2" t="s">
        <v>2189</v>
      </c>
      <c r="H3398" s="2" t="s">
        <v>89</v>
      </c>
      <c r="I3398" s="2" t="s">
        <v>13208</v>
      </c>
      <c r="J3398" s="2" t="s">
        <v>13209</v>
      </c>
      <c r="K3398" s="3">
        <v>22</v>
      </c>
      <c r="L3398" s="4">
        <v>2002</v>
      </c>
      <c r="M3398" s="9">
        <v>14461.2</v>
      </c>
      <c r="N3398" s="9" t="str">
        <f t="shared" si="214"/>
        <v>Normal</v>
      </c>
      <c r="O3398" s="11">
        <v>188659.8</v>
      </c>
      <c r="P3398" s="11">
        <v>11180.37</v>
      </c>
      <c r="Q3398" s="11">
        <v>3280.83</v>
      </c>
      <c r="R3398" s="5">
        <v>45319</v>
      </c>
      <c r="S3398" s="5" t="str">
        <f t="shared" si="215"/>
        <v>Sunday</v>
      </c>
      <c r="T3398" s="5" t="str">
        <f t="shared" si="216"/>
        <v>Q1</v>
      </c>
      <c r="U3398" s="14" t="str">
        <f t="shared" si="213"/>
        <v>Jan</v>
      </c>
    </row>
    <row r="3399" spans="1:21" x14ac:dyDescent="0.25">
      <c r="A3399" s="13" t="s">
        <v>34</v>
      </c>
      <c r="B3399" s="6" t="s">
        <v>43</v>
      </c>
      <c r="C3399" s="6" t="s">
        <v>44</v>
      </c>
      <c r="D3399" s="6" t="s">
        <v>25</v>
      </c>
      <c r="E3399" s="6" t="s">
        <v>21</v>
      </c>
      <c r="F3399" s="6" t="s">
        <v>13210</v>
      </c>
      <c r="G3399" s="6" t="s">
        <v>12095</v>
      </c>
      <c r="H3399" s="6" t="s">
        <v>39</v>
      </c>
      <c r="I3399" s="6" t="s">
        <v>13211</v>
      </c>
      <c r="J3399" s="6" t="s">
        <v>13212</v>
      </c>
      <c r="K3399" s="7">
        <v>10</v>
      </c>
      <c r="L3399" s="4">
        <v>2014</v>
      </c>
      <c r="M3399" s="9">
        <v>10074.719999999999</v>
      </c>
      <c r="N3399" s="9" t="str">
        <f t="shared" si="214"/>
        <v>Normal</v>
      </c>
      <c r="O3399" s="11">
        <v>107619.8</v>
      </c>
      <c r="P3399" s="11">
        <v>8900.7199999999993</v>
      </c>
      <c r="Q3399" s="11">
        <v>1174</v>
      </c>
      <c r="R3399" s="8">
        <v>45648</v>
      </c>
      <c r="S3399" s="5" t="str">
        <f t="shared" si="215"/>
        <v>Sunday</v>
      </c>
      <c r="T3399" s="5" t="str">
        <f t="shared" si="216"/>
        <v>Q4</v>
      </c>
      <c r="U3399" s="14" t="str">
        <f t="shared" si="213"/>
        <v>Dec</v>
      </c>
    </row>
    <row r="3400" spans="1:21" x14ac:dyDescent="0.25">
      <c r="A3400" s="12" t="s">
        <v>47</v>
      </c>
      <c r="B3400" s="2" t="s">
        <v>48</v>
      </c>
      <c r="C3400" s="2" t="s">
        <v>44</v>
      </c>
      <c r="D3400" s="2" t="s">
        <v>25</v>
      </c>
      <c r="E3400" s="2" t="s">
        <v>21</v>
      </c>
      <c r="F3400" s="2" t="s">
        <v>13213</v>
      </c>
      <c r="G3400" s="2" t="s">
        <v>13214</v>
      </c>
      <c r="H3400" s="2" t="s">
        <v>39</v>
      </c>
      <c r="I3400" s="2" t="s">
        <v>13215</v>
      </c>
      <c r="J3400" s="2" t="s">
        <v>13216</v>
      </c>
      <c r="K3400" s="3">
        <v>19</v>
      </c>
      <c r="L3400" s="4">
        <v>2002</v>
      </c>
      <c r="M3400" s="9">
        <v>42306.65</v>
      </c>
      <c r="N3400" s="9" t="str">
        <f t="shared" si="214"/>
        <v>High Value</v>
      </c>
      <c r="O3400" s="11">
        <v>87241.3</v>
      </c>
      <c r="P3400" s="11">
        <v>39418.339999999997</v>
      </c>
      <c r="Q3400" s="11">
        <v>2888.31</v>
      </c>
      <c r="R3400" s="5">
        <v>44324</v>
      </c>
      <c r="S3400" s="5" t="str">
        <f t="shared" si="215"/>
        <v>Saturday</v>
      </c>
      <c r="T3400" s="5" t="str">
        <f t="shared" si="216"/>
        <v>Q2</v>
      </c>
      <c r="U3400" s="14" t="str">
        <f t="shared" si="213"/>
        <v>May</v>
      </c>
    </row>
    <row r="3401" spans="1:21" x14ac:dyDescent="0.25">
      <c r="A3401" s="13" t="s">
        <v>40</v>
      </c>
      <c r="B3401" s="6" t="s">
        <v>125</v>
      </c>
      <c r="C3401" s="6" t="s">
        <v>44</v>
      </c>
      <c r="D3401" s="6" t="s">
        <v>25</v>
      </c>
      <c r="E3401" s="6" t="s">
        <v>21</v>
      </c>
      <c r="F3401" s="6" t="s">
        <v>13217</v>
      </c>
      <c r="G3401" s="6" t="s">
        <v>13218</v>
      </c>
      <c r="H3401" s="6" t="s">
        <v>90</v>
      </c>
      <c r="I3401" s="6" t="s">
        <v>13219</v>
      </c>
      <c r="J3401" s="6" t="s">
        <v>13220</v>
      </c>
      <c r="K3401" s="7">
        <v>9</v>
      </c>
      <c r="L3401" s="4">
        <v>2011</v>
      </c>
      <c r="M3401" s="9">
        <v>26645.79</v>
      </c>
      <c r="N3401" s="9" t="str">
        <f t="shared" si="214"/>
        <v>Normal</v>
      </c>
      <c r="O3401" s="11">
        <v>194430.5</v>
      </c>
      <c r="P3401" s="11">
        <v>22523.66</v>
      </c>
      <c r="Q3401" s="11">
        <v>4122.13</v>
      </c>
      <c r="R3401" s="8">
        <v>44130</v>
      </c>
      <c r="S3401" s="5" t="str">
        <f t="shared" si="215"/>
        <v>Monday</v>
      </c>
      <c r="T3401" s="5" t="str">
        <f t="shared" si="216"/>
        <v>Q4</v>
      </c>
      <c r="U3401" s="14" t="str">
        <f t="shared" si="213"/>
        <v>Oct</v>
      </c>
    </row>
    <row r="3402" spans="1:21" x14ac:dyDescent="0.25">
      <c r="A3402" s="12" t="s">
        <v>34</v>
      </c>
      <c r="B3402" s="2" t="s">
        <v>97</v>
      </c>
      <c r="C3402" s="2" t="s">
        <v>44</v>
      </c>
      <c r="D3402" s="2" t="s">
        <v>25</v>
      </c>
      <c r="E3402" s="2" t="s">
        <v>21</v>
      </c>
      <c r="F3402" s="2" t="s">
        <v>13221</v>
      </c>
      <c r="G3402" s="2" t="s">
        <v>13222</v>
      </c>
      <c r="H3402" s="2" t="s">
        <v>50</v>
      </c>
      <c r="I3402" s="2" t="s">
        <v>13223</v>
      </c>
      <c r="J3402" s="2" t="s">
        <v>13224</v>
      </c>
      <c r="K3402" s="3">
        <v>12</v>
      </c>
      <c r="L3402" s="4">
        <v>2013</v>
      </c>
      <c r="M3402" s="9">
        <v>32408.82</v>
      </c>
      <c r="N3402" s="9" t="str">
        <f t="shared" si="214"/>
        <v>Normal</v>
      </c>
      <c r="O3402" s="11">
        <v>25512.1</v>
      </c>
      <c r="P3402" s="11">
        <v>29932.82</v>
      </c>
      <c r="Q3402" s="11">
        <v>2476</v>
      </c>
      <c r="R3402" s="5">
        <v>45809</v>
      </c>
      <c r="S3402" s="5" t="str">
        <f t="shared" si="215"/>
        <v>Sunday</v>
      </c>
      <c r="T3402" s="5" t="str">
        <f t="shared" si="216"/>
        <v>Q2</v>
      </c>
      <c r="U3402" s="14" t="str">
        <f t="shared" si="213"/>
        <v>Jun</v>
      </c>
    </row>
    <row r="3403" spans="1:21" x14ac:dyDescent="0.25">
      <c r="A3403" s="13" t="s">
        <v>30</v>
      </c>
      <c r="B3403" s="6" t="s">
        <v>94</v>
      </c>
      <c r="C3403" s="6" t="s">
        <v>44</v>
      </c>
      <c r="D3403" s="6" t="s">
        <v>25</v>
      </c>
      <c r="E3403" s="6" t="s">
        <v>21</v>
      </c>
      <c r="F3403" s="6" t="s">
        <v>13225</v>
      </c>
      <c r="G3403" s="6" t="s">
        <v>13226</v>
      </c>
      <c r="H3403" s="6" t="s">
        <v>109</v>
      </c>
      <c r="I3403" s="6" t="s">
        <v>13227</v>
      </c>
      <c r="J3403" s="6" t="s">
        <v>13228</v>
      </c>
      <c r="K3403" s="7">
        <v>16</v>
      </c>
      <c r="L3403" s="4">
        <v>2008</v>
      </c>
      <c r="M3403" s="9">
        <v>67095.62</v>
      </c>
      <c r="N3403" s="9" t="str">
        <f t="shared" si="214"/>
        <v>High Value</v>
      </c>
      <c r="O3403" s="11">
        <v>186470.8</v>
      </c>
      <c r="P3403" s="11">
        <v>60454.76</v>
      </c>
      <c r="Q3403" s="11">
        <v>6640.86</v>
      </c>
      <c r="R3403" s="8">
        <v>45517</v>
      </c>
      <c r="S3403" s="5" t="str">
        <f t="shared" si="215"/>
        <v>Tuesday</v>
      </c>
      <c r="T3403" s="5" t="str">
        <f t="shared" si="216"/>
        <v>Q3</v>
      </c>
      <c r="U3403" s="14" t="str">
        <f t="shared" si="213"/>
        <v>Aug</v>
      </c>
    </row>
    <row r="3404" spans="1:21" x14ac:dyDescent="0.25">
      <c r="A3404" s="12" t="s">
        <v>47</v>
      </c>
      <c r="B3404" s="2" t="s">
        <v>110</v>
      </c>
      <c r="C3404" s="2" t="s">
        <v>44</v>
      </c>
      <c r="D3404" s="2" t="s">
        <v>25</v>
      </c>
      <c r="E3404" s="2" t="s">
        <v>21</v>
      </c>
      <c r="F3404" s="2" t="s">
        <v>13229</v>
      </c>
      <c r="G3404" s="2" t="s">
        <v>8497</v>
      </c>
      <c r="H3404" s="2" t="s">
        <v>42</v>
      </c>
      <c r="I3404" s="2" t="s">
        <v>13230</v>
      </c>
      <c r="J3404" s="2" t="s">
        <v>13231</v>
      </c>
      <c r="K3404" s="3">
        <v>0</v>
      </c>
      <c r="L3404" s="4">
        <v>2021</v>
      </c>
      <c r="M3404" s="9">
        <v>17773.61</v>
      </c>
      <c r="N3404" s="9" t="str">
        <f t="shared" si="214"/>
        <v>Normal</v>
      </c>
      <c r="O3404" s="11">
        <v>199321.5</v>
      </c>
      <c r="P3404" s="11">
        <v>14205.33</v>
      </c>
      <c r="Q3404" s="11">
        <v>3568.28</v>
      </c>
      <c r="R3404" s="5">
        <v>44438</v>
      </c>
      <c r="S3404" s="5" t="str">
        <f t="shared" si="215"/>
        <v>Monday</v>
      </c>
      <c r="T3404" s="5" t="str">
        <f t="shared" si="216"/>
        <v>Q3</v>
      </c>
      <c r="U3404" s="14" t="str">
        <f t="shared" si="213"/>
        <v>Aug</v>
      </c>
    </row>
    <row r="3405" spans="1:21" x14ac:dyDescent="0.25">
      <c r="A3405" s="13" t="s">
        <v>30</v>
      </c>
      <c r="B3405" s="6" t="s">
        <v>94</v>
      </c>
      <c r="C3405" s="6" t="s">
        <v>44</v>
      </c>
      <c r="D3405" s="6" t="s">
        <v>25</v>
      </c>
      <c r="E3405" s="6" t="s">
        <v>21</v>
      </c>
      <c r="F3405" s="6" t="s">
        <v>11155</v>
      </c>
      <c r="G3405" s="6" t="s">
        <v>13232</v>
      </c>
      <c r="H3405" s="6" t="s">
        <v>42</v>
      </c>
      <c r="I3405" s="6" t="s">
        <v>13233</v>
      </c>
      <c r="J3405" s="6" t="s">
        <v>13234</v>
      </c>
      <c r="K3405" s="7">
        <v>5</v>
      </c>
      <c r="L3405" s="4">
        <v>2015</v>
      </c>
      <c r="M3405" s="9">
        <v>12425.41</v>
      </c>
      <c r="N3405" s="9" t="str">
        <f t="shared" si="214"/>
        <v>Normal</v>
      </c>
      <c r="O3405" s="11">
        <v>94623.2</v>
      </c>
      <c r="P3405" s="11">
        <v>10258.700000000001</v>
      </c>
      <c r="Q3405" s="11">
        <v>2166.71</v>
      </c>
      <c r="R3405" s="8">
        <v>44166</v>
      </c>
      <c r="S3405" s="5" t="str">
        <f t="shared" si="215"/>
        <v>Tuesday</v>
      </c>
      <c r="T3405" s="5" t="str">
        <f t="shared" si="216"/>
        <v>Q4</v>
      </c>
      <c r="U3405" s="14" t="str">
        <f t="shared" si="213"/>
        <v>Dec</v>
      </c>
    </row>
    <row r="3406" spans="1:21" x14ac:dyDescent="0.25">
      <c r="A3406" s="12" t="s">
        <v>34</v>
      </c>
      <c r="B3406" s="2" t="s">
        <v>43</v>
      </c>
      <c r="C3406" s="2" t="s">
        <v>44</v>
      </c>
      <c r="D3406" s="2" t="s">
        <v>25</v>
      </c>
      <c r="E3406" s="2" t="s">
        <v>21</v>
      </c>
      <c r="F3406" s="2" t="s">
        <v>13235</v>
      </c>
      <c r="G3406" s="2" t="s">
        <v>13236</v>
      </c>
      <c r="H3406" s="2" t="s">
        <v>142</v>
      </c>
      <c r="I3406" s="2" t="s">
        <v>13237</v>
      </c>
      <c r="J3406" s="2" t="s">
        <v>13238</v>
      </c>
      <c r="K3406" s="3">
        <v>13</v>
      </c>
      <c r="L3406" s="4">
        <v>2012</v>
      </c>
      <c r="M3406" s="9">
        <v>23955.65</v>
      </c>
      <c r="N3406" s="9" t="str">
        <f t="shared" si="214"/>
        <v>Normal</v>
      </c>
      <c r="O3406" s="11">
        <v>81026.8</v>
      </c>
      <c r="P3406" s="11">
        <v>19075.3</v>
      </c>
      <c r="Q3406" s="11">
        <v>4880.3500000000004</v>
      </c>
      <c r="R3406" s="5">
        <v>45678</v>
      </c>
      <c r="S3406" s="5" t="str">
        <f t="shared" si="215"/>
        <v>Tuesday</v>
      </c>
      <c r="T3406" s="5" t="str">
        <f t="shared" si="216"/>
        <v>Q1</v>
      </c>
      <c r="U3406" s="14" t="str">
        <f t="shared" si="213"/>
        <v>Jan</v>
      </c>
    </row>
    <row r="3407" spans="1:21" x14ac:dyDescent="0.25">
      <c r="A3407" s="13" t="s">
        <v>54</v>
      </c>
      <c r="B3407" s="6" t="s">
        <v>55</v>
      </c>
      <c r="C3407" s="6" t="s">
        <v>44</v>
      </c>
      <c r="D3407" s="6" t="s">
        <v>25</v>
      </c>
      <c r="E3407" s="6" t="s">
        <v>21</v>
      </c>
      <c r="F3407" s="6" t="s">
        <v>13239</v>
      </c>
      <c r="G3407" s="6" t="s">
        <v>13240</v>
      </c>
      <c r="H3407" s="6" t="s">
        <v>61</v>
      </c>
      <c r="I3407" s="6" t="s">
        <v>13241</v>
      </c>
      <c r="J3407" s="6" t="s">
        <v>13242</v>
      </c>
      <c r="K3407" s="7">
        <v>16</v>
      </c>
      <c r="L3407" s="4">
        <v>2006</v>
      </c>
      <c r="M3407" s="9">
        <v>40052.559999999998</v>
      </c>
      <c r="N3407" s="9" t="str">
        <f t="shared" si="214"/>
        <v>High Value</v>
      </c>
      <c r="O3407" s="11">
        <v>41418.400000000001</v>
      </c>
      <c r="P3407" s="11">
        <v>33840.6</v>
      </c>
      <c r="Q3407" s="11">
        <v>6211.96</v>
      </c>
      <c r="R3407" s="8">
        <v>44734</v>
      </c>
      <c r="S3407" s="5" t="str">
        <f t="shared" si="215"/>
        <v>Wednesday</v>
      </c>
      <c r="T3407" s="5" t="str">
        <f t="shared" si="216"/>
        <v>Q2</v>
      </c>
      <c r="U3407" s="14" t="str">
        <f t="shared" si="213"/>
        <v>Jun</v>
      </c>
    </row>
    <row r="3408" spans="1:21" x14ac:dyDescent="0.25">
      <c r="A3408" s="12" t="s">
        <v>56</v>
      </c>
      <c r="B3408" s="2" t="s">
        <v>78</v>
      </c>
      <c r="C3408" s="2" t="s">
        <v>44</v>
      </c>
      <c r="D3408" s="2" t="s">
        <v>25</v>
      </c>
      <c r="E3408" s="2" t="s">
        <v>21</v>
      </c>
      <c r="F3408" s="2" t="s">
        <v>13243</v>
      </c>
      <c r="G3408" s="2" t="s">
        <v>13244</v>
      </c>
      <c r="H3408" s="2" t="s">
        <v>121</v>
      </c>
      <c r="I3408" s="2" t="s">
        <v>13245</v>
      </c>
      <c r="J3408" s="2" t="s">
        <v>13246</v>
      </c>
      <c r="K3408" s="3">
        <v>9</v>
      </c>
      <c r="L3408" s="4">
        <v>2012</v>
      </c>
      <c r="M3408" s="9">
        <v>19271.22</v>
      </c>
      <c r="N3408" s="9" t="str">
        <f t="shared" si="214"/>
        <v>Normal</v>
      </c>
      <c r="O3408" s="11">
        <v>180202.9</v>
      </c>
      <c r="P3408" s="11">
        <v>17299.25</v>
      </c>
      <c r="Q3408" s="11">
        <v>1971.97</v>
      </c>
      <c r="R3408" s="5">
        <v>44249</v>
      </c>
      <c r="S3408" s="5" t="str">
        <f t="shared" si="215"/>
        <v>Monday</v>
      </c>
      <c r="T3408" s="5" t="str">
        <f t="shared" si="216"/>
        <v>Q1</v>
      </c>
      <c r="U3408" s="14" t="str">
        <f t="shared" si="213"/>
        <v>Feb</v>
      </c>
    </row>
    <row r="3409" spans="1:21" x14ac:dyDescent="0.25">
      <c r="A3409" s="13" t="s">
        <v>71</v>
      </c>
      <c r="B3409" s="6" t="s">
        <v>83</v>
      </c>
      <c r="C3409" s="6" t="s">
        <v>44</v>
      </c>
      <c r="D3409" s="6" t="s">
        <v>25</v>
      </c>
      <c r="E3409" s="6" t="s">
        <v>21</v>
      </c>
      <c r="F3409" s="6" t="s">
        <v>13247</v>
      </c>
      <c r="G3409" s="6" t="s">
        <v>13248</v>
      </c>
      <c r="H3409" s="6" t="s">
        <v>109</v>
      </c>
      <c r="I3409" s="6" t="s">
        <v>13249</v>
      </c>
      <c r="J3409" s="6" t="s">
        <v>13250</v>
      </c>
      <c r="K3409" s="7">
        <v>6</v>
      </c>
      <c r="L3409" s="4">
        <v>2019</v>
      </c>
      <c r="M3409" s="9">
        <v>31213.31</v>
      </c>
      <c r="N3409" s="9" t="str">
        <f t="shared" si="214"/>
        <v>Normal</v>
      </c>
      <c r="O3409" s="11">
        <v>40719.300000000003</v>
      </c>
      <c r="P3409" s="11">
        <v>27491.68</v>
      </c>
      <c r="Q3409" s="11">
        <v>3721.63</v>
      </c>
      <c r="R3409" s="8">
        <v>45832</v>
      </c>
      <c r="S3409" s="5" t="str">
        <f t="shared" si="215"/>
        <v>Tuesday</v>
      </c>
      <c r="T3409" s="5" t="str">
        <f t="shared" si="216"/>
        <v>Q2</v>
      </c>
      <c r="U3409" s="14" t="str">
        <f t="shared" si="213"/>
        <v>Jun</v>
      </c>
    </row>
    <row r="3410" spans="1:21" x14ac:dyDescent="0.25">
      <c r="A3410" s="12" t="s">
        <v>34</v>
      </c>
      <c r="B3410" s="2" t="s">
        <v>35</v>
      </c>
      <c r="C3410" s="2" t="s">
        <v>44</v>
      </c>
      <c r="D3410" s="2" t="s">
        <v>25</v>
      </c>
      <c r="E3410" s="2" t="s">
        <v>21</v>
      </c>
      <c r="F3410" s="2" t="s">
        <v>13251</v>
      </c>
      <c r="G3410" s="2" t="s">
        <v>13252</v>
      </c>
      <c r="H3410" s="2" t="s">
        <v>120</v>
      </c>
      <c r="I3410" s="2" t="s">
        <v>13253</v>
      </c>
      <c r="J3410" s="2" t="s">
        <v>13254</v>
      </c>
      <c r="K3410" s="3">
        <v>6</v>
      </c>
      <c r="L3410" s="4">
        <v>2018</v>
      </c>
      <c r="M3410" s="9">
        <v>51286.91</v>
      </c>
      <c r="N3410" s="9" t="str">
        <f t="shared" si="214"/>
        <v>High Value</v>
      </c>
      <c r="O3410" s="11">
        <v>160510.1</v>
      </c>
      <c r="P3410" s="11">
        <v>40849.25</v>
      </c>
      <c r="Q3410" s="11">
        <v>10437.66</v>
      </c>
      <c r="R3410" s="5">
        <v>45479</v>
      </c>
      <c r="S3410" s="5" t="str">
        <f t="shared" si="215"/>
        <v>Saturday</v>
      </c>
      <c r="T3410" s="5" t="str">
        <f t="shared" si="216"/>
        <v>Q3</v>
      </c>
      <c r="U3410" s="14" t="str">
        <f t="shared" si="213"/>
        <v>Jul</v>
      </c>
    </row>
    <row r="3411" spans="1:21" x14ac:dyDescent="0.25">
      <c r="A3411" s="13" t="s">
        <v>71</v>
      </c>
      <c r="B3411" s="6" t="s">
        <v>86</v>
      </c>
      <c r="C3411" s="6" t="s">
        <v>44</v>
      </c>
      <c r="D3411" s="6" t="s">
        <v>25</v>
      </c>
      <c r="E3411" s="6" t="s">
        <v>21</v>
      </c>
      <c r="F3411" s="6" t="s">
        <v>13255</v>
      </c>
      <c r="G3411" s="6" t="s">
        <v>13256</v>
      </c>
      <c r="H3411" s="6" t="s">
        <v>128</v>
      </c>
      <c r="I3411" s="6" t="s">
        <v>13257</v>
      </c>
      <c r="J3411" s="6" t="s">
        <v>13258</v>
      </c>
      <c r="K3411" s="7">
        <v>15</v>
      </c>
      <c r="L3411" s="4">
        <v>2006</v>
      </c>
      <c r="M3411" s="9">
        <v>23659.25</v>
      </c>
      <c r="N3411" s="9" t="str">
        <f t="shared" si="214"/>
        <v>Normal</v>
      </c>
      <c r="O3411" s="11">
        <v>157952</v>
      </c>
      <c r="P3411" s="11">
        <v>21205.1</v>
      </c>
      <c r="Q3411" s="11">
        <v>2454.15</v>
      </c>
      <c r="R3411" s="8">
        <v>44430</v>
      </c>
      <c r="S3411" s="5" t="str">
        <f t="shared" si="215"/>
        <v>Sunday</v>
      </c>
      <c r="T3411" s="5" t="str">
        <f t="shared" si="216"/>
        <v>Q3</v>
      </c>
      <c r="U3411" s="14" t="str">
        <f t="shared" si="213"/>
        <v>Aug</v>
      </c>
    </row>
    <row r="3412" spans="1:21" x14ac:dyDescent="0.25">
      <c r="A3412" s="12" t="s">
        <v>54</v>
      </c>
      <c r="B3412" s="2" t="s">
        <v>123</v>
      </c>
      <c r="C3412" s="2" t="s">
        <v>44</v>
      </c>
      <c r="D3412" s="2" t="s">
        <v>25</v>
      </c>
      <c r="E3412" s="2" t="s">
        <v>21</v>
      </c>
      <c r="F3412" s="2" t="s">
        <v>13259</v>
      </c>
      <c r="G3412" s="2" t="s">
        <v>4717</v>
      </c>
      <c r="H3412" s="2" t="s">
        <v>121</v>
      </c>
      <c r="I3412" s="2" t="s">
        <v>13260</v>
      </c>
      <c r="J3412" s="2" t="s">
        <v>13261</v>
      </c>
      <c r="K3412" s="3">
        <v>10</v>
      </c>
      <c r="L3412" s="4">
        <v>2012</v>
      </c>
      <c r="M3412" s="9">
        <v>69568.899999999994</v>
      </c>
      <c r="N3412" s="9" t="str">
        <f t="shared" si="214"/>
        <v>High Value</v>
      </c>
      <c r="O3412" s="11">
        <v>60679.5</v>
      </c>
      <c r="P3412" s="11">
        <v>62998.61</v>
      </c>
      <c r="Q3412" s="11">
        <v>6570.29</v>
      </c>
      <c r="R3412" s="5">
        <v>44894</v>
      </c>
      <c r="S3412" s="5" t="str">
        <f t="shared" si="215"/>
        <v>Tuesday</v>
      </c>
      <c r="T3412" s="5" t="str">
        <f t="shared" si="216"/>
        <v>Q4</v>
      </c>
      <c r="U3412" s="14" t="str">
        <f t="shared" si="213"/>
        <v>Nov</v>
      </c>
    </row>
    <row r="3413" spans="1:21" x14ac:dyDescent="0.25">
      <c r="A3413" s="13" t="s">
        <v>34</v>
      </c>
      <c r="B3413" s="6" t="s">
        <v>35</v>
      </c>
      <c r="C3413" s="6" t="s">
        <v>44</v>
      </c>
      <c r="D3413" s="6" t="s">
        <v>25</v>
      </c>
      <c r="E3413" s="6" t="s">
        <v>21</v>
      </c>
      <c r="F3413" s="6" t="s">
        <v>13262</v>
      </c>
      <c r="G3413" s="6" t="s">
        <v>4654</v>
      </c>
      <c r="H3413" s="6" t="s">
        <v>66</v>
      </c>
      <c r="I3413" s="6" t="s">
        <v>13263</v>
      </c>
      <c r="J3413" s="6" t="s">
        <v>13264</v>
      </c>
      <c r="K3413" s="7">
        <v>-2</v>
      </c>
      <c r="L3413" s="4">
        <v>2024</v>
      </c>
      <c r="M3413" s="9">
        <v>7056.99</v>
      </c>
      <c r="N3413" s="9" t="str">
        <f t="shared" si="214"/>
        <v>Normal</v>
      </c>
      <c r="O3413" s="11">
        <v>45643.5</v>
      </c>
      <c r="P3413" s="11">
        <v>6008.9</v>
      </c>
      <c r="Q3413" s="11">
        <v>1048.0899999999999</v>
      </c>
      <c r="R3413" s="8">
        <v>44637</v>
      </c>
      <c r="S3413" s="5" t="str">
        <f t="shared" si="215"/>
        <v>Thursday</v>
      </c>
      <c r="T3413" s="5" t="str">
        <f t="shared" si="216"/>
        <v>Q1</v>
      </c>
      <c r="U3413" s="14" t="str">
        <f t="shared" ref="U3413:U3475" si="217">TEXT(R3413,"MMM")</f>
        <v>Mar</v>
      </c>
    </row>
    <row r="3414" spans="1:21" x14ac:dyDescent="0.25">
      <c r="A3414" s="12" t="s">
        <v>40</v>
      </c>
      <c r="B3414" s="2" t="s">
        <v>59</v>
      </c>
      <c r="C3414" s="2" t="s">
        <v>44</v>
      </c>
      <c r="D3414" s="2" t="s">
        <v>25</v>
      </c>
      <c r="E3414" s="2" t="s">
        <v>21</v>
      </c>
      <c r="F3414" s="2" t="s">
        <v>13265</v>
      </c>
      <c r="G3414" s="2" t="s">
        <v>13266</v>
      </c>
      <c r="H3414" s="2" t="s">
        <v>101</v>
      </c>
      <c r="I3414" s="2" t="s">
        <v>13267</v>
      </c>
      <c r="J3414" s="2" t="s">
        <v>13268</v>
      </c>
      <c r="K3414" s="3">
        <v>9</v>
      </c>
      <c r="L3414" s="4">
        <v>2013</v>
      </c>
      <c r="M3414" s="9">
        <v>7023.32</v>
      </c>
      <c r="N3414" s="9" t="str">
        <f t="shared" si="214"/>
        <v>Normal</v>
      </c>
      <c r="O3414" s="11">
        <v>75315.899999999994</v>
      </c>
      <c r="P3414" s="11">
        <v>6448.51</v>
      </c>
      <c r="Q3414" s="11">
        <v>574.80999999999995</v>
      </c>
      <c r="R3414" s="5">
        <v>44568</v>
      </c>
      <c r="S3414" s="5" t="str">
        <f t="shared" si="215"/>
        <v>Friday</v>
      </c>
      <c r="T3414" s="5" t="str">
        <f t="shared" si="216"/>
        <v>Q1</v>
      </c>
      <c r="U3414" s="14" t="str">
        <f t="shared" si="217"/>
        <v>Jan</v>
      </c>
    </row>
    <row r="3415" spans="1:21" x14ac:dyDescent="0.25">
      <c r="A3415" s="13" t="s">
        <v>47</v>
      </c>
      <c r="B3415" s="6" t="s">
        <v>110</v>
      </c>
      <c r="C3415" s="6" t="s">
        <v>44</v>
      </c>
      <c r="D3415" s="6" t="s">
        <v>25</v>
      </c>
      <c r="E3415" s="6" t="s">
        <v>21</v>
      </c>
      <c r="F3415" s="6" t="s">
        <v>13269</v>
      </c>
      <c r="G3415" s="6" t="s">
        <v>13270</v>
      </c>
      <c r="H3415" s="6" t="s">
        <v>50</v>
      </c>
      <c r="I3415" s="6" t="s">
        <v>13271</v>
      </c>
      <c r="J3415" s="6" t="s">
        <v>13272</v>
      </c>
      <c r="K3415" s="7">
        <v>17</v>
      </c>
      <c r="L3415" s="4">
        <v>2007</v>
      </c>
      <c r="M3415" s="9">
        <v>22868.560000000001</v>
      </c>
      <c r="N3415" s="9" t="str">
        <f t="shared" si="214"/>
        <v>Normal</v>
      </c>
      <c r="O3415" s="11">
        <v>104719.3</v>
      </c>
      <c r="P3415" s="11">
        <v>17718.740000000002</v>
      </c>
      <c r="Q3415" s="11">
        <v>5149.82</v>
      </c>
      <c r="R3415" s="8">
        <v>45579</v>
      </c>
      <c r="S3415" s="5" t="str">
        <f t="shared" si="215"/>
        <v>Monday</v>
      </c>
      <c r="T3415" s="5" t="str">
        <f t="shared" si="216"/>
        <v>Q4</v>
      </c>
      <c r="U3415" s="14" t="str">
        <f t="shared" si="217"/>
        <v>Oct</v>
      </c>
    </row>
    <row r="3416" spans="1:21" x14ac:dyDescent="0.25">
      <c r="A3416" s="12" t="s">
        <v>47</v>
      </c>
      <c r="B3416" s="2" t="s">
        <v>48</v>
      </c>
      <c r="C3416" s="2" t="s">
        <v>44</v>
      </c>
      <c r="D3416" s="2" t="s">
        <v>25</v>
      </c>
      <c r="E3416" s="2" t="s">
        <v>21</v>
      </c>
      <c r="F3416" s="2" t="s">
        <v>13273</v>
      </c>
      <c r="G3416" s="2" t="s">
        <v>13274</v>
      </c>
      <c r="H3416" s="2" t="s">
        <v>162</v>
      </c>
      <c r="I3416" s="2" t="s">
        <v>13275</v>
      </c>
      <c r="J3416" s="2" t="s">
        <v>13276</v>
      </c>
      <c r="K3416" s="3">
        <v>-1</v>
      </c>
      <c r="L3416" s="4">
        <v>2024</v>
      </c>
      <c r="M3416" s="9">
        <v>28185.77</v>
      </c>
      <c r="N3416" s="9" t="str">
        <f t="shared" si="214"/>
        <v>Normal</v>
      </c>
      <c r="O3416" s="11">
        <v>79371.5</v>
      </c>
      <c r="P3416" s="11">
        <v>23114.400000000001</v>
      </c>
      <c r="Q3416" s="11">
        <v>5071.37</v>
      </c>
      <c r="R3416" s="5">
        <v>45092</v>
      </c>
      <c r="S3416" s="5" t="str">
        <f t="shared" si="215"/>
        <v>Thursday</v>
      </c>
      <c r="T3416" s="5" t="str">
        <f t="shared" si="216"/>
        <v>Q2</v>
      </c>
      <c r="U3416" s="14" t="str">
        <f t="shared" si="217"/>
        <v>Jun</v>
      </c>
    </row>
    <row r="3417" spans="1:21" x14ac:dyDescent="0.25">
      <c r="A3417" s="13" t="s">
        <v>56</v>
      </c>
      <c r="B3417" s="6" t="s">
        <v>69</v>
      </c>
      <c r="C3417" s="6" t="s">
        <v>44</v>
      </c>
      <c r="D3417" s="6" t="s">
        <v>25</v>
      </c>
      <c r="E3417" s="6" t="s">
        <v>21</v>
      </c>
      <c r="F3417" s="6" t="s">
        <v>13277</v>
      </c>
      <c r="G3417" s="6" t="s">
        <v>13278</v>
      </c>
      <c r="H3417" s="6" t="s">
        <v>118</v>
      </c>
      <c r="I3417" s="6" t="s">
        <v>13279</v>
      </c>
      <c r="J3417" s="6" t="s">
        <v>13280</v>
      </c>
      <c r="K3417" s="7">
        <v>5</v>
      </c>
      <c r="L3417" s="4">
        <v>2019</v>
      </c>
      <c r="M3417" s="9">
        <v>48640.22</v>
      </c>
      <c r="N3417" s="9" t="str">
        <f t="shared" si="214"/>
        <v>High Value</v>
      </c>
      <c r="O3417" s="11">
        <v>107278.6</v>
      </c>
      <c r="P3417" s="11">
        <v>38674.83</v>
      </c>
      <c r="Q3417" s="11">
        <v>9965.39</v>
      </c>
      <c r="R3417" s="8">
        <v>45545</v>
      </c>
      <c r="S3417" s="5" t="str">
        <f t="shared" si="215"/>
        <v>Tuesday</v>
      </c>
      <c r="T3417" s="5" t="str">
        <f t="shared" si="216"/>
        <v>Q3</v>
      </c>
      <c r="U3417" s="14" t="str">
        <f t="shared" si="217"/>
        <v>Sep</v>
      </c>
    </row>
    <row r="3418" spans="1:21" x14ac:dyDescent="0.25">
      <c r="A3418" s="12" t="s">
        <v>40</v>
      </c>
      <c r="B3418" s="2" t="s">
        <v>125</v>
      </c>
      <c r="C3418" s="2" t="s">
        <v>44</v>
      </c>
      <c r="D3418" s="2" t="s">
        <v>25</v>
      </c>
      <c r="E3418" s="2" t="s">
        <v>21</v>
      </c>
      <c r="F3418" s="2" t="s">
        <v>13281</v>
      </c>
      <c r="G3418" s="2" t="s">
        <v>13282</v>
      </c>
      <c r="H3418" s="2" t="s">
        <v>104</v>
      </c>
      <c r="I3418" s="2" t="s">
        <v>13283</v>
      </c>
      <c r="J3418" s="2" t="s">
        <v>13284</v>
      </c>
      <c r="K3418" s="3">
        <v>20</v>
      </c>
      <c r="L3418" s="4">
        <v>2003</v>
      </c>
      <c r="M3418" s="9">
        <v>10095.51</v>
      </c>
      <c r="N3418" s="9" t="str">
        <f t="shared" si="214"/>
        <v>Normal</v>
      </c>
      <c r="O3418" s="11">
        <v>180866</v>
      </c>
      <c r="P3418" s="11">
        <v>8716.93</v>
      </c>
      <c r="Q3418" s="11">
        <v>1378.58</v>
      </c>
      <c r="R3418" s="5">
        <v>45083</v>
      </c>
      <c r="S3418" s="5" t="str">
        <f t="shared" si="215"/>
        <v>Tuesday</v>
      </c>
      <c r="T3418" s="5" t="str">
        <f t="shared" si="216"/>
        <v>Q2</v>
      </c>
      <c r="U3418" s="14" t="str">
        <f t="shared" si="217"/>
        <v>Jun</v>
      </c>
    </row>
    <row r="3419" spans="1:21" x14ac:dyDescent="0.25">
      <c r="A3419" s="13" t="s">
        <v>34</v>
      </c>
      <c r="B3419" s="6" t="s">
        <v>35</v>
      </c>
      <c r="C3419" s="6" t="s">
        <v>44</v>
      </c>
      <c r="D3419" s="6" t="s">
        <v>25</v>
      </c>
      <c r="E3419" s="6" t="s">
        <v>21</v>
      </c>
      <c r="F3419" s="6" t="s">
        <v>13285</v>
      </c>
      <c r="G3419" s="6" t="s">
        <v>10855</v>
      </c>
      <c r="H3419" s="6" t="s">
        <v>81</v>
      </c>
      <c r="I3419" s="6" t="s">
        <v>13286</v>
      </c>
      <c r="J3419" s="6" t="s">
        <v>13287</v>
      </c>
      <c r="K3419" s="7">
        <v>8</v>
      </c>
      <c r="L3419" s="4">
        <v>2013</v>
      </c>
      <c r="M3419" s="9">
        <v>51744.22</v>
      </c>
      <c r="N3419" s="9" t="str">
        <f t="shared" si="214"/>
        <v>High Value</v>
      </c>
      <c r="O3419" s="11">
        <v>37523.300000000003</v>
      </c>
      <c r="P3419" s="11">
        <v>44205.34</v>
      </c>
      <c r="Q3419" s="11">
        <v>7538.88</v>
      </c>
      <c r="R3419" s="8">
        <v>44287</v>
      </c>
      <c r="S3419" s="5" t="str">
        <f t="shared" si="215"/>
        <v>Thursday</v>
      </c>
      <c r="T3419" s="5" t="str">
        <f t="shared" si="216"/>
        <v>Q2</v>
      </c>
      <c r="U3419" s="14" t="str">
        <f t="shared" si="217"/>
        <v>Apr</v>
      </c>
    </row>
    <row r="3420" spans="1:21" x14ac:dyDescent="0.25">
      <c r="A3420" s="12" t="s">
        <v>47</v>
      </c>
      <c r="B3420" s="2" t="s">
        <v>51</v>
      </c>
      <c r="C3420" s="2" t="s">
        <v>44</v>
      </c>
      <c r="D3420" s="2" t="s">
        <v>25</v>
      </c>
      <c r="E3420" s="2" t="s">
        <v>21</v>
      </c>
      <c r="F3420" s="2" t="s">
        <v>13288</v>
      </c>
      <c r="G3420" s="2" t="s">
        <v>13289</v>
      </c>
      <c r="H3420" s="2" t="s">
        <v>79</v>
      </c>
      <c r="I3420" s="2" t="s">
        <v>13290</v>
      </c>
      <c r="J3420" s="2" t="s">
        <v>13291</v>
      </c>
      <c r="K3420" s="3">
        <v>-1</v>
      </c>
      <c r="L3420" s="4">
        <v>2023</v>
      </c>
      <c r="M3420" s="9">
        <v>58866.62</v>
      </c>
      <c r="N3420" s="9" t="str">
        <f t="shared" si="214"/>
        <v>High Value</v>
      </c>
      <c r="O3420" s="11">
        <v>92981.8</v>
      </c>
      <c r="P3420" s="11">
        <v>47118.27</v>
      </c>
      <c r="Q3420" s="11">
        <v>11748.35</v>
      </c>
      <c r="R3420" s="5">
        <v>44776</v>
      </c>
      <c r="S3420" s="5" t="str">
        <f t="shared" si="215"/>
        <v>Wednesday</v>
      </c>
      <c r="T3420" s="5" t="str">
        <f t="shared" si="216"/>
        <v>Q3</v>
      </c>
      <c r="U3420" s="14" t="str">
        <f t="shared" si="217"/>
        <v>Aug</v>
      </c>
    </row>
    <row r="3421" spans="1:21" x14ac:dyDescent="0.25">
      <c r="A3421" s="13" t="s">
        <v>74</v>
      </c>
      <c r="B3421" s="6" t="s">
        <v>113</v>
      </c>
      <c r="C3421" s="6" t="s">
        <v>44</v>
      </c>
      <c r="D3421" s="6" t="s">
        <v>25</v>
      </c>
      <c r="E3421" s="6" t="s">
        <v>21</v>
      </c>
      <c r="F3421" s="6" t="s">
        <v>13292</v>
      </c>
      <c r="G3421" s="6" t="s">
        <v>13293</v>
      </c>
      <c r="H3421" s="6" t="s">
        <v>135</v>
      </c>
      <c r="I3421" s="6" t="s">
        <v>13294</v>
      </c>
      <c r="J3421" s="6" t="s">
        <v>13295</v>
      </c>
      <c r="K3421" s="7">
        <v>16</v>
      </c>
      <c r="L3421" s="4">
        <v>2004</v>
      </c>
      <c r="M3421" s="9">
        <v>14900.32</v>
      </c>
      <c r="N3421" s="9" t="str">
        <f t="shared" si="214"/>
        <v>Normal</v>
      </c>
      <c r="O3421" s="11">
        <v>164474.79999999999</v>
      </c>
      <c r="P3421" s="11">
        <v>13815.82</v>
      </c>
      <c r="Q3421" s="11">
        <v>1084.5</v>
      </c>
      <c r="R3421" s="8">
        <v>44131</v>
      </c>
      <c r="S3421" s="5" t="str">
        <f t="shared" si="215"/>
        <v>Tuesday</v>
      </c>
      <c r="T3421" s="5" t="str">
        <f t="shared" si="216"/>
        <v>Q4</v>
      </c>
      <c r="U3421" s="14" t="str">
        <f t="shared" si="217"/>
        <v>Oct</v>
      </c>
    </row>
    <row r="3422" spans="1:21" x14ac:dyDescent="0.25">
      <c r="A3422" s="12" t="s">
        <v>40</v>
      </c>
      <c r="B3422" s="2" t="s">
        <v>41</v>
      </c>
      <c r="C3422" s="2" t="s">
        <v>44</v>
      </c>
      <c r="D3422" s="2" t="s">
        <v>25</v>
      </c>
      <c r="E3422" s="2" t="s">
        <v>21</v>
      </c>
      <c r="F3422" s="2" t="s">
        <v>13296</v>
      </c>
      <c r="G3422" s="2" t="s">
        <v>13297</v>
      </c>
      <c r="H3422" s="2" t="s">
        <v>29</v>
      </c>
      <c r="I3422" s="2" t="s">
        <v>13298</v>
      </c>
      <c r="J3422" s="2" t="s">
        <v>13299</v>
      </c>
      <c r="K3422" s="3">
        <v>14</v>
      </c>
      <c r="L3422" s="4">
        <v>2008</v>
      </c>
      <c r="M3422" s="9">
        <v>49382.19</v>
      </c>
      <c r="N3422" s="9" t="str">
        <f t="shared" si="214"/>
        <v>High Value</v>
      </c>
      <c r="O3422" s="11">
        <v>58558.3</v>
      </c>
      <c r="P3422" s="11">
        <v>38740.1</v>
      </c>
      <c r="Q3422" s="11">
        <v>10642.09</v>
      </c>
      <c r="R3422" s="5">
        <v>44588</v>
      </c>
      <c r="S3422" s="5" t="str">
        <f t="shared" si="215"/>
        <v>Thursday</v>
      </c>
      <c r="T3422" s="5" t="str">
        <f t="shared" si="216"/>
        <v>Q1</v>
      </c>
      <c r="U3422" s="14" t="str">
        <f t="shared" si="217"/>
        <v>Jan</v>
      </c>
    </row>
    <row r="3423" spans="1:21" x14ac:dyDescent="0.25">
      <c r="A3423" s="13" t="s">
        <v>30</v>
      </c>
      <c r="B3423" s="6" t="s">
        <v>94</v>
      </c>
      <c r="C3423" s="6" t="s">
        <v>44</v>
      </c>
      <c r="D3423" s="6" t="s">
        <v>25</v>
      </c>
      <c r="E3423" s="6" t="s">
        <v>21</v>
      </c>
      <c r="F3423" s="6" t="s">
        <v>13300</v>
      </c>
      <c r="G3423" s="6" t="s">
        <v>13301</v>
      </c>
      <c r="H3423" s="6" t="s">
        <v>42</v>
      </c>
      <c r="I3423" s="6" t="s">
        <v>13302</v>
      </c>
      <c r="J3423" s="6" t="s">
        <v>13303</v>
      </c>
      <c r="K3423" s="7">
        <v>15</v>
      </c>
      <c r="L3423" s="4">
        <v>2007</v>
      </c>
      <c r="M3423" s="9">
        <v>28918.45</v>
      </c>
      <c r="N3423" s="9" t="str">
        <f t="shared" si="214"/>
        <v>Normal</v>
      </c>
      <c r="O3423" s="11">
        <v>69053</v>
      </c>
      <c r="P3423" s="11">
        <v>20818.43</v>
      </c>
      <c r="Q3423" s="11">
        <v>8100.02</v>
      </c>
      <c r="R3423" s="8">
        <v>44870</v>
      </c>
      <c r="S3423" s="5" t="str">
        <f t="shared" si="215"/>
        <v>Saturday</v>
      </c>
      <c r="T3423" s="5" t="str">
        <f t="shared" si="216"/>
        <v>Q4</v>
      </c>
      <c r="U3423" s="14" t="str">
        <f t="shared" si="217"/>
        <v>Nov</v>
      </c>
    </row>
    <row r="3424" spans="1:21" x14ac:dyDescent="0.25">
      <c r="A3424" s="12" t="s">
        <v>56</v>
      </c>
      <c r="B3424" s="2" t="s">
        <v>78</v>
      </c>
      <c r="C3424" s="2" t="s">
        <v>44</v>
      </c>
      <c r="D3424" s="2" t="s">
        <v>25</v>
      </c>
      <c r="E3424" s="2" t="s">
        <v>21</v>
      </c>
      <c r="F3424" s="2" t="s">
        <v>13304</v>
      </c>
      <c r="G3424" s="2" t="s">
        <v>13305</v>
      </c>
      <c r="H3424" s="2" t="s">
        <v>102</v>
      </c>
      <c r="I3424" s="2" t="s">
        <v>13306</v>
      </c>
      <c r="J3424" s="2" t="s">
        <v>13307</v>
      </c>
      <c r="K3424" s="3">
        <v>22</v>
      </c>
      <c r="L3424" s="4">
        <v>2001</v>
      </c>
      <c r="M3424" s="9">
        <v>28510.33</v>
      </c>
      <c r="N3424" s="9" t="str">
        <f t="shared" si="214"/>
        <v>Normal</v>
      </c>
      <c r="O3424" s="11">
        <v>37129.4</v>
      </c>
      <c r="P3424" s="11">
        <v>21613.71</v>
      </c>
      <c r="Q3424" s="11">
        <v>6896.62</v>
      </c>
      <c r="R3424" s="5">
        <v>45121</v>
      </c>
      <c r="S3424" s="5" t="str">
        <f t="shared" si="215"/>
        <v>Friday</v>
      </c>
      <c r="T3424" s="5" t="str">
        <f t="shared" si="216"/>
        <v>Q3</v>
      </c>
      <c r="U3424" s="14" t="str">
        <f t="shared" si="217"/>
        <v>Jul</v>
      </c>
    </row>
    <row r="3425" spans="1:21" x14ac:dyDescent="0.25">
      <c r="A3425" s="13" t="s">
        <v>74</v>
      </c>
      <c r="B3425" s="6" t="s">
        <v>113</v>
      </c>
      <c r="C3425" s="6" t="s">
        <v>44</v>
      </c>
      <c r="D3425" s="6" t="s">
        <v>25</v>
      </c>
      <c r="E3425" s="6" t="s">
        <v>21</v>
      </c>
      <c r="F3425" s="6" t="s">
        <v>13308</v>
      </c>
      <c r="G3425" s="6" t="s">
        <v>13309</v>
      </c>
      <c r="H3425" s="6" t="s">
        <v>87</v>
      </c>
      <c r="I3425" s="6" t="s">
        <v>13310</v>
      </c>
      <c r="J3425" s="6" t="s">
        <v>13311</v>
      </c>
      <c r="K3425" s="7">
        <v>13</v>
      </c>
      <c r="L3425" s="4">
        <v>2010</v>
      </c>
      <c r="M3425" s="9">
        <v>27086.04</v>
      </c>
      <c r="N3425" s="9" t="str">
        <f t="shared" si="214"/>
        <v>Normal</v>
      </c>
      <c r="O3425" s="11">
        <v>57574.6</v>
      </c>
      <c r="P3425" s="11">
        <v>22815.23</v>
      </c>
      <c r="Q3425" s="11">
        <v>4270.8100000000004</v>
      </c>
      <c r="R3425" s="8">
        <v>45128</v>
      </c>
      <c r="S3425" s="5" t="str">
        <f t="shared" si="215"/>
        <v>Friday</v>
      </c>
      <c r="T3425" s="5" t="str">
        <f t="shared" si="216"/>
        <v>Q3</v>
      </c>
      <c r="U3425" s="14" t="str">
        <f t="shared" si="217"/>
        <v>Jul</v>
      </c>
    </row>
    <row r="3426" spans="1:21" x14ac:dyDescent="0.25">
      <c r="A3426" s="12" t="s">
        <v>71</v>
      </c>
      <c r="B3426" s="2" t="s">
        <v>83</v>
      </c>
      <c r="C3426" s="2" t="s">
        <v>44</v>
      </c>
      <c r="D3426" s="2" t="s">
        <v>25</v>
      </c>
      <c r="E3426" s="2" t="s">
        <v>21</v>
      </c>
      <c r="F3426" s="2" t="s">
        <v>13312</v>
      </c>
      <c r="G3426" s="2" t="s">
        <v>13313</v>
      </c>
      <c r="H3426" s="2" t="s">
        <v>162</v>
      </c>
      <c r="I3426" s="2" t="s">
        <v>13314</v>
      </c>
      <c r="J3426" s="2" t="s">
        <v>13315</v>
      </c>
      <c r="K3426" s="3">
        <v>1</v>
      </c>
      <c r="L3426" s="4">
        <v>2020</v>
      </c>
      <c r="M3426" s="9">
        <v>49905.279999999999</v>
      </c>
      <c r="N3426" s="9" t="str">
        <f t="shared" si="214"/>
        <v>High Value</v>
      </c>
      <c r="O3426" s="11">
        <v>96460.6</v>
      </c>
      <c r="P3426" s="11">
        <v>43254.6</v>
      </c>
      <c r="Q3426" s="11">
        <v>6650.68</v>
      </c>
      <c r="R3426" s="5">
        <v>44335</v>
      </c>
      <c r="S3426" s="5" t="str">
        <f t="shared" si="215"/>
        <v>Wednesday</v>
      </c>
      <c r="T3426" s="5" t="str">
        <f t="shared" si="216"/>
        <v>Q2</v>
      </c>
      <c r="U3426" s="14" t="str">
        <f t="shared" si="217"/>
        <v>May</v>
      </c>
    </row>
    <row r="3427" spans="1:21" x14ac:dyDescent="0.25">
      <c r="A3427" s="13" t="s">
        <v>17</v>
      </c>
      <c r="B3427" s="6" t="s">
        <v>38</v>
      </c>
      <c r="C3427" s="6" t="s">
        <v>44</v>
      </c>
      <c r="D3427" s="6" t="s">
        <v>25</v>
      </c>
      <c r="E3427" s="6" t="s">
        <v>21</v>
      </c>
      <c r="F3427" s="6" t="s">
        <v>13316</v>
      </c>
      <c r="G3427" s="6" t="s">
        <v>13317</v>
      </c>
      <c r="H3427" s="6" t="s">
        <v>79</v>
      </c>
      <c r="I3427" s="6" t="s">
        <v>13318</v>
      </c>
      <c r="J3427" s="6" t="s">
        <v>13319</v>
      </c>
      <c r="K3427" s="7">
        <v>-3</v>
      </c>
      <c r="L3427" s="4">
        <v>2024</v>
      </c>
      <c r="M3427" s="9">
        <v>59363.68</v>
      </c>
      <c r="N3427" s="9" t="str">
        <f t="shared" si="214"/>
        <v>High Value</v>
      </c>
      <c r="O3427" s="11">
        <v>101847.3</v>
      </c>
      <c r="P3427" s="11">
        <v>47440.34</v>
      </c>
      <c r="Q3427" s="11">
        <v>11923.34</v>
      </c>
      <c r="R3427" s="8">
        <v>44482</v>
      </c>
      <c r="S3427" s="5" t="str">
        <f t="shared" si="215"/>
        <v>Wednesday</v>
      </c>
      <c r="T3427" s="5" t="str">
        <f t="shared" si="216"/>
        <v>Q4</v>
      </c>
      <c r="U3427" s="14" t="str">
        <f t="shared" si="217"/>
        <v>Oct</v>
      </c>
    </row>
    <row r="3428" spans="1:21" x14ac:dyDescent="0.25">
      <c r="A3428" s="12" t="s">
        <v>47</v>
      </c>
      <c r="B3428" s="2" t="s">
        <v>51</v>
      </c>
      <c r="C3428" s="2" t="s">
        <v>44</v>
      </c>
      <c r="D3428" s="2" t="s">
        <v>25</v>
      </c>
      <c r="E3428" s="2" t="s">
        <v>21</v>
      </c>
      <c r="F3428" s="2" t="s">
        <v>13320</v>
      </c>
      <c r="G3428" s="2" t="s">
        <v>4368</v>
      </c>
      <c r="H3428" s="2" t="s">
        <v>50</v>
      </c>
      <c r="I3428" s="2" t="s">
        <v>13321</v>
      </c>
      <c r="J3428" s="2" t="s">
        <v>13322</v>
      </c>
      <c r="K3428" s="3">
        <v>10</v>
      </c>
      <c r="L3428" s="4">
        <v>2013</v>
      </c>
      <c r="M3428" s="9">
        <v>47086.17</v>
      </c>
      <c r="N3428" s="9" t="str">
        <f t="shared" si="214"/>
        <v>High Value</v>
      </c>
      <c r="O3428" s="11">
        <v>121980.1</v>
      </c>
      <c r="P3428" s="11">
        <v>35576.93</v>
      </c>
      <c r="Q3428" s="11">
        <v>11509.24</v>
      </c>
      <c r="R3428" s="5">
        <v>44965</v>
      </c>
      <c r="S3428" s="5" t="str">
        <f t="shared" si="215"/>
        <v>Wednesday</v>
      </c>
      <c r="T3428" s="5" t="str">
        <f t="shared" si="216"/>
        <v>Q1</v>
      </c>
      <c r="U3428" s="14" t="str">
        <f t="shared" si="217"/>
        <v>Feb</v>
      </c>
    </row>
    <row r="3429" spans="1:21" x14ac:dyDescent="0.25">
      <c r="A3429" s="13" t="s">
        <v>40</v>
      </c>
      <c r="B3429" s="6" t="s">
        <v>125</v>
      </c>
      <c r="C3429" s="6" t="s">
        <v>44</v>
      </c>
      <c r="D3429" s="6" t="s">
        <v>25</v>
      </c>
      <c r="E3429" s="6" t="s">
        <v>21</v>
      </c>
      <c r="F3429" s="6" t="s">
        <v>13323</v>
      </c>
      <c r="G3429" s="6" t="s">
        <v>13324</v>
      </c>
      <c r="H3429" s="6" t="s">
        <v>37</v>
      </c>
      <c r="I3429" s="6" t="s">
        <v>13325</v>
      </c>
      <c r="J3429" s="6" t="s">
        <v>13326</v>
      </c>
      <c r="K3429" s="7">
        <v>5</v>
      </c>
      <c r="L3429" s="4">
        <v>2019</v>
      </c>
      <c r="M3429" s="9">
        <v>65353.01</v>
      </c>
      <c r="N3429" s="9" t="str">
        <f t="shared" si="214"/>
        <v>High Value</v>
      </c>
      <c r="O3429" s="11">
        <v>137228.4</v>
      </c>
      <c r="P3429" s="11">
        <v>60371.09</v>
      </c>
      <c r="Q3429" s="11">
        <v>4981.92</v>
      </c>
      <c r="R3429" s="8">
        <v>45364</v>
      </c>
      <c r="S3429" s="5" t="str">
        <f t="shared" si="215"/>
        <v>Wednesday</v>
      </c>
      <c r="T3429" s="5" t="str">
        <f t="shared" si="216"/>
        <v>Q1</v>
      </c>
      <c r="U3429" s="14" t="str">
        <f t="shared" si="217"/>
        <v>Mar</v>
      </c>
    </row>
    <row r="3430" spans="1:21" x14ac:dyDescent="0.25">
      <c r="A3430" s="12" t="s">
        <v>74</v>
      </c>
      <c r="B3430" s="2" t="s">
        <v>75</v>
      </c>
      <c r="C3430" s="2" t="s">
        <v>44</v>
      </c>
      <c r="D3430" s="2" t="s">
        <v>25</v>
      </c>
      <c r="E3430" s="2" t="s">
        <v>21</v>
      </c>
      <c r="F3430" s="2" t="s">
        <v>13327</v>
      </c>
      <c r="G3430" s="2" t="s">
        <v>1057</v>
      </c>
      <c r="H3430" s="2" t="s">
        <v>96</v>
      </c>
      <c r="I3430" s="2" t="s">
        <v>13328</v>
      </c>
      <c r="J3430" s="2" t="s">
        <v>13329</v>
      </c>
      <c r="K3430" s="3">
        <v>13</v>
      </c>
      <c r="L3430" s="4">
        <v>2008</v>
      </c>
      <c r="M3430" s="9">
        <v>38512</v>
      </c>
      <c r="N3430" s="9" t="str">
        <f t="shared" si="214"/>
        <v>Normal</v>
      </c>
      <c r="O3430" s="11">
        <v>158507.4</v>
      </c>
      <c r="P3430" s="11">
        <v>26980.77</v>
      </c>
      <c r="Q3430" s="11">
        <v>11531.23</v>
      </c>
      <c r="R3430" s="5">
        <v>44508</v>
      </c>
      <c r="S3430" s="5" t="str">
        <f t="shared" si="215"/>
        <v>Monday</v>
      </c>
      <c r="T3430" s="5" t="str">
        <f t="shared" si="216"/>
        <v>Q4</v>
      </c>
      <c r="U3430" s="14" t="str">
        <f t="shared" si="217"/>
        <v>Nov</v>
      </c>
    </row>
    <row r="3431" spans="1:21" x14ac:dyDescent="0.25">
      <c r="A3431" s="13" t="s">
        <v>74</v>
      </c>
      <c r="B3431" s="6" t="s">
        <v>113</v>
      </c>
      <c r="C3431" s="6" t="s">
        <v>44</v>
      </c>
      <c r="D3431" s="6" t="s">
        <v>25</v>
      </c>
      <c r="E3431" s="6" t="s">
        <v>21</v>
      </c>
      <c r="F3431" s="6" t="s">
        <v>13330</v>
      </c>
      <c r="G3431" s="6" t="s">
        <v>13331</v>
      </c>
      <c r="H3431" s="6" t="s">
        <v>89</v>
      </c>
      <c r="I3431" s="6" t="s">
        <v>13332</v>
      </c>
      <c r="J3431" s="6" t="s">
        <v>13333</v>
      </c>
      <c r="K3431" s="7">
        <v>8</v>
      </c>
      <c r="L3431" s="4">
        <v>2015</v>
      </c>
      <c r="M3431" s="9">
        <v>29372.16</v>
      </c>
      <c r="N3431" s="9" t="str">
        <f t="shared" si="214"/>
        <v>Normal</v>
      </c>
      <c r="O3431" s="11">
        <v>113925</v>
      </c>
      <c r="P3431" s="11">
        <v>25947.68</v>
      </c>
      <c r="Q3431" s="11">
        <v>3424.48</v>
      </c>
      <c r="R3431" s="8">
        <v>45095</v>
      </c>
      <c r="S3431" s="5" t="str">
        <f t="shared" si="215"/>
        <v>Sunday</v>
      </c>
      <c r="T3431" s="5" t="str">
        <f t="shared" si="216"/>
        <v>Q2</v>
      </c>
      <c r="U3431" s="14" t="str">
        <f t="shared" si="217"/>
        <v>Jun</v>
      </c>
    </row>
    <row r="3432" spans="1:21" x14ac:dyDescent="0.25">
      <c r="A3432" s="12" t="s">
        <v>74</v>
      </c>
      <c r="B3432" s="2" t="s">
        <v>113</v>
      </c>
      <c r="C3432" s="2" t="s">
        <v>44</v>
      </c>
      <c r="D3432" s="2" t="s">
        <v>25</v>
      </c>
      <c r="E3432" s="2" t="s">
        <v>21</v>
      </c>
      <c r="F3432" s="2" t="s">
        <v>13334</v>
      </c>
      <c r="G3432" s="2" t="s">
        <v>13335</v>
      </c>
      <c r="H3432" s="2" t="s">
        <v>87</v>
      </c>
      <c r="I3432" s="2" t="s">
        <v>13336</v>
      </c>
      <c r="J3432" s="2" t="s">
        <v>13337</v>
      </c>
      <c r="K3432" s="3">
        <v>1</v>
      </c>
      <c r="L3432" s="4">
        <v>2023</v>
      </c>
      <c r="M3432" s="9">
        <v>43431.45</v>
      </c>
      <c r="N3432" s="9" t="str">
        <f t="shared" si="214"/>
        <v>High Value</v>
      </c>
      <c r="O3432" s="11">
        <v>174198.5</v>
      </c>
      <c r="P3432" s="11">
        <v>36066.92</v>
      </c>
      <c r="Q3432" s="11">
        <v>7364.53</v>
      </c>
      <c r="R3432" s="5">
        <v>45596</v>
      </c>
      <c r="S3432" s="5" t="str">
        <f t="shared" si="215"/>
        <v>Thursday</v>
      </c>
      <c r="T3432" s="5" t="str">
        <f t="shared" si="216"/>
        <v>Q4</v>
      </c>
      <c r="U3432" s="14" t="str">
        <f t="shared" si="217"/>
        <v>Oct</v>
      </c>
    </row>
    <row r="3433" spans="1:21" x14ac:dyDescent="0.25">
      <c r="A3433" s="13" t="s">
        <v>17</v>
      </c>
      <c r="B3433" s="6" t="s">
        <v>38</v>
      </c>
      <c r="C3433" s="6" t="s">
        <v>44</v>
      </c>
      <c r="D3433" s="6" t="s">
        <v>25</v>
      </c>
      <c r="E3433" s="6" t="s">
        <v>21</v>
      </c>
      <c r="F3433" s="6" t="s">
        <v>13338</v>
      </c>
      <c r="G3433" s="6" t="s">
        <v>13339</v>
      </c>
      <c r="H3433" s="6" t="s">
        <v>90</v>
      </c>
      <c r="I3433" s="6" t="s">
        <v>13340</v>
      </c>
      <c r="J3433" s="6" t="s">
        <v>13341</v>
      </c>
      <c r="K3433" s="7">
        <v>18</v>
      </c>
      <c r="L3433" s="4">
        <v>2005</v>
      </c>
      <c r="M3433" s="9">
        <v>17508.400000000001</v>
      </c>
      <c r="N3433" s="9" t="str">
        <f t="shared" si="214"/>
        <v>Normal</v>
      </c>
      <c r="O3433" s="11">
        <v>137587.70000000001</v>
      </c>
      <c r="P3433" s="11">
        <v>14978.35</v>
      </c>
      <c r="Q3433" s="11">
        <v>2530.0500000000002</v>
      </c>
      <c r="R3433" s="8">
        <v>45105</v>
      </c>
      <c r="S3433" s="5" t="str">
        <f t="shared" si="215"/>
        <v>Wednesday</v>
      </c>
      <c r="T3433" s="5" t="str">
        <f t="shared" si="216"/>
        <v>Q2</v>
      </c>
      <c r="U3433" s="14" t="str">
        <f t="shared" si="217"/>
        <v>Jun</v>
      </c>
    </row>
    <row r="3434" spans="1:21" x14ac:dyDescent="0.25">
      <c r="A3434" s="12" t="s">
        <v>47</v>
      </c>
      <c r="B3434" s="2" t="s">
        <v>51</v>
      </c>
      <c r="C3434" s="2" t="s">
        <v>44</v>
      </c>
      <c r="D3434" s="2" t="s">
        <v>25</v>
      </c>
      <c r="E3434" s="2" t="s">
        <v>21</v>
      </c>
      <c r="F3434" s="2" t="s">
        <v>13342</v>
      </c>
      <c r="G3434" s="2" t="s">
        <v>6677</v>
      </c>
      <c r="H3434" s="2" t="s">
        <v>120</v>
      </c>
      <c r="I3434" s="2" t="s">
        <v>13343</v>
      </c>
      <c r="J3434" s="2" t="s">
        <v>13344</v>
      </c>
      <c r="K3434" s="3">
        <v>20</v>
      </c>
      <c r="L3434" s="4">
        <v>2001</v>
      </c>
      <c r="M3434" s="9">
        <v>58492.2</v>
      </c>
      <c r="N3434" s="9" t="str">
        <f t="shared" si="214"/>
        <v>High Value</v>
      </c>
      <c r="O3434" s="11">
        <v>179429.3</v>
      </c>
      <c r="P3434" s="11">
        <v>43129.75</v>
      </c>
      <c r="Q3434" s="11">
        <v>15362.45</v>
      </c>
      <c r="R3434" s="5">
        <v>44375</v>
      </c>
      <c r="S3434" s="5" t="str">
        <f t="shared" si="215"/>
        <v>Monday</v>
      </c>
      <c r="T3434" s="5" t="str">
        <f t="shared" si="216"/>
        <v>Q2</v>
      </c>
      <c r="U3434" s="14" t="str">
        <f t="shared" si="217"/>
        <v>Jun</v>
      </c>
    </row>
    <row r="3435" spans="1:21" x14ac:dyDescent="0.25">
      <c r="A3435" s="13" t="s">
        <v>71</v>
      </c>
      <c r="B3435" s="6" t="s">
        <v>83</v>
      </c>
      <c r="C3435" s="6" t="s">
        <v>44</v>
      </c>
      <c r="D3435" s="6" t="s">
        <v>25</v>
      </c>
      <c r="E3435" s="6" t="s">
        <v>21</v>
      </c>
      <c r="F3435" s="6" t="s">
        <v>13345</v>
      </c>
      <c r="G3435" s="6" t="s">
        <v>13346</v>
      </c>
      <c r="H3435" s="6" t="s">
        <v>66</v>
      </c>
      <c r="I3435" s="6" t="s">
        <v>13347</v>
      </c>
      <c r="J3435" s="6" t="s">
        <v>13348</v>
      </c>
      <c r="K3435" s="7">
        <v>21</v>
      </c>
      <c r="L3435" s="4">
        <v>2002</v>
      </c>
      <c r="M3435" s="9">
        <v>43463.15</v>
      </c>
      <c r="N3435" s="9" t="str">
        <f t="shared" si="214"/>
        <v>High Value</v>
      </c>
      <c r="O3435" s="11">
        <v>119946.4</v>
      </c>
      <c r="P3435" s="11">
        <v>35094.81</v>
      </c>
      <c r="Q3435" s="11">
        <v>8368.34</v>
      </c>
      <c r="R3435" s="8">
        <v>45217</v>
      </c>
      <c r="S3435" s="5" t="str">
        <f t="shared" si="215"/>
        <v>Wednesday</v>
      </c>
      <c r="T3435" s="5" t="str">
        <f t="shared" si="216"/>
        <v>Q4</v>
      </c>
      <c r="U3435" s="14" t="str">
        <f t="shared" si="217"/>
        <v>Oct</v>
      </c>
    </row>
    <row r="3436" spans="1:21" x14ac:dyDescent="0.25">
      <c r="A3436" s="12" t="s">
        <v>17</v>
      </c>
      <c r="B3436" s="2" t="s">
        <v>18</v>
      </c>
      <c r="C3436" s="2" t="s">
        <v>44</v>
      </c>
      <c r="D3436" s="2" t="s">
        <v>25</v>
      </c>
      <c r="E3436" s="2" t="s">
        <v>21</v>
      </c>
      <c r="F3436" s="2" t="s">
        <v>13349</v>
      </c>
      <c r="G3436" s="2" t="s">
        <v>13350</v>
      </c>
      <c r="H3436" s="2" t="s">
        <v>81</v>
      </c>
      <c r="I3436" s="2" t="s">
        <v>13351</v>
      </c>
      <c r="J3436" s="2" t="s">
        <v>13352</v>
      </c>
      <c r="K3436" s="3">
        <v>25</v>
      </c>
      <c r="L3436" s="4">
        <v>2000</v>
      </c>
      <c r="M3436" s="9">
        <v>6921.57</v>
      </c>
      <c r="N3436" s="9" t="str">
        <f t="shared" si="214"/>
        <v>Normal</v>
      </c>
      <c r="O3436" s="11">
        <v>54959</v>
      </c>
      <c r="P3436" s="11">
        <v>5213.7299999999996</v>
      </c>
      <c r="Q3436" s="11">
        <v>1707.84</v>
      </c>
      <c r="R3436" s="5">
        <v>45684</v>
      </c>
      <c r="S3436" s="5" t="str">
        <f t="shared" si="215"/>
        <v>Monday</v>
      </c>
      <c r="T3436" s="5" t="str">
        <f t="shared" si="216"/>
        <v>Q1</v>
      </c>
      <c r="U3436" s="14" t="str">
        <f t="shared" si="217"/>
        <v>Jan</v>
      </c>
    </row>
    <row r="3437" spans="1:21" x14ac:dyDescent="0.25">
      <c r="A3437" s="13" t="s">
        <v>54</v>
      </c>
      <c r="B3437" s="6" t="s">
        <v>99</v>
      </c>
      <c r="C3437" s="6" t="s">
        <v>44</v>
      </c>
      <c r="D3437" s="6" t="s">
        <v>25</v>
      </c>
      <c r="E3437" s="6" t="s">
        <v>21</v>
      </c>
      <c r="F3437" s="6" t="s">
        <v>13353</v>
      </c>
      <c r="G3437" s="6" t="s">
        <v>3033</v>
      </c>
      <c r="H3437" s="6" t="s">
        <v>58</v>
      </c>
      <c r="I3437" s="6" t="s">
        <v>13354</v>
      </c>
      <c r="J3437" s="6" t="s">
        <v>13355</v>
      </c>
      <c r="K3437" s="7">
        <v>12</v>
      </c>
      <c r="L3437" s="4">
        <v>2010</v>
      </c>
      <c r="M3437" s="9">
        <v>14665.3</v>
      </c>
      <c r="N3437" s="9" t="str">
        <f t="shared" si="214"/>
        <v>Normal</v>
      </c>
      <c r="O3437" s="11">
        <v>161883.79999999999</v>
      </c>
      <c r="P3437" s="11">
        <v>11797.81</v>
      </c>
      <c r="Q3437" s="11">
        <v>2867.49</v>
      </c>
      <c r="R3437" s="8">
        <v>44655</v>
      </c>
      <c r="S3437" s="5" t="str">
        <f t="shared" si="215"/>
        <v>Monday</v>
      </c>
      <c r="T3437" s="5" t="str">
        <f t="shared" si="216"/>
        <v>Q2</v>
      </c>
      <c r="U3437" s="14" t="str">
        <f t="shared" si="217"/>
        <v>Apr</v>
      </c>
    </row>
    <row r="3438" spans="1:21" x14ac:dyDescent="0.25">
      <c r="A3438" s="12" t="s">
        <v>71</v>
      </c>
      <c r="B3438" s="2" t="s">
        <v>72</v>
      </c>
      <c r="C3438" s="2" t="s">
        <v>44</v>
      </c>
      <c r="D3438" s="2" t="s">
        <v>25</v>
      </c>
      <c r="E3438" s="2" t="s">
        <v>21</v>
      </c>
      <c r="F3438" s="2" t="s">
        <v>13356</v>
      </c>
      <c r="G3438" s="2" t="s">
        <v>214</v>
      </c>
      <c r="H3438" s="2" t="s">
        <v>53</v>
      </c>
      <c r="I3438" s="2" t="s">
        <v>13357</v>
      </c>
      <c r="J3438" s="2" t="s">
        <v>13358</v>
      </c>
      <c r="K3438" s="3">
        <v>4</v>
      </c>
      <c r="L3438" s="4">
        <v>2019</v>
      </c>
      <c r="M3438" s="9">
        <v>53069.45</v>
      </c>
      <c r="N3438" s="9" t="str">
        <f t="shared" si="214"/>
        <v>High Value</v>
      </c>
      <c r="O3438" s="11">
        <v>151755.79999999999</v>
      </c>
      <c r="P3438" s="11">
        <v>41672.339999999997</v>
      </c>
      <c r="Q3438" s="11">
        <v>11397.11</v>
      </c>
      <c r="R3438" s="5">
        <v>44941</v>
      </c>
      <c r="S3438" s="5" t="str">
        <f t="shared" si="215"/>
        <v>Sunday</v>
      </c>
      <c r="T3438" s="5" t="str">
        <f t="shared" si="216"/>
        <v>Q1</v>
      </c>
      <c r="U3438" s="14" t="str">
        <f t="shared" si="217"/>
        <v>Jan</v>
      </c>
    </row>
    <row r="3439" spans="1:21" x14ac:dyDescent="0.25">
      <c r="A3439" s="13" t="s">
        <v>34</v>
      </c>
      <c r="B3439" s="6" t="s">
        <v>43</v>
      </c>
      <c r="C3439" s="6" t="s">
        <v>44</v>
      </c>
      <c r="D3439" s="6" t="s">
        <v>25</v>
      </c>
      <c r="E3439" s="6" t="s">
        <v>21</v>
      </c>
      <c r="F3439" s="6" t="s">
        <v>13359</v>
      </c>
      <c r="G3439" s="6" t="s">
        <v>13360</v>
      </c>
      <c r="H3439" s="6" t="s">
        <v>82</v>
      </c>
      <c r="I3439" s="6" t="s">
        <v>13361</v>
      </c>
      <c r="J3439" s="6" t="s">
        <v>13362</v>
      </c>
      <c r="K3439" s="7">
        <v>18</v>
      </c>
      <c r="L3439" s="4">
        <v>2004</v>
      </c>
      <c r="M3439" s="9">
        <v>18100.759999999998</v>
      </c>
      <c r="N3439" s="9" t="str">
        <f t="shared" si="214"/>
        <v>Normal</v>
      </c>
      <c r="O3439" s="11">
        <v>100920.1</v>
      </c>
      <c r="P3439" s="11">
        <v>17195.04</v>
      </c>
      <c r="Q3439" s="11">
        <v>905.72</v>
      </c>
      <c r="R3439" s="8">
        <v>44896</v>
      </c>
      <c r="S3439" s="5" t="str">
        <f t="shared" si="215"/>
        <v>Thursday</v>
      </c>
      <c r="T3439" s="5" t="str">
        <f t="shared" si="216"/>
        <v>Q4</v>
      </c>
      <c r="U3439" s="14" t="str">
        <f t="shared" si="217"/>
        <v>Dec</v>
      </c>
    </row>
    <row r="3440" spans="1:21" x14ac:dyDescent="0.25">
      <c r="A3440" s="12" t="s">
        <v>17</v>
      </c>
      <c r="B3440" s="2" t="s">
        <v>38</v>
      </c>
      <c r="C3440" s="2" t="s">
        <v>44</v>
      </c>
      <c r="D3440" s="2" t="s">
        <v>25</v>
      </c>
      <c r="E3440" s="2" t="s">
        <v>21</v>
      </c>
      <c r="F3440" s="2" t="s">
        <v>13363</v>
      </c>
      <c r="G3440" s="2" t="s">
        <v>13364</v>
      </c>
      <c r="H3440" s="2" t="s">
        <v>50</v>
      </c>
      <c r="I3440" s="2" t="s">
        <v>13365</v>
      </c>
      <c r="J3440" s="2" t="s">
        <v>13366</v>
      </c>
      <c r="K3440" s="3">
        <v>2</v>
      </c>
      <c r="L3440" s="4">
        <v>2022</v>
      </c>
      <c r="M3440" s="9">
        <v>43720.29</v>
      </c>
      <c r="N3440" s="9" t="str">
        <f t="shared" si="214"/>
        <v>High Value</v>
      </c>
      <c r="O3440" s="11">
        <v>35638.199999999997</v>
      </c>
      <c r="P3440" s="11">
        <v>31120.37</v>
      </c>
      <c r="Q3440" s="11">
        <v>12599.92</v>
      </c>
      <c r="R3440" s="5">
        <v>45639</v>
      </c>
      <c r="S3440" s="5" t="str">
        <f t="shared" si="215"/>
        <v>Friday</v>
      </c>
      <c r="T3440" s="5" t="str">
        <f t="shared" si="216"/>
        <v>Q4</v>
      </c>
      <c r="U3440" s="14" t="str">
        <f t="shared" si="217"/>
        <v>Dec</v>
      </c>
    </row>
    <row r="3441" spans="1:21" x14ac:dyDescent="0.25">
      <c r="A3441" s="13" t="s">
        <v>71</v>
      </c>
      <c r="B3441" s="6" t="s">
        <v>86</v>
      </c>
      <c r="C3441" s="6" t="s">
        <v>44</v>
      </c>
      <c r="D3441" s="6" t="s">
        <v>25</v>
      </c>
      <c r="E3441" s="6" t="s">
        <v>21</v>
      </c>
      <c r="F3441" s="6" t="s">
        <v>13367</v>
      </c>
      <c r="G3441" s="6" t="s">
        <v>13368</v>
      </c>
      <c r="H3441" s="6" t="s">
        <v>64</v>
      </c>
      <c r="I3441" s="6" t="s">
        <v>13369</v>
      </c>
      <c r="J3441" s="6" t="s">
        <v>13370</v>
      </c>
      <c r="K3441" s="7">
        <v>-3</v>
      </c>
      <c r="L3441" s="4">
        <v>2024</v>
      </c>
      <c r="M3441" s="9">
        <v>12125.9</v>
      </c>
      <c r="N3441" s="9" t="str">
        <f t="shared" si="214"/>
        <v>Normal</v>
      </c>
      <c r="O3441" s="11">
        <v>153215.9</v>
      </c>
      <c r="P3441" s="11">
        <v>9065.86</v>
      </c>
      <c r="Q3441" s="11">
        <v>3060.04</v>
      </c>
      <c r="R3441" s="8">
        <v>44404</v>
      </c>
      <c r="S3441" s="5" t="str">
        <f t="shared" si="215"/>
        <v>Tuesday</v>
      </c>
      <c r="T3441" s="5" t="str">
        <f t="shared" si="216"/>
        <v>Q3</v>
      </c>
      <c r="U3441" s="14" t="str">
        <f t="shared" si="217"/>
        <v>Jul</v>
      </c>
    </row>
    <row r="3442" spans="1:21" x14ac:dyDescent="0.25">
      <c r="A3442" s="12" t="s">
        <v>62</v>
      </c>
      <c r="B3442" s="2" t="s">
        <v>138</v>
      </c>
      <c r="C3442" s="2" t="s">
        <v>44</v>
      </c>
      <c r="D3442" s="2" t="s">
        <v>25</v>
      </c>
      <c r="E3442" s="2" t="s">
        <v>21</v>
      </c>
      <c r="F3442" s="2" t="s">
        <v>13371</v>
      </c>
      <c r="G3442" s="2" t="s">
        <v>13372</v>
      </c>
      <c r="H3442" s="2" t="s">
        <v>79</v>
      </c>
      <c r="I3442" s="2" t="s">
        <v>13373</v>
      </c>
      <c r="J3442" s="2" t="s">
        <v>13374</v>
      </c>
      <c r="K3442" s="3">
        <v>-2</v>
      </c>
      <c r="L3442" s="4">
        <v>2022</v>
      </c>
      <c r="M3442" s="9">
        <v>17672.32</v>
      </c>
      <c r="N3442" s="9" t="str">
        <f t="shared" si="214"/>
        <v>Normal</v>
      </c>
      <c r="O3442" s="11">
        <v>64715.5</v>
      </c>
      <c r="P3442" s="11">
        <v>16631.560000000001</v>
      </c>
      <c r="Q3442" s="11">
        <v>1040.76</v>
      </c>
      <c r="R3442" s="5">
        <v>44071</v>
      </c>
      <c r="S3442" s="5" t="str">
        <f t="shared" si="215"/>
        <v>Friday</v>
      </c>
      <c r="T3442" s="5" t="str">
        <f t="shared" si="216"/>
        <v>Q3</v>
      </c>
      <c r="U3442" s="14" t="str">
        <f t="shared" si="217"/>
        <v>Aug</v>
      </c>
    </row>
    <row r="3443" spans="1:21" x14ac:dyDescent="0.25">
      <c r="A3443" s="13" t="s">
        <v>40</v>
      </c>
      <c r="B3443" s="6" t="s">
        <v>125</v>
      </c>
      <c r="C3443" s="6" t="s">
        <v>44</v>
      </c>
      <c r="D3443" s="6" t="s">
        <v>25</v>
      </c>
      <c r="E3443" s="6" t="s">
        <v>21</v>
      </c>
      <c r="F3443" s="6" t="s">
        <v>13375</v>
      </c>
      <c r="G3443" s="6" t="s">
        <v>13376</v>
      </c>
      <c r="H3443" s="6" t="s">
        <v>82</v>
      </c>
      <c r="I3443" s="6" t="s">
        <v>13377</v>
      </c>
      <c r="J3443" s="6" t="s">
        <v>13378</v>
      </c>
      <c r="K3443" s="7">
        <v>24</v>
      </c>
      <c r="L3443" s="4">
        <v>2000</v>
      </c>
      <c r="M3443" s="9">
        <v>5800.52</v>
      </c>
      <c r="N3443" s="9" t="str">
        <f t="shared" si="214"/>
        <v>Normal</v>
      </c>
      <c r="O3443" s="11">
        <v>55510.6</v>
      </c>
      <c r="P3443" s="11">
        <v>4903.55</v>
      </c>
      <c r="Q3443" s="11">
        <v>896.97</v>
      </c>
      <c r="R3443" s="8">
        <v>45369</v>
      </c>
      <c r="S3443" s="5" t="str">
        <f t="shared" si="215"/>
        <v>Monday</v>
      </c>
      <c r="T3443" s="5" t="str">
        <f t="shared" si="216"/>
        <v>Q1</v>
      </c>
      <c r="U3443" s="14" t="str">
        <f t="shared" si="217"/>
        <v>Mar</v>
      </c>
    </row>
    <row r="3444" spans="1:21" x14ac:dyDescent="0.25">
      <c r="A3444" s="12" t="s">
        <v>74</v>
      </c>
      <c r="B3444" s="2" t="s">
        <v>153</v>
      </c>
      <c r="C3444" s="2" t="s">
        <v>44</v>
      </c>
      <c r="D3444" s="2" t="s">
        <v>25</v>
      </c>
      <c r="E3444" s="2" t="s">
        <v>21</v>
      </c>
      <c r="F3444" s="2" t="s">
        <v>13379</v>
      </c>
      <c r="G3444" s="2" t="s">
        <v>6998</v>
      </c>
      <c r="H3444" s="2" t="s">
        <v>135</v>
      </c>
      <c r="I3444" s="2" t="s">
        <v>13380</v>
      </c>
      <c r="J3444" s="2" t="s">
        <v>13381</v>
      </c>
      <c r="K3444" s="3">
        <v>6</v>
      </c>
      <c r="L3444" s="4">
        <v>2018</v>
      </c>
      <c r="M3444" s="9">
        <v>21618.83</v>
      </c>
      <c r="N3444" s="9" t="str">
        <f t="shared" si="214"/>
        <v>Normal</v>
      </c>
      <c r="O3444" s="11">
        <v>181284.3</v>
      </c>
      <c r="P3444" s="11">
        <v>17958.27</v>
      </c>
      <c r="Q3444" s="11">
        <v>3660.56</v>
      </c>
      <c r="R3444" s="5">
        <v>45486</v>
      </c>
      <c r="S3444" s="5" t="str">
        <f t="shared" si="215"/>
        <v>Saturday</v>
      </c>
      <c r="T3444" s="5" t="str">
        <f t="shared" si="216"/>
        <v>Q3</v>
      </c>
      <c r="U3444" s="14" t="str">
        <f t="shared" si="217"/>
        <v>Jul</v>
      </c>
    </row>
    <row r="3445" spans="1:21" x14ac:dyDescent="0.25">
      <c r="A3445" s="13" t="s">
        <v>62</v>
      </c>
      <c r="B3445" s="6" t="s">
        <v>63</v>
      </c>
      <c r="C3445" s="6" t="s">
        <v>44</v>
      </c>
      <c r="D3445" s="6" t="s">
        <v>25</v>
      </c>
      <c r="E3445" s="6" t="s">
        <v>21</v>
      </c>
      <c r="F3445" s="6" t="s">
        <v>13382</v>
      </c>
      <c r="G3445" s="6" t="s">
        <v>13383</v>
      </c>
      <c r="H3445" s="6" t="s">
        <v>142</v>
      </c>
      <c r="I3445" s="6" t="s">
        <v>13384</v>
      </c>
      <c r="J3445" s="6" t="s">
        <v>13385</v>
      </c>
      <c r="K3445" s="7">
        <v>7</v>
      </c>
      <c r="L3445" s="4">
        <v>2018</v>
      </c>
      <c r="M3445" s="9">
        <v>22257.84</v>
      </c>
      <c r="N3445" s="9" t="str">
        <f t="shared" si="214"/>
        <v>Normal</v>
      </c>
      <c r="O3445" s="11">
        <v>195276.4</v>
      </c>
      <c r="P3445" s="11">
        <v>16637.36</v>
      </c>
      <c r="Q3445" s="11">
        <v>5620.48</v>
      </c>
      <c r="R3445" s="8">
        <v>45832</v>
      </c>
      <c r="S3445" s="5" t="str">
        <f t="shared" si="215"/>
        <v>Tuesday</v>
      </c>
      <c r="T3445" s="5" t="str">
        <f t="shared" si="216"/>
        <v>Q2</v>
      </c>
      <c r="U3445" s="14" t="str">
        <f t="shared" si="217"/>
        <v>Jun</v>
      </c>
    </row>
    <row r="3446" spans="1:21" x14ac:dyDescent="0.25">
      <c r="A3446" s="12" t="s">
        <v>71</v>
      </c>
      <c r="B3446" s="2" t="s">
        <v>86</v>
      </c>
      <c r="C3446" s="2" t="s">
        <v>44</v>
      </c>
      <c r="D3446" s="2" t="s">
        <v>25</v>
      </c>
      <c r="E3446" s="2" t="s">
        <v>21</v>
      </c>
      <c r="F3446" s="2" t="s">
        <v>13386</v>
      </c>
      <c r="G3446" s="2" t="s">
        <v>13387</v>
      </c>
      <c r="H3446" s="2" t="s">
        <v>61</v>
      </c>
      <c r="I3446" s="2" t="s">
        <v>13388</v>
      </c>
      <c r="J3446" s="2" t="s">
        <v>13389</v>
      </c>
      <c r="K3446" s="3">
        <v>19</v>
      </c>
      <c r="L3446" s="4">
        <v>2001</v>
      </c>
      <c r="M3446" s="9">
        <v>33266.28</v>
      </c>
      <c r="N3446" s="9" t="str">
        <f t="shared" si="214"/>
        <v>Normal</v>
      </c>
      <c r="O3446" s="11">
        <v>127083.4</v>
      </c>
      <c r="P3446" s="11">
        <v>24007.85</v>
      </c>
      <c r="Q3446" s="11">
        <v>9258.43</v>
      </c>
      <c r="R3446" s="5">
        <v>44176</v>
      </c>
      <c r="S3446" s="5" t="str">
        <f t="shared" si="215"/>
        <v>Friday</v>
      </c>
      <c r="T3446" s="5" t="str">
        <f t="shared" si="216"/>
        <v>Q4</v>
      </c>
      <c r="U3446" s="14" t="str">
        <f t="shared" si="217"/>
        <v>Dec</v>
      </c>
    </row>
    <row r="3447" spans="1:21" x14ac:dyDescent="0.25">
      <c r="A3447" s="13" t="s">
        <v>30</v>
      </c>
      <c r="B3447" s="6" t="s">
        <v>65</v>
      </c>
      <c r="C3447" s="6" t="s">
        <v>44</v>
      </c>
      <c r="D3447" s="6" t="s">
        <v>25</v>
      </c>
      <c r="E3447" s="6" t="s">
        <v>21</v>
      </c>
      <c r="F3447" s="6" t="s">
        <v>13390</v>
      </c>
      <c r="G3447" s="6" t="s">
        <v>13391</v>
      </c>
      <c r="H3447" s="6" t="s">
        <v>102</v>
      </c>
      <c r="I3447" s="6" t="s">
        <v>13392</v>
      </c>
      <c r="J3447" s="6" t="s">
        <v>13393</v>
      </c>
      <c r="K3447" s="7">
        <v>9</v>
      </c>
      <c r="L3447" s="4">
        <v>2014</v>
      </c>
      <c r="M3447" s="9">
        <v>14427.05</v>
      </c>
      <c r="N3447" s="9" t="str">
        <f t="shared" si="214"/>
        <v>Normal</v>
      </c>
      <c r="O3447" s="11">
        <v>11209</v>
      </c>
      <c r="P3447" s="11">
        <v>11201.53</v>
      </c>
      <c r="Q3447" s="11">
        <v>3225.52</v>
      </c>
      <c r="R3447" s="8">
        <v>45017</v>
      </c>
      <c r="S3447" s="5" t="str">
        <f t="shared" si="215"/>
        <v>Saturday</v>
      </c>
      <c r="T3447" s="5" t="str">
        <f t="shared" si="216"/>
        <v>Q2</v>
      </c>
      <c r="U3447" s="14" t="str">
        <f t="shared" si="217"/>
        <v>Apr</v>
      </c>
    </row>
    <row r="3448" spans="1:21" x14ac:dyDescent="0.25">
      <c r="A3448" s="12" t="s">
        <v>56</v>
      </c>
      <c r="B3448" s="2" t="s">
        <v>78</v>
      </c>
      <c r="C3448" s="2" t="s">
        <v>44</v>
      </c>
      <c r="D3448" s="2" t="s">
        <v>25</v>
      </c>
      <c r="E3448" s="2" t="s">
        <v>21</v>
      </c>
      <c r="F3448" s="2" t="s">
        <v>3824</v>
      </c>
      <c r="G3448" s="2" t="s">
        <v>13394</v>
      </c>
      <c r="H3448" s="2" t="s">
        <v>64</v>
      </c>
      <c r="I3448" s="2" t="s">
        <v>13395</v>
      </c>
      <c r="J3448" s="2" t="s">
        <v>13396</v>
      </c>
      <c r="K3448" s="3">
        <v>21</v>
      </c>
      <c r="L3448" s="4">
        <v>2004</v>
      </c>
      <c r="M3448" s="9">
        <v>48014.77</v>
      </c>
      <c r="N3448" s="9" t="str">
        <f t="shared" si="214"/>
        <v>High Value</v>
      </c>
      <c r="O3448" s="11">
        <v>41022.699999999997</v>
      </c>
      <c r="P3448" s="11">
        <v>42967.01</v>
      </c>
      <c r="Q3448" s="11">
        <v>5047.76</v>
      </c>
      <c r="R3448" s="5">
        <v>45667</v>
      </c>
      <c r="S3448" s="5" t="str">
        <f t="shared" si="215"/>
        <v>Friday</v>
      </c>
      <c r="T3448" s="5" t="str">
        <f t="shared" si="216"/>
        <v>Q1</v>
      </c>
      <c r="U3448" s="14" t="str">
        <f t="shared" si="217"/>
        <v>Jan</v>
      </c>
    </row>
    <row r="3449" spans="1:21" x14ac:dyDescent="0.25">
      <c r="A3449" s="13" t="s">
        <v>34</v>
      </c>
      <c r="B3449" s="6" t="s">
        <v>97</v>
      </c>
      <c r="C3449" s="6" t="s">
        <v>44</v>
      </c>
      <c r="D3449" s="6" t="s">
        <v>25</v>
      </c>
      <c r="E3449" s="6" t="s">
        <v>21</v>
      </c>
      <c r="F3449" s="6" t="s">
        <v>13397</v>
      </c>
      <c r="G3449" s="6" t="s">
        <v>8091</v>
      </c>
      <c r="H3449" s="6" t="s">
        <v>61</v>
      </c>
      <c r="I3449" s="6" t="s">
        <v>13398</v>
      </c>
      <c r="J3449" s="6" t="s">
        <v>13399</v>
      </c>
      <c r="K3449" s="7">
        <v>7</v>
      </c>
      <c r="L3449" s="4">
        <v>2015</v>
      </c>
      <c r="M3449" s="9">
        <v>37641.24</v>
      </c>
      <c r="N3449" s="9" t="str">
        <f t="shared" si="214"/>
        <v>Normal</v>
      </c>
      <c r="O3449" s="11">
        <v>10418.4</v>
      </c>
      <c r="P3449" s="11">
        <v>32986.49</v>
      </c>
      <c r="Q3449" s="11">
        <v>4654.75</v>
      </c>
      <c r="R3449" s="8">
        <v>44845</v>
      </c>
      <c r="S3449" s="5" t="str">
        <f t="shared" si="215"/>
        <v>Tuesday</v>
      </c>
      <c r="T3449" s="5" t="str">
        <f t="shared" si="216"/>
        <v>Q4</v>
      </c>
      <c r="U3449" s="14" t="str">
        <f t="shared" si="217"/>
        <v>Oct</v>
      </c>
    </row>
    <row r="3450" spans="1:21" x14ac:dyDescent="0.25">
      <c r="A3450" s="12" t="s">
        <v>74</v>
      </c>
      <c r="B3450" s="2" t="s">
        <v>113</v>
      </c>
      <c r="C3450" s="2" t="s">
        <v>44</v>
      </c>
      <c r="D3450" s="2" t="s">
        <v>25</v>
      </c>
      <c r="E3450" s="2" t="s">
        <v>21</v>
      </c>
      <c r="F3450" s="2" t="s">
        <v>13400</v>
      </c>
      <c r="G3450" s="2" t="s">
        <v>13401</v>
      </c>
      <c r="H3450" s="2" t="s">
        <v>89</v>
      </c>
      <c r="I3450" s="2" t="s">
        <v>13402</v>
      </c>
      <c r="J3450" s="2" t="s">
        <v>13403</v>
      </c>
      <c r="K3450" s="3">
        <v>4</v>
      </c>
      <c r="L3450" s="4">
        <v>2020</v>
      </c>
      <c r="M3450" s="9">
        <v>50091.32</v>
      </c>
      <c r="N3450" s="9" t="str">
        <f t="shared" si="214"/>
        <v>High Value</v>
      </c>
      <c r="O3450" s="11">
        <v>17768.2</v>
      </c>
      <c r="P3450" s="11">
        <v>44914.18</v>
      </c>
      <c r="Q3450" s="11">
        <v>5177.1400000000003</v>
      </c>
      <c r="R3450" s="5">
        <v>45308</v>
      </c>
      <c r="S3450" s="5" t="str">
        <f t="shared" si="215"/>
        <v>Wednesday</v>
      </c>
      <c r="T3450" s="5" t="str">
        <f t="shared" si="216"/>
        <v>Q1</v>
      </c>
      <c r="U3450" s="14" t="str">
        <f t="shared" si="217"/>
        <v>Jan</v>
      </c>
    </row>
    <row r="3451" spans="1:21" x14ac:dyDescent="0.25">
      <c r="A3451" s="13" t="s">
        <v>54</v>
      </c>
      <c r="B3451" s="6" t="s">
        <v>55</v>
      </c>
      <c r="C3451" s="6" t="s">
        <v>44</v>
      </c>
      <c r="D3451" s="6" t="s">
        <v>25</v>
      </c>
      <c r="E3451" s="6" t="s">
        <v>21</v>
      </c>
      <c r="F3451" s="6" t="s">
        <v>13404</v>
      </c>
      <c r="G3451" s="6" t="s">
        <v>13405</v>
      </c>
      <c r="H3451" s="6" t="s">
        <v>58</v>
      </c>
      <c r="I3451" s="6" t="s">
        <v>13406</v>
      </c>
      <c r="J3451" s="6" t="s">
        <v>13407</v>
      </c>
      <c r="K3451" s="7">
        <v>16</v>
      </c>
      <c r="L3451" s="4">
        <v>2004</v>
      </c>
      <c r="M3451" s="9">
        <v>54354.46</v>
      </c>
      <c r="N3451" s="9" t="str">
        <f t="shared" si="214"/>
        <v>High Value</v>
      </c>
      <c r="O3451" s="11">
        <v>57584</v>
      </c>
      <c r="P3451" s="11">
        <v>40154.480000000003</v>
      </c>
      <c r="Q3451" s="11">
        <v>14199.98</v>
      </c>
      <c r="R3451" s="8">
        <v>44138</v>
      </c>
      <c r="S3451" s="5" t="str">
        <f t="shared" si="215"/>
        <v>Tuesday</v>
      </c>
      <c r="T3451" s="5" t="str">
        <f t="shared" si="216"/>
        <v>Q4</v>
      </c>
      <c r="U3451" s="14" t="str">
        <f t="shared" si="217"/>
        <v>Nov</v>
      </c>
    </row>
    <row r="3452" spans="1:21" x14ac:dyDescent="0.25">
      <c r="A3452" s="12" t="s">
        <v>62</v>
      </c>
      <c r="B3452" s="2" t="s">
        <v>91</v>
      </c>
      <c r="C3452" s="2" t="s">
        <v>44</v>
      </c>
      <c r="D3452" s="2" t="s">
        <v>25</v>
      </c>
      <c r="E3452" s="2" t="s">
        <v>21</v>
      </c>
      <c r="F3452" s="2" t="s">
        <v>13408</v>
      </c>
      <c r="G3452" s="2" t="s">
        <v>126</v>
      </c>
      <c r="H3452" s="2" t="s">
        <v>81</v>
      </c>
      <c r="I3452" s="2" t="s">
        <v>13409</v>
      </c>
      <c r="J3452" s="2" t="s">
        <v>13410</v>
      </c>
      <c r="K3452" s="3">
        <v>14</v>
      </c>
      <c r="L3452" s="4">
        <v>2010</v>
      </c>
      <c r="M3452" s="9">
        <v>59849.22</v>
      </c>
      <c r="N3452" s="9" t="str">
        <f t="shared" si="214"/>
        <v>High Value</v>
      </c>
      <c r="O3452" s="11">
        <v>117117.6</v>
      </c>
      <c r="P3452" s="11">
        <v>56445.63</v>
      </c>
      <c r="Q3452" s="11">
        <v>3403.59</v>
      </c>
      <c r="R3452" s="5">
        <v>45574</v>
      </c>
      <c r="S3452" s="5" t="str">
        <f t="shared" si="215"/>
        <v>Wednesday</v>
      </c>
      <c r="T3452" s="5" t="str">
        <f t="shared" si="216"/>
        <v>Q4</v>
      </c>
      <c r="U3452" s="14" t="str">
        <f t="shared" si="217"/>
        <v>Oct</v>
      </c>
    </row>
    <row r="3453" spans="1:21" x14ac:dyDescent="0.25">
      <c r="A3453" s="13" t="s">
        <v>62</v>
      </c>
      <c r="B3453" s="6" t="s">
        <v>63</v>
      </c>
      <c r="C3453" s="6" t="s">
        <v>44</v>
      </c>
      <c r="D3453" s="6" t="s">
        <v>25</v>
      </c>
      <c r="E3453" s="6" t="s">
        <v>21</v>
      </c>
      <c r="F3453" s="6" t="s">
        <v>13411</v>
      </c>
      <c r="G3453" s="6" t="s">
        <v>13412</v>
      </c>
      <c r="H3453" s="6" t="s">
        <v>87</v>
      </c>
      <c r="I3453" s="6" t="s">
        <v>13413</v>
      </c>
      <c r="J3453" s="6" t="s">
        <v>13414</v>
      </c>
      <c r="K3453" s="7">
        <v>2</v>
      </c>
      <c r="L3453" s="4">
        <v>2019</v>
      </c>
      <c r="M3453" s="9">
        <v>67138.600000000006</v>
      </c>
      <c r="N3453" s="9" t="str">
        <f t="shared" si="214"/>
        <v>High Value</v>
      </c>
      <c r="O3453" s="11">
        <v>99869.1</v>
      </c>
      <c r="P3453" s="11">
        <v>61053.34</v>
      </c>
      <c r="Q3453" s="11">
        <v>6085.26</v>
      </c>
      <c r="R3453" s="8">
        <v>44263</v>
      </c>
      <c r="S3453" s="5" t="str">
        <f t="shared" si="215"/>
        <v>Monday</v>
      </c>
      <c r="T3453" s="5" t="str">
        <f t="shared" si="216"/>
        <v>Q1</v>
      </c>
      <c r="U3453" s="14" t="str">
        <f t="shared" si="217"/>
        <v>Mar</v>
      </c>
    </row>
    <row r="3454" spans="1:21" x14ac:dyDescent="0.25">
      <c r="A3454" s="12" t="s">
        <v>56</v>
      </c>
      <c r="B3454" s="2" t="s">
        <v>78</v>
      </c>
      <c r="C3454" s="2" t="s">
        <v>44</v>
      </c>
      <c r="D3454" s="2" t="s">
        <v>25</v>
      </c>
      <c r="E3454" s="2" t="s">
        <v>21</v>
      </c>
      <c r="F3454" s="2" t="s">
        <v>13415</v>
      </c>
      <c r="G3454" s="2" t="s">
        <v>4604</v>
      </c>
      <c r="H3454" s="2" t="s">
        <v>121</v>
      </c>
      <c r="I3454" s="2" t="s">
        <v>13416</v>
      </c>
      <c r="J3454" s="2" t="s">
        <v>13417</v>
      </c>
      <c r="K3454" s="3">
        <v>8</v>
      </c>
      <c r="L3454" s="4">
        <v>2013</v>
      </c>
      <c r="M3454" s="9">
        <v>34224.81</v>
      </c>
      <c r="N3454" s="9" t="str">
        <f t="shared" si="214"/>
        <v>Normal</v>
      </c>
      <c r="O3454" s="11">
        <v>158239.9</v>
      </c>
      <c r="P3454" s="11">
        <v>28077.94</v>
      </c>
      <c r="Q3454" s="11">
        <v>6146.87</v>
      </c>
      <c r="R3454" s="5">
        <v>44515</v>
      </c>
      <c r="S3454" s="5" t="str">
        <f t="shared" si="215"/>
        <v>Monday</v>
      </c>
      <c r="T3454" s="5" t="str">
        <f t="shared" si="216"/>
        <v>Q4</v>
      </c>
      <c r="U3454" s="14" t="str">
        <f t="shared" si="217"/>
        <v>Nov</v>
      </c>
    </row>
    <row r="3455" spans="1:21" x14ac:dyDescent="0.25">
      <c r="A3455" s="13" t="s">
        <v>47</v>
      </c>
      <c r="B3455" s="6" t="s">
        <v>51</v>
      </c>
      <c r="C3455" s="6" t="s">
        <v>44</v>
      </c>
      <c r="D3455" s="6" t="s">
        <v>25</v>
      </c>
      <c r="E3455" s="6" t="s">
        <v>21</v>
      </c>
      <c r="F3455" s="6" t="s">
        <v>13418</v>
      </c>
      <c r="G3455" s="6" t="s">
        <v>13419</v>
      </c>
      <c r="H3455" s="6" t="s">
        <v>135</v>
      </c>
      <c r="I3455" s="6" t="s">
        <v>13420</v>
      </c>
      <c r="J3455" s="6" t="s">
        <v>13421</v>
      </c>
      <c r="K3455" s="7">
        <v>24</v>
      </c>
      <c r="L3455" s="4">
        <v>2001</v>
      </c>
      <c r="M3455" s="9">
        <v>46129.87</v>
      </c>
      <c r="N3455" s="9" t="str">
        <f t="shared" si="214"/>
        <v>High Value</v>
      </c>
      <c r="O3455" s="11">
        <v>123694</v>
      </c>
      <c r="P3455" s="11">
        <v>42195.47</v>
      </c>
      <c r="Q3455" s="11">
        <v>3934.4</v>
      </c>
      <c r="R3455" s="8">
        <v>45784</v>
      </c>
      <c r="S3455" s="5" t="str">
        <f t="shared" si="215"/>
        <v>Wednesday</v>
      </c>
      <c r="T3455" s="5" t="str">
        <f t="shared" si="216"/>
        <v>Q2</v>
      </c>
      <c r="U3455" s="14" t="str">
        <f t="shared" si="217"/>
        <v>May</v>
      </c>
    </row>
    <row r="3456" spans="1:21" x14ac:dyDescent="0.25">
      <c r="A3456" s="12" t="s">
        <v>54</v>
      </c>
      <c r="B3456" s="2" t="s">
        <v>55</v>
      </c>
      <c r="C3456" s="2" t="s">
        <v>44</v>
      </c>
      <c r="D3456" s="2" t="s">
        <v>25</v>
      </c>
      <c r="E3456" s="2" t="s">
        <v>21</v>
      </c>
      <c r="F3456" s="2" t="s">
        <v>13422</v>
      </c>
      <c r="G3456" s="2" t="s">
        <v>13423</v>
      </c>
      <c r="H3456" s="2" t="s">
        <v>136</v>
      </c>
      <c r="I3456" s="2" t="s">
        <v>13424</v>
      </c>
      <c r="J3456" s="2" t="s">
        <v>13425</v>
      </c>
      <c r="K3456" s="3">
        <v>10</v>
      </c>
      <c r="L3456" s="4">
        <v>2011</v>
      </c>
      <c r="M3456" s="9">
        <v>60868.41</v>
      </c>
      <c r="N3456" s="9" t="str">
        <f t="shared" si="214"/>
        <v>High Value</v>
      </c>
      <c r="O3456" s="11">
        <v>45791</v>
      </c>
      <c r="P3456" s="11">
        <v>51271.51</v>
      </c>
      <c r="Q3456" s="11">
        <v>9596.9</v>
      </c>
      <c r="R3456" s="5">
        <v>44434</v>
      </c>
      <c r="S3456" s="5" t="str">
        <f t="shared" si="215"/>
        <v>Thursday</v>
      </c>
      <c r="T3456" s="5" t="str">
        <f t="shared" si="216"/>
        <v>Q3</v>
      </c>
      <c r="U3456" s="14" t="str">
        <f t="shared" si="217"/>
        <v>Aug</v>
      </c>
    </row>
    <row r="3457" spans="1:21" x14ac:dyDescent="0.25">
      <c r="A3457" s="13" t="s">
        <v>34</v>
      </c>
      <c r="B3457" s="6" t="s">
        <v>35</v>
      </c>
      <c r="C3457" s="6" t="s">
        <v>44</v>
      </c>
      <c r="D3457" s="6" t="s">
        <v>25</v>
      </c>
      <c r="E3457" s="6" t="s">
        <v>21</v>
      </c>
      <c r="F3457" s="6" t="s">
        <v>13426</v>
      </c>
      <c r="G3457" s="6" t="s">
        <v>13427</v>
      </c>
      <c r="H3457" s="6" t="s">
        <v>122</v>
      </c>
      <c r="I3457" s="6" t="s">
        <v>13428</v>
      </c>
      <c r="J3457" s="6" t="s">
        <v>13429</v>
      </c>
      <c r="K3457" s="7">
        <v>9</v>
      </c>
      <c r="L3457" s="4">
        <v>2014</v>
      </c>
      <c r="M3457" s="9">
        <v>24598.959999999999</v>
      </c>
      <c r="N3457" s="9" t="str">
        <f t="shared" si="214"/>
        <v>Normal</v>
      </c>
      <c r="O3457" s="11">
        <v>62675.8</v>
      </c>
      <c r="P3457" s="11">
        <v>18123.38</v>
      </c>
      <c r="Q3457" s="11">
        <v>6475.58</v>
      </c>
      <c r="R3457" s="8">
        <v>45183</v>
      </c>
      <c r="S3457" s="5" t="str">
        <f t="shared" si="215"/>
        <v>Thursday</v>
      </c>
      <c r="T3457" s="5" t="str">
        <f t="shared" si="216"/>
        <v>Q3</v>
      </c>
      <c r="U3457" s="14" t="str">
        <f t="shared" si="217"/>
        <v>Sep</v>
      </c>
    </row>
    <row r="3458" spans="1:21" x14ac:dyDescent="0.25">
      <c r="A3458" s="12" t="s">
        <v>30</v>
      </c>
      <c r="B3458" s="2" t="s">
        <v>94</v>
      </c>
      <c r="C3458" s="2" t="s">
        <v>44</v>
      </c>
      <c r="D3458" s="2" t="s">
        <v>25</v>
      </c>
      <c r="E3458" s="2" t="s">
        <v>21</v>
      </c>
      <c r="F3458" s="2" t="s">
        <v>13430</v>
      </c>
      <c r="G3458" s="2" t="s">
        <v>13431</v>
      </c>
      <c r="H3458" s="2" t="s">
        <v>135</v>
      </c>
      <c r="I3458" s="2" t="s">
        <v>13432</v>
      </c>
      <c r="J3458" s="2" t="s">
        <v>13433</v>
      </c>
      <c r="K3458" s="3">
        <v>20</v>
      </c>
      <c r="L3458" s="4">
        <v>2002</v>
      </c>
      <c r="M3458" s="9">
        <v>20950.259999999998</v>
      </c>
      <c r="N3458" s="9" t="str">
        <f t="shared" si="214"/>
        <v>Normal</v>
      </c>
      <c r="O3458" s="11">
        <v>153231.9</v>
      </c>
      <c r="P3458" s="11">
        <v>19550.63</v>
      </c>
      <c r="Q3458" s="11">
        <v>1399.63</v>
      </c>
      <c r="R3458" s="5">
        <v>44688</v>
      </c>
      <c r="S3458" s="5" t="str">
        <f t="shared" si="215"/>
        <v>Saturday</v>
      </c>
      <c r="T3458" s="5" t="str">
        <f t="shared" si="216"/>
        <v>Q2</v>
      </c>
      <c r="U3458" s="14" t="str">
        <f t="shared" si="217"/>
        <v>May</v>
      </c>
    </row>
    <row r="3459" spans="1:21" x14ac:dyDescent="0.25">
      <c r="A3459" s="13" t="s">
        <v>74</v>
      </c>
      <c r="B3459" s="6" t="s">
        <v>153</v>
      </c>
      <c r="C3459" s="6" t="s">
        <v>44</v>
      </c>
      <c r="D3459" s="6" t="s">
        <v>25</v>
      </c>
      <c r="E3459" s="6" t="s">
        <v>21</v>
      </c>
      <c r="F3459" s="6" t="s">
        <v>13434</v>
      </c>
      <c r="G3459" s="6" t="s">
        <v>13435</v>
      </c>
      <c r="H3459" s="6" t="s">
        <v>79</v>
      </c>
      <c r="I3459" s="6" t="s">
        <v>13436</v>
      </c>
      <c r="J3459" s="6" t="s">
        <v>13437</v>
      </c>
      <c r="K3459" s="7">
        <v>15</v>
      </c>
      <c r="L3459" s="4">
        <v>2005</v>
      </c>
      <c r="M3459" s="9">
        <v>62860.06</v>
      </c>
      <c r="N3459" s="9" t="str">
        <f t="shared" ref="N3459:N3522" si="218">IF(M3459&gt;40000,"High Value","Normal")</f>
        <v>High Value</v>
      </c>
      <c r="O3459" s="11">
        <v>32276.7</v>
      </c>
      <c r="P3459" s="11">
        <v>46131.34</v>
      </c>
      <c r="Q3459" s="11">
        <v>16728.72</v>
      </c>
      <c r="R3459" s="8">
        <v>44146</v>
      </c>
      <c r="S3459" s="5" t="str">
        <f t="shared" ref="S3459:S3522" si="219">TEXT(R3459,"dddd")</f>
        <v>Wednesday</v>
      </c>
      <c r="T3459" s="5" t="str">
        <f t="shared" ref="T3459:T3522" si="220">"Q" &amp; ROUNDUP(MONTH(R3459)/3,0)</f>
        <v>Q4</v>
      </c>
      <c r="U3459" s="14" t="str">
        <f t="shared" si="217"/>
        <v>Nov</v>
      </c>
    </row>
    <row r="3460" spans="1:21" x14ac:dyDescent="0.25">
      <c r="A3460" s="12" t="s">
        <v>74</v>
      </c>
      <c r="B3460" s="2" t="s">
        <v>153</v>
      </c>
      <c r="C3460" s="2" t="s">
        <v>44</v>
      </c>
      <c r="D3460" s="2" t="s">
        <v>25</v>
      </c>
      <c r="E3460" s="2" t="s">
        <v>21</v>
      </c>
      <c r="F3460" s="2" t="s">
        <v>13438</v>
      </c>
      <c r="G3460" s="2" t="s">
        <v>13439</v>
      </c>
      <c r="H3460" s="2" t="s">
        <v>58</v>
      </c>
      <c r="I3460" s="2" t="s">
        <v>13440</v>
      </c>
      <c r="J3460" s="2" t="s">
        <v>13441</v>
      </c>
      <c r="K3460" s="3">
        <v>2</v>
      </c>
      <c r="L3460" s="4">
        <v>2021</v>
      </c>
      <c r="M3460" s="9">
        <v>8577.14</v>
      </c>
      <c r="N3460" s="9" t="str">
        <f t="shared" si="218"/>
        <v>Normal</v>
      </c>
      <c r="O3460" s="11">
        <v>155645.29999999999</v>
      </c>
      <c r="P3460" s="11">
        <v>6036.54</v>
      </c>
      <c r="Q3460" s="11">
        <v>2540.6</v>
      </c>
      <c r="R3460" s="5">
        <v>45244</v>
      </c>
      <c r="S3460" s="5" t="str">
        <f t="shared" si="219"/>
        <v>Tuesday</v>
      </c>
      <c r="T3460" s="5" t="str">
        <f t="shared" si="220"/>
        <v>Q4</v>
      </c>
      <c r="U3460" s="14" t="str">
        <f t="shared" si="217"/>
        <v>Nov</v>
      </c>
    </row>
    <row r="3461" spans="1:21" x14ac:dyDescent="0.25">
      <c r="A3461" s="13" t="s">
        <v>74</v>
      </c>
      <c r="B3461" s="6" t="s">
        <v>75</v>
      </c>
      <c r="C3461" s="6" t="s">
        <v>44</v>
      </c>
      <c r="D3461" s="6" t="s">
        <v>25</v>
      </c>
      <c r="E3461" s="6" t="s">
        <v>21</v>
      </c>
      <c r="F3461" s="6" t="s">
        <v>13442</v>
      </c>
      <c r="G3461" s="6" t="s">
        <v>13443</v>
      </c>
      <c r="H3461" s="6" t="s">
        <v>50</v>
      </c>
      <c r="I3461" s="6" t="s">
        <v>13444</v>
      </c>
      <c r="J3461" s="6" t="s">
        <v>13445</v>
      </c>
      <c r="K3461" s="7">
        <v>9</v>
      </c>
      <c r="L3461" s="4">
        <v>2012</v>
      </c>
      <c r="M3461" s="9">
        <v>26330.43</v>
      </c>
      <c r="N3461" s="9" t="str">
        <f t="shared" si="218"/>
        <v>Normal</v>
      </c>
      <c r="O3461" s="11">
        <v>102264</v>
      </c>
      <c r="P3461" s="11">
        <v>20582.32</v>
      </c>
      <c r="Q3461" s="11">
        <v>5748.11</v>
      </c>
      <c r="R3461" s="8">
        <v>44280</v>
      </c>
      <c r="S3461" s="5" t="str">
        <f t="shared" si="219"/>
        <v>Thursday</v>
      </c>
      <c r="T3461" s="5" t="str">
        <f t="shared" si="220"/>
        <v>Q1</v>
      </c>
      <c r="U3461" s="14" t="str">
        <f t="shared" si="217"/>
        <v>Mar</v>
      </c>
    </row>
    <row r="3462" spans="1:21" x14ac:dyDescent="0.25">
      <c r="A3462" s="12" t="s">
        <v>17</v>
      </c>
      <c r="B3462" s="2" t="s">
        <v>38</v>
      </c>
      <c r="C3462" s="2" t="s">
        <v>44</v>
      </c>
      <c r="D3462" s="2" t="s">
        <v>25</v>
      </c>
      <c r="E3462" s="2" t="s">
        <v>21</v>
      </c>
      <c r="F3462" s="2" t="s">
        <v>13446</v>
      </c>
      <c r="G3462" s="2" t="s">
        <v>7556</v>
      </c>
      <c r="H3462" s="2" t="s">
        <v>162</v>
      </c>
      <c r="I3462" s="2" t="s">
        <v>13447</v>
      </c>
      <c r="J3462" s="2" t="s">
        <v>13448</v>
      </c>
      <c r="K3462" s="3">
        <v>10</v>
      </c>
      <c r="L3462" s="4">
        <v>2014</v>
      </c>
      <c r="M3462" s="9">
        <v>56287.09</v>
      </c>
      <c r="N3462" s="9" t="str">
        <f t="shared" si="218"/>
        <v>High Value</v>
      </c>
      <c r="O3462" s="11">
        <v>160324.20000000001</v>
      </c>
      <c r="P3462" s="11">
        <v>47670.73</v>
      </c>
      <c r="Q3462" s="11">
        <v>8616.36</v>
      </c>
      <c r="R3462" s="5">
        <v>45384</v>
      </c>
      <c r="S3462" s="5" t="str">
        <f t="shared" si="219"/>
        <v>Tuesday</v>
      </c>
      <c r="T3462" s="5" t="str">
        <f t="shared" si="220"/>
        <v>Q2</v>
      </c>
      <c r="U3462" s="14" t="str">
        <f t="shared" si="217"/>
        <v>Apr</v>
      </c>
    </row>
    <row r="3463" spans="1:21" x14ac:dyDescent="0.25">
      <c r="A3463" s="13" t="s">
        <v>54</v>
      </c>
      <c r="B3463" s="6" t="s">
        <v>123</v>
      </c>
      <c r="C3463" s="6" t="s">
        <v>44</v>
      </c>
      <c r="D3463" s="6" t="s">
        <v>25</v>
      </c>
      <c r="E3463" s="6" t="s">
        <v>21</v>
      </c>
      <c r="F3463" s="6" t="s">
        <v>13449</v>
      </c>
      <c r="G3463" s="6" t="s">
        <v>13450</v>
      </c>
      <c r="H3463" s="6" t="s">
        <v>22</v>
      </c>
      <c r="I3463" s="6" t="s">
        <v>13451</v>
      </c>
      <c r="J3463" s="6" t="s">
        <v>13452</v>
      </c>
      <c r="K3463" s="7">
        <v>6</v>
      </c>
      <c r="L3463" s="4">
        <v>2019</v>
      </c>
      <c r="M3463" s="9">
        <v>66683.56</v>
      </c>
      <c r="N3463" s="9" t="str">
        <f t="shared" si="218"/>
        <v>High Value</v>
      </c>
      <c r="O3463" s="11">
        <v>84356.6</v>
      </c>
      <c r="P3463" s="11">
        <v>57994.5</v>
      </c>
      <c r="Q3463" s="11">
        <v>8689.06</v>
      </c>
      <c r="R3463" s="8">
        <v>45720</v>
      </c>
      <c r="S3463" s="5" t="str">
        <f t="shared" si="219"/>
        <v>Tuesday</v>
      </c>
      <c r="T3463" s="5" t="str">
        <f t="shared" si="220"/>
        <v>Q1</v>
      </c>
      <c r="U3463" s="14" t="str">
        <f t="shared" si="217"/>
        <v>Mar</v>
      </c>
    </row>
    <row r="3464" spans="1:21" x14ac:dyDescent="0.25">
      <c r="A3464" s="12" t="s">
        <v>47</v>
      </c>
      <c r="B3464" s="2" t="s">
        <v>51</v>
      </c>
      <c r="C3464" s="2" t="s">
        <v>44</v>
      </c>
      <c r="D3464" s="2" t="s">
        <v>25</v>
      </c>
      <c r="E3464" s="2" t="s">
        <v>21</v>
      </c>
      <c r="F3464" s="2" t="s">
        <v>13453</v>
      </c>
      <c r="G3464" s="2" t="s">
        <v>13454</v>
      </c>
      <c r="H3464" s="2" t="s">
        <v>159</v>
      </c>
      <c r="I3464" s="2" t="s">
        <v>13455</v>
      </c>
      <c r="J3464" s="2" t="s">
        <v>13456</v>
      </c>
      <c r="K3464" s="3">
        <v>10</v>
      </c>
      <c r="L3464" s="4">
        <v>2011</v>
      </c>
      <c r="M3464" s="9">
        <v>22652.49</v>
      </c>
      <c r="N3464" s="9" t="str">
        <f t="shared" si="218"/>
        <v>Normal</v>
      </c>
      <c r="O3464" s="11">
        <v>100162.2</v>
      </c>
      <c r="P3464" s="11">
        <v>19170.11</v>
      </c>
      <c r="Q3464" s="11">
        <v>3482.38</v>
      </c>
      <c r="R3464" s="5">
        <v>44475</v>
      </c>
      <c r="S3464" s="5" t="str">
        <f t="shared" si="219"/>
        <v>Wednesday</v>
      </c>
      <c r="T3464" s="5" t="str">
        <f t="shared" si="220"/>
        <v>Q4</v>
      </c>
      <c r="U3464" s="14" t="str">
        <f t="shared" si="217"/>
        <v>Oct</v>
      </c>
    </row>
    <row r="3465" spans="1:21" x14ac:dyDescent="0.25">
      <c r="A3465" s="13" t="s">
        <v>30</v>
      </c>
      <c r="B3465" s="6" t="s">
        <v>94</v>
      </c>
      <c r="C3465" s="6" t="s">
        <v>44</v>
      </c>
      <c r="D3465" s="6" t="s">
        <v>25</v>
      </c>
      <c r="E3465" s="6" t="s">
        <v>21</v>
      </c>
      <c r="F3465" s="6" t="s">
        <v>13457</v>
      </c>
      <c r="G3465" s="6" t="s">
        <v>13458</v>
      </c>
      <c r="H3465" s="6" t="s">
        <v>157</v>
      </c>
      <c r="I3465" s="6" t="s">
        <v>13459</v>
      </c>
      <c r="J3465" s="6" t="s">
        <v>13460</v>
      </c>
      <c r="K3465" s="7">
        <v>18</v>
      </c>
      <c r="L3465" s="4">
        <v>2006</v>
      </c>
      <c r="M3465" s="9">
        <v>19366.900000000001</v>
      </c>
      <c r="N3465" s="9" t="str">
        <f t="shared" si="218"/>
        <v>Normal</v>
      </c>
      <c r="O3465" s="11">
        <v>122116.4</v>
      </c>
      <c r="P3465" s="11">
        <v>15777.49</v>
      </c>
      <c r="Q3465" s="11">
        <v>3589.41</v>
      </c>
      <c r="R3465" s="8">
        <v>45624</v>
      </c>
      <c r="S3465" s="5" t="str">
        <f t="shared" si="219"/>
        <v>Thursday</v>
      </c>
      <c r="T3465" s="5" t="str">
        <f t="shared" si="220"/>
        <v>Q4</v>
      </c>
      <c r="U3465" s="14" t="str">
        <f t="shared" si="217"/>
        <v>Nov</v>
      </c>
    </row>
    <row r="3466" spans="1:21" x14ac:dyDescent="0.25">
      <c r="A3466" s="12" t="s">
        <v>47</v>
      </c>
      <c r="B3466" s="2" t="s">
        <v>48</v>
      </c>
      <c r="C3466" s="2" t="s">
        <v>44</v>
      </c>
      <c r="D3466" s="2" t="s">
        <v>25</v>
      </c>
      <c r="E3466" s="2" t="s">
        <v>21</v>
      </c>
      <c r="F3466" s="2" t="s">
        <v>13461</v>
      </c>
      <c r="G3466" s="2" t="s">
        <v>13462</v>
      </c>
      <c r="H3466" s="2" t="s">
        <v>162</v>
      </c>
      <c r="I3466" s="2" t="s">
        <v>13463</v>
      </c>
      <c r="J3466" s="2" t="s">
        <v>13464</v>
      </c>
      <c r="K3466" s="3">
        <v>3</v>
      </c>
      <c r="L3466" s="4">
        <v>2018</v>
      </c>
      <c r="M3466" s="9">
        <v>23757.78</v>
      </c>
      <c r="N3466" s="9" t="str">
        <f t="shared" si="218"/>
        <v>Normal</v>
      </c>
      <c r="O3466" s="11">
        <v>167373.5</v>
      </c>
      <c r="P3466" s="11">
        <v>17959.57</v>
      </c>
      <c r="Q3466" s="11">
        <v>5798.21</v>
      </c>
      <c r="R3466" s="5">
        <v>44397</v>
      </c>
      <c r="S3466" s="5" t="str">
        <f t="shared" si="219"/>
        <v>Tuesday</v>
      </c>
      <c r="T3466" s="5" t="str">
        <f t="shared" si="220"/>
        <v>Q3</v>
      </c>
      <c r="U3466" s="14" t="str">
        <f t="shared" si="217"/>
        <v>Jul</v>
      </c>
    </row>
    <row r="3467" spans="1:21" x14ac:dyDescent="0.25">
      <c r="A3467" s="13" t="s">
        <v>62</v>
      </c>
      <c r="B3467" s="6" t="s">
        <v>91</v>
      </c>
      <c r="C3467" s="6" t="s">
        <v>44</v>
      </c>
      <c r="D3467" s="6" t="s">
        <v>25</v>
      </c>
      <c r="E3467" s="6" t="s">
        <v>21</v>
      </c>
      <c r="F3467" s="6" t="s">
        <v>13465</v>
      </c>
      <c r="G3467" s="6" t="s">
        <v>13466</v>
      </c>
      <c r="H3467" s="6" t="s">
        <v>87</v>
      </c>
      <c r="I3467" s="6" t="s">
        <v>13467</v>
      </c>
      <c r="J3467" s="6" t="s">
        <v>13468</v>
      </c>
      <c r="K3467" s="7">
        <v>19</v>
      </c>
      <c r="L3467" s="4">
        <v>2002</v>
      </c>
      <c r="M3467" s="9">
        <v>19675.990000000002</v>
      </c>
      <c r="N3467" s="9" t="str">
        <f t="shared" si="218"/>
        <v>Normal</v>
      </c>
      <c r="O3467" s="11">
        <v>94807.6</v>
      </c>
      <c r="P3467" s="11">
        <v>18153.41</v>
      </c>
      <c r="Q3467" s="11">
        <v>1522.58</v>
      </c>
      <c r="R3467" s="8">
        <v>44205</v>
      </c>
      <c r="S3467" s="5" t="str">
        <f t="shared" si="219"/>
        <v>Saturday</v>
      </c>
      <c r="T3467" s="5" t="str">
        <f t="shared" si="220"/>
        <v>Q1</v>
      </c>
      <c r="U3467" s="14" t="str">
        <f t="shared" si="217"/>
        <v>Jan</v>
      </c>
    </row>
    <row r="3468" spans="1:21" x14ac:dyDescent="0.25">
      <c r="A3468" s="12" t="s">
        <v>47</v>
      </c>
      <c r="B3468" s="2" t="s">
        <v>110</v>
      </c>
      <c r="C3468" s="2" t="s">
        <v>44</v>
      </c>
      <c r="D3468" s="2" t="s">
        <v>25</v>
      </c>
      <c r="E3468" s="2" t="s">
        <v>21</v>
      </c>
      <c r="F3468" s="2" t="s">
        <v>13469</v>
      </c>
      <c r="G3468" s="2" t="s">
        <v>13470</v>
      </c>
      <c r="H3468" s="2" t="s">
        <v>53</v>
      </c>
      <c r="I3468" s="2" t="s">
        <v>13471</v>
      </c>
      <c r="J3468" s="2" t="s">
        <v>13472</v>
      </c>
      <c r="K3468" s="3">
        <v>17</v>
      </c>
      <c r="L3468" s="4">
        <v>2007</v>
      </c>
      <c r="M3468" s="9">
        <v>66256.83</v>
      </c>
      <c r="N3468" s="9" t="str">
        <f t="shared" si="218"/>
        <v>High Value</v>
      </c>
      <c r="O3468" s="11">
        <v>185724.7</v>
      </c>
      <c r="P3468" s="11">
        <v>53256.639999999999</v>
      </c>
      <c r="Q3468" s="11">
        <v>13000.19</v>
      </c>
      <c r="R3468" s="5">
        <v>45559</v>
      </c>
      <c r="S3468" s="5" t="str">
        <f t="shared" si="219"/>
        <v>Tuesday</v>
      </c>
      <c r="T3468" s="5" t="str">
        <f t="shared" si="220"/>
        <v>Q3</v>
      </c>
      <c r="U3468" s="14" t="str">
        <f t="shared" si="217"/>
        <v>Sep</v>
      </c>
    </row>
    <row r="3469" spans="1:21" x14ac:dyDescent="0.25">
      <c r="A3469" s="13" t="s">
        <v>30</v>
      </c>
      <c r="B3469" s="6" t="s">
        <v>94</v>
      </c>
      <c r="C3469" s="6" t="s">
        <v>44</v>
      </c>
      <c r="D3469" s="6" t="s">
        <v>25</v>
      </c>
      <c r="E3469" s="6" t="s">
        <v>21</v>
      </c>
      <c r="F3469" s="6" t="s">
        <v>13473</v>
      </c>
      <c r="G3469" s="6" t="s">
        <v>13474</v>
      </c>
      <c r="H3469" s="6" t="s">
        <v>81</v>
      </c>
      <c r="I3469" s="6" t="s">
        <v>13475</v>
      </c>
      <c r="J3469" s="6" t="s">
        <v>13476</v>
      </c>
      <c r="K3469" s="7">
        <v>20</v>
      </c>
      <c r="L3469" s="4">
        <v>2002</v>
      </c>
      <c r="M3469" s="9">
        <v>68613.17</v>
      </c>
      <c r="N3469" s="9" t="str">
        <f t="shared" si="218"/>
        <v>High Value</v>
      </c>
      <c r="O3469" s="11">
        <v>108572.2</v>
      </c>
      <c r="P3469" s="11">
        <v>59955.19</v>
      </c>
      <c r="Q3469" s="11">
        <v>8657.98</v>
      </c>
      <c r="R3469" s="8">
        <v>44708</v>
      </c>
      <c r="S3469" s="5" t="str">
        <f t="shared" si="219"/>
        <v>Friday</v>
      </c>
      <c r="T3469" s="5" t="str">
        <f t="shared" si="220"/>
        <v>Q2</v>
      </c>
      <c r="U3469" s="14" t="str">
        <f t="shared" si="217"/>
        <v>May</v>
      </c>
    </row>
    <row r="3470" spans="1:21" x14ac:dyDescent="0.25">
      <c r="A3470" s="12" t="s">
        <v>47</v>
      </c>
      <c r="B3470" s="2" t="s">
        <v>48</v>
      </c>
      <c r="C3470" s="2" t="s">
        <v>44</v>
      </c>
      <c r="D3470" s="2" t="s">
        <v>25</v>
      </c>
      <c r="E3470" s="2" t="s">
        <v>21</v>
      </c>
      <c r="F3470" s="2" t="s">
        <v>13477</v>
      </c>
      <c r="G3470" s="2" t="s">
        <v>213</v>
      </c>
      <c r="H3470" s="2" t="s">
        <v>128</v>
      </c>
      <c r="I3470" s="2" t="s">
        <v>13478</v>
      </c>
      <c r="J3470" s="2" t="s">
        <v>13479</v>
      </c>
      <c r="K3470" s="3">
        <v>5</v>
      </c>
      <c r="L3470" s="4">
        <v>2018</v>
      </c>
      <c r="M3470" s="9">
        <v>22114.1</v>
      </c>
      <c r="N3470" s="9" t="str">
        <f t="shared" si="218"/>
        <v>Normal</v>
      </c>
      <c r="O3470" s="11">
        <v>49325.4</v>
      </c>
      <c r="P3470" s="11">
        <v>20192.55</v>
      </c>
      <c r="Q3470" s="11">
        <v>1921.55</v>
      </c>
      <c r="R3470" s="5">
        <v>45224</v>
      </c>
      <c r="S3470" s="5" t="str">
        <f t="shared" si="219"/>
        <v>Wednesday</v>
      </c>
      <c r="T3470" s="5" t="str">
        <f t="shared" si="220"/>
        <v>Q4</v>
      </c>
      <c r="U3470" s="14" t="str">
        <f t="shared" si="217"/>
        <v>Oct</v>
      </c>
    </row>
    <row r="3471" spans="1:21" x14ac:dyDescent="0.25">
      <c r="A3471" s="13" t="s">
        <v>17</v>
      </c>
      <c r="B3471" s="6" t="s">
        <v>38</v>
      </c>
      <c r="C3471" s="6" t="s">
        <v>44</v>
      </c>
      <c r="D3471" s="6" t="s">
        <v>25</v>
      </c>
      <c r="E3471" s="6" t="s">
        <v>21</v>
      </c>
      <c r="F3471" s="6" t="s">
        <v>13480</v>
      </c>
      <c r="G3471" s="6" t="s">
        <v>481</v>
      </c>
      <c r="H3471" s="6" t="s">
        <v>157</v>
      </c>
      <c r="I3471" s="6" t="s">
        <v>13481</v>
      </c>
      <c r="J3471" s="6" t="s">
        <v>13482</v>
      </c>
      <c r="K3471" s="7">
        <v>9</v>
      </c>
      <c r="L3471" s="4">
        <v>2011</v>
      </c>
      <c r="M3471" s="9">
        <v>67263.11</v>
      </c>
      <c r="N3471" s="9" t="str">
        <f t="shared" si="218"/>
        <v>High Value</v>
      </c>
      <c r="O3471" s="11">
        <v>150017.1</v>
      </c>
      <c r="P3471" s="11">
        <v>51516.91</v>
      </c>
      <c r="Q3471" s="11">
        <v>15746.2</v>
      </c>
      <c r="R3471" s="8">
        <v>44132</v>
      </c>
      <c r="S3471" s="5" t="str">
        <f t="shared" si="219"/>
        <v>Wednesday</v>
      </c>
      <c r="T3471" s="5" t="str">
        <f t="shared" si="220"/>
        <v>Q4</v>
      </c>
      <c r="U3471" s="14" t="str">
        <f t="shared" si="217"/>
        <v>Oct</v>
      </c>
    </row>
    <row r="3472" spans="1:21" x14ac:dyDescent="0.25">
      <c r="A3472" s="12" t="s">
        <v>17</v>
      </c>
      <c r="B3472" s="2" t="s">
        <v>38</v>
      </c>
      <c r="C3472" s="2" t="s">
        <v>44</v>
      </c>
      <c r="D3472" s="2" t="s">
        <v>25</v>
      </c>
      <c r="E3472" s="2" t="s">
        <v>21</v>
      </c>
      <c r="F3472" s="2" t="s">
        <v>13483</v>
      </c>
      <c r="G3472" s="2" t="s">
        <v>13484</v>
      </c>
      <c r="H3472" s="2" t="s">
        <v>81</v>
      </c>
      <c r="I3472" s="2" t="s">
        <v>13485</v>
      </c>
      <c r="J3472" s="2" t="s">
        <v>13486</v>
      </c>
      <c r="K3472" s="3">
        <v>10</v>
      </c>
      <c r="L3472" s="4">
        <v>2012</v>
      </c>
      <c r="M3472" s="9">
        <v>58552.84</v>
      </c>
      <c r="N3472" s="9" t="str">
        <f t="shared" si="218"/>
        <v>High Value</v>
      </c>
      <c r="O3472" s="11">
        <v>132597.5</v>
      </c>
      <c r="P3472" s="11">
        <v>42824.44</v>
      </c>
      <c r="Q3472" s="11">
        <v>15728.4</v>
      </c>
      <c r="R3472" s="5">
        <v>44600</v>
      </c>
      <c r="S3472" s="5" t="str">
        <f t="shared" si="219"/>
        <v>Tuesday</v>
      </c>
      <c r="T3472" s="5" t="str">
        <f t="shared" si="220"/>
        <v>Q1</v>
      </c>
      <c r="U3472" s="14" t="str">
        <f t="shared" si="217"/>
        <v>Feb</v>
      </c>
    </row>
    <row r="3473" spans="1:21" x14ac:dyDescent="0.25">
      <c r="A3473" s="13" t="s">
        <v>56</v>
      </c>
      <c r="B3473" s="6" t="s">
        <v>78</v>
      </c>
      <c r="C3473" s="6" t="s">
        <v>44</v>
      </c>
      <c r="D3473" s="6" t="s">
        <v>25</v>
      </c>
      <c r="E3473" s="6" t="s">
        <v>21</v>
      </c>
      <c r="F3473" s="6" t="s">
        <v>13487</v>
      </c>
      <c r="G3473" s="6" t="s">
        <v>789</v>
      </c>
      <c r="H3473" s="6" t="s">
        <v>119</v>
      </c>
      <c r="I3473" s="6" t="s">
        <v>13488</v>
      </c>
      <c r="J3473" s="6" t="s">
        <v>13489</v>
      </c>
      <c r="K3473" s="7">
        <v>-2</v>
      </c>
      <c r="L3473" s="4">
        <v>2023</v>
      </c>
      <c r="M3473" s="9">
        <v>19913.990000000002</v>
      </c>
      <c r="N3473" s="9" t="str">
        <f t="shared" si="218"/>
        <v>Normal</v>
      </c>
      <c r="O3473" s="11">
        <v>11154.7</v>
      </c>
      <c r="P3473" s="11">
        <v>17990.38</v>
      </c>
      <c r="Q3473" s="11">
        <v>1923.61</v>
      </c>
      <c r="R3473" s="8">
        <v>44293</v>
      </c>
      <c r="S3473" s="5" t="str">
        <f t="shared" si="219"/>
        <v>Wednesday</v>
      </c>
      <c r="T3473" s="5" t="str">
        <f t="shared" si="220"/>
        <v>Q2</v>
      </c>
      <c r="U3473" s="14" t="str">
        <f t="shared" si="217"/>
        <v>Apr</v>
      </c>
    </row>
    <row r="3474" spans="1:21" x14ac:dyDescent="0.25">
      <c r="A3474" s="13" t="s">
        <v>17</v>
      </c>
      <c r="B3474" s="6" t="s">
        <v>18</v>
      </c>
      <c r="C3474" s="6" t="s">
        <v>44</v>
      </c>
      <c r="D3474" s="6" t="s">
        <v>25</v>
      </c>
      <c r="E3474" s="6" t="s">
        <v>21</v>
      </c>
      <c r="F3474" s="6" t="s">
        <v>258</v>
      </c>
      <c r="G3474" s="6" t="s">
        <v>259</v>
      </c>
      <c r="H3474" s="6" t="s">
        <v>50</v>
      </c>
      <c r="I3474" s="6" t="s">
        <v>13490</v>
      </c>
      <c r="J3474" s="6" t="s">
        <v>13491</v>
      </c>
      <c r="K3474" s="7">
        <v>15</v>
      </c>
      <c r="L3474" s="4">
        <v>2010</v>
      </c>
      <c r="M3474" s="9">
        <v>28466.23</v>
      </c>
      <c r="N3474" s="9" t="str">
        <f t="shared" si="218"/>
        <v>Normal</v>
      </c>
      <c r="O3474" s="11">
        <v>183890.6</v>
      </c>
      <c r="P3474" s="11">
        <v>24521.94</v>
      </c>
      <c r="Q3474" s="11">
        <v>3944.29</v>
      </c>
      <c r="R3474" s="8">
        <v>45763</v>
      </c>
      <c r="S3474" s="5" t="str">
        <f t="shared" si="219"/>
        <v>Wednesday</v>
      </c>
      <c r="T3474" s="5" t="str">
        <f t="shared" si="220"/>
        <v>Q2</v>
      </c>
      <c r="U3474" s="14" t="str">
        <f t="shared" si="217"/>
        <v>Apr</v>
      </c>
    </row>
    <row r="3475" spans="1:21" x14ac:dyDescent="0.25">
      <c r="A3475" s="12" t="s">
        <v>54</v>
      </c>
      <c r="B3475" s="2" t="s">
        <v>99</v>
      </c>
      <c r="C3475" s="2" t="s">
        <v>44</v>
      </c>
      <c r="D3475" s="2" t="s">
        <v>25</v>
      </c>
      <c r="E3475" s="2" t="s">
        <v>21</v>
      </c>
      <c r="F3475" s="2" t="s">
        <v>13492</v>
      </c>
      <c r="G3475" s="2" t="s">
        <v>13493</v>
      </c>
      <c r="H3475" s="2" t="s">
        <v>135</v>
      </c>
      <c r="I3475" s="2" t="s">
        <v>13494</v>
      </c>
      <c r="J3475" s="2" t="s">
        <v>13495</v>
      </c>
      <c r="K3475" s="3">
        <v>0</v>
      </c>
      <c r="L3475" s="4">
        <v>2020</v>
      </c>
      <c r="M3475" s="9">
        <v>44783.13</v>
      </c>
      <c r="N3475" s="9" t="str">
        <f t="shared" si="218"/>
        <v>High Value</v>
      </c>
      <c r="O3475" s="11">
        <v>192841.1</v>
      </c>
      <c r="P3475" s="11">
        <v>31550.39</v>
      </c>
      <c r="Q3475" s="11">
        <v>13232.74</v>
      </c>
      <c r="R3475" s="5">
        <v>44013</v>
      </c>
      <c r="S3475" s="5" t="str">
        <f t="shared" si="219"/>
        <v>Wednesday</v>
      </c>
      <c r="T3475" s="5" t="str">
        <f t="shared" si="220"/>
        <v>Q3</v>
      </c>
      <c r="U3475" s="14" t="str">
        <f t="shared" si="217"/>
        <v>Jul</v>
      </c>
    </row>
    <row r="3476" spans="1:21" x14ac:dyDescent="0.25">
      <c r="A3476" s="13" t="s">
        <v>30</v>
      </c>
      <c r="B3476" s="6" t="s">
        <v>31</v>
      </c>
      <c r="C3476" s="6" t="s">
        <v>44</v>
      </c>
      <c r="D3476" s="6" t="s">
        <v>25</v>
      </c>
      <c r="E3476" s="6" t="s">
        <v>21</v>
      </c>
      <c r="F3476" s="6" t="s">
        <v>13496</v>
      </c>
      <c r="G3476" s="6" t="s">
        <v>13497</v>
      </c>
      <c r="H3476" s="6" t="s">
        <v>157</v>
      </c>
      <c r="I3476" s="6" t="s">
        <v>13498</v>
      </c>
      <c r="J3476" s="6" t="s">
        <v>13499</v>
      </c>
      <c r="K3476" s="7">
        <v>3</v>
      </c>
      <c r="L3476" s="4">
        <v>2019</v>
      </c>
      <c r="M3476" s="9">
        <v>56057.25</v>
      </c>
      <c r="N3476" s="9" t="str">
        <f t="shared" si="218"/>
        <v>High Value</v>
      </c>
      <c r="O3476" s="11">
        <v>161725.1</v>
      </c>
      <c r="P3476" s="11">
        <v>52381.88</v>
      </c>
      <c r="Q3476" s="11">
        <v>3675.37</v>
      </c>
      <c r="R3476" s="8">
        <v>44689</v>
      </c>
      <c r="S3476" s="5" t="str">
        <f t="shared" si="219"/>
        <v>Sunday</v>
      </c>
      <c r="T3476" s="5" t="str">
        <f t="shared" si="220"/>
        <v>Q2</v>
      </c>
      <c r="U3476" s="14" t="str">
        <f t="shared" ref="U3476:U3538" si="221">TEXT(R3476,"MMM")</f>
        <v>May</v>
      </c>
    </row>
    <row r="3477" spans="1:21" x14ac:dyDescent="0.25">
      <c r="A3477" s="12" t="s">
        <v>56</v>
      </c>
      <c r="B3477" s="2" t="s">
        <v>78</v>
      </c>
      <c r="C3477" s="2" t="s">
        <v>44</v>
      </c>
      <c r="D3477" s="2" t="s">
        <v>25</v>
      </c>
      <c r="E3477" s="2" t="s">
        <v>21</v>
      </c>
      <c r="F3477" s="2" t="s">
        <v>13500</v>
      </c>
      <c r="G3477" s="2" t="s">
        <v>13501</v>
      </c>
      <c r="H3477" s="2" t="s">
        <v>119</v>
      </c>
      <c r="I3477" s="2" t="s">
        <v>13502</v>
      </c>
      <c r="J3477" s="2" t="s">
        <v>13503</v>
      </c>
      <c r="K3477" s="3">
        <v>23</v>
      </c>
      <c r="L3477" s="4">
        <v>2002</v>
      </c>
      <c r="M3477" s="9">
        <v>52251.88</v>
      </c>
      <c r="N3477" s="9" t="str">
        <f t="shared" si="218"/>
        <v>High Value</v>
      </c>
      <c r="O3477" s="11">
        <v>17452.900000000001</v>
      </c>
      <c r="P3477" s="11">
        <v>45576.7</v>
      </c>
      <c r="Q3477" s="11">
        <v>6675.18</v>
      </c>
      <c r="R3477" s="5">
        <v>45813</v>
      </c>
      <c r="S3477" s="5" t="str">
        <f t="shared" si="219"/>
        <v>Thursday</v>
      </c>
      <c r="T3477" s="5" t="str">
        <f t="shared" si="220"/>
        <v>Q2</v>
      </c>
      <c r="U3477" s="14" t="str">
        <f t="shared" si="221"/>
        <v>Jun</v>
      </c>
    </row>
    <row r="3478" spans="1:21" x14ac:dyDescent="0.25">
      <c r="A3478" s="13" t="s">
        <v>47</v>
      </c>
      <c r="B3478" s="6" t="s">
        <v>48</v>
      </c>
      <c r="C3478" s="6" t="s">
        <v>44</v>
      </c>
      <c r="D3478" s="6" t="s">
        <v>25</v>
      </c>
      <c r="E3478" s="6" t="s">
        <v>21</v>
      </c>
      <c r="F3478" s="6" t="s">
        <v>13504</v>
      </c>
      <c r="G3478" s="6" t="s">
        <v>13505</v>
      </c>
      <c r="H3478" s="6" t="s">
        <v>116</v>
      </c>
      <c r="I3478" s="6" t="s">
        <v>13506</v>
      </c>
      <c r="J3478" s="6" t="s">
        <v>13507</v>
      </c>
      <c r="K3478" s="7">
        <v>-1</v>
      </c>
      <c r="L3478" s="4">
        <v>2023</v>
      </c>
      <c r="M3478" s="9">
        <v>69373.61</v>
      </c>
      <c r="N3478" s="9" t="str">
        <f t="shared" si="218"/>
        <v>High Value</v>
      </c>
      <c r="O3478" s="11">
        <v>185195.9</v>
      </c>
      <c r="P3478" s="11">
        <v>61933.96</v>
      </c>
      <c r="Q3478" s="11">
        <v>7439.65</v>
      </c>
      <c r="R3478" s="8">
        <v>44753</v>
      </c>
      <c r="S3478" s="5" t="str">
        <f t="shared" si="219"/>
        <v>Monday</v>
      </c>
      <c r="T3478" s="5" t="str">
        <f t="shared" si="220"/>
        <v>Q3</v>
      </c>
      <c r="U3478" s="14" t="str">
        <f t="shared" si="221"/>
        <v>Jul</v>
      </c>
    </row>
    <row r="3479" spans="1:21" x14ac:dyDescent="0.25">
      <c r="A3479" s="12" t="s">
        <v>40</v>
      </c>
      <c r="B3479" s="2" t="s">
        <v>125</v>
      </c>
      <c r="C3479" s="2" t="s">
        <v>44</v>
      </c>
      <c r="D3479" s="2" t="s">
        <v>25</v>
      </c>
      <c r="E3479" s="2" t="s">
        <v>21</v>
      </c>
      <c r="F3479" s="2" t="s">
        <v>13375</v>
      </c>
      <c r="G3479" s="2" t="s">
        <v>13376</v>
      </c>
      <c r="H3479" s="2" t="s">
        <v>82</v>
      </c>
      <c r="I3479" s="2" t="s">
        <v>13508</v>
      </c>
      <c r="J3479" s="2" t="s">
        <v>13509</v>
      </c>
      <c r="K3479" s="3">
        <v>24</v>
      </c>
      <c r="L3479" s="4">
        <v>2000</v>
      </c>
      <c r="M3479" s="9">
        <v>5800.52</v>
      </c>
      <c r="N3479" s="9" t="str">
        <f t="shared" si="218"/>
        <v>Normal</v>
      </c>
      <c r="O3479" s="11">
        <v>55510.6</v>
      </c>
      <c r="P3479" s="11">
        <v>4110.74</v>
      </c>
      <c r="Q3479" s="11">
        <v>1689.78</v>
      </c>
      <c r="R3479" s="5">
        <v>45369</v>
      </c>
      <c r="S3479" s="5" t="str">
        <f t="shared" si="219"/>
        <v>Monday</v>
      </c>
      <c r="T3479" s="5" t="str">
        <f t="shared" si="220"/>
        <v>Q1</v>
      </c>
      <c r="U3479" s="14" t="str">
        <f t="shared" si="221"/>
        <v>Mar</v>
      </c>
    </row>
    <row r="3480" spans="1:21" x14ac:dyDescent="0.25">
      <c r="A3480" s="13" t="s">
        <v>17</v>
      </c>
      <c r="B3480" s="6" t="s">
        <v>38</v>
      </c>
      <c r="C3480" s="6" t="s">
        <v>44</v>
      </c>
      <c r="D3480" s="6" t="s">
        <v>25</v>
      </c>
      <c r="E3480" s="6" t="s">
        <v>21</v>
      </c>
      <c r="F3480" s="6" t="s">
        <v>13483</v>
      </c>
      <c r="G3480" s="6" t="s">
        <v>13484</v>
      </c>
      <c r="H3480" s="6" t="s">
        <v>81</v>
      </c>
      <c r="I3480" s="6" t="s">
        <v>13510</v>
      </c>
      <c r="J3480" s="6" t="s">
        <v>13511</v>
      </c>
      <c r="K3480" s="7">
        <v>10</v>
      </c>
      <c r="L3480" s="4">
        <v>2012</v>
      </c>
      <c r="M3480" s="9">
        <v>58552.84</v>
      </c>
      <c r="N3480" s="9" t="str">
        <f t="shared" si="218"/>
        <v>High Value</v>
      </c>
      <c r="O3480" s="11">
        <v>132597.5</v>
      </c>
      <c r="P3480" s="11">
        <v>49720.99</v>
      </c>
      <c r="Q3480" s="11">
        <v>8831.85</v>
      </c>
      <c r="R3480" s="8">
        <v>44600</v>
      </c>
      <c r="S3480" s="5" t="str">
        <f t="shared" si="219"/>
        <v>Tuesday</v>
      </c>
      <c r="T3480" s="5" t="str">
        <f t="shared" si="220"/>
        <v>Q1</v>
      </c>
      <c r="U3480" s="14" t="str">
        <f t="shared" si="221"/>
        <v>Feb</v>
      </c>
    </row>
    <row r="3481" spans="1:21" x14ac:dyDescent="0.25">
      <c r="A3481" s="12" t="s">
        <v>30</v>
      </c>
      <c r="B3481" s="2" t="s">
        <v>31</v>
      </c>
      <c r="C3481" s="2" t="s">
        <v>44</v>
      </c>
      <c r="D3481" s="2" t="s">
        <v>25</v>
      </c>
      <c r="E3481" s="2" t="s">
        <v>21</v>
      </c>
      <c r="F3481" s="2" t="s">
        <v>139</v>
      </c>
      <c r="G3481" s="2" t="s">
        <v>140</v>
      </c>
      <c r="H3481" s="2" t="s">
        <v>42</v>
      </c>
      <c r="I3481" s="2" t="s">
        <v>13512</v>
      </c>
      <c r="J3481" s="2" t="s">
        <v>13513</v>
      </c>
      <c r="K3481" s="3">
        <v>22</v>
      </c>
      <c r="L3481" s="4">
        <v>2001</v>
      </c>
      <c r="M3481" s="9">
        <v>55105.9</v>
      </c>
      <c r="N3481" s="9" t="str">
        <f t="shared" si="218"/>
        <v>High Value</v>
      </c>
      <c r="O3481" s="11">
        <v>75341.899999999994</v>
      </c>
      <c r="P3481" s="11">
        <v>45390.1</v>
      </c>
      <c r="Q3481" s="11">
        <v>9715.7999999999993</v>
      </c>
      <c r="R3481" s="5">
        <v>45221</v>
      </c>
      <c r="S3481" s="5" t="str">
        <f t="shared" si="219"/>
        <v>Sunday</v>
      </c>
      <c r="T3481" s="5" t="str">
        <f t="shared" si="220"/>
        <v>Q4</v>
      </c>
      <c r="U3481" s="14" t="str">
        <f t="shared" si="221"/>
        <v>Oct</v>
      </c>
    </row>
    <row r="3482" spans="1:21" x14ac:dyDescent="0.25">
      <c r="A3482" s="13" t="s">
        <v>17</v>
      </c>
      <c r="B3482" s="6" t="s">
        <v>38</v>
      </c>
      <c r="C3482" s="6" t="s">
        <v>44</v>
      </c>
      <c r="D3482" s="6" t="s">
        <v>25</v>
      </c>
      <c r="E3482" s="6" t="s">
        <v>21</v>
      </c>
      <c r="F3482" s="6" t="s">
        <v>13338</v>
      </c>
      <c r="G3482" s="6" t="s">
        <v>13339</v>
      </c>
      <c r="H3482" s="6" t="s">
        <v>90</v>
      </c>
      <c r="I3482" s="6" t="s">
        <v>13514</v>
      </c>
      <c r="J3482" s="6" t="s">
        <v>13515</v>
      </c>
      <c r="K3482" s="7">
        <v>18</v>
      </c>
      <c r="L3482" s="4">
        <v>2005</v>
      </c>
      <c r="M3482" s="9">
        <v>17508.400000000001</v>
      </c>
      <c r="N3482" s="9" t="str">
        <f t="shared" si="218"/>
        <v>Normal</v>
      </c>
      <c r="O3482" s="11">
        <v>137587.70000000001</v>
      </c>
      <c r="P3482" s="11">
        <v>13244.07</v>
      </c>
      <c r="Q3482" s="11">
        <v>4264.33</v>
      </c>
      <c r="R3482" s="8">
        <v>45105</v>
      </c>
      <c r="S3482" s="5" t="str">
        <f t="shared" si="219"/>
        <v>Wednesday</v>
      </c>
      <c r="T3482" s="5" t="str">
        <f t="shared" si="220"/>
        <v>Q2</v>
      </c>
      <c r="U3482" s="14" t="str">
        <f t="shared" si="221"/>
        <v>Jun</v>
      </c>
    </row>
    <row r="3483" spans="1:21" x14ac:dyDescent="0.25">
      <c r="A3483" s="12" t="s">
        <v>56</v>
      </c>
      <c r="B3483" s="2" t="s">
        <v>78</v>
      </c>
      <c r="C3483" s="2" t="s">
        <v>44</v>
      </c>
      <c r="D3483" s="2" t="s">
        <v>25</v>
      </c>
      <c r="E3483" s="2" t="s">
        <v>32</v>
      </c>
      <c r="F3483" s="2" t="s">
        <v>13516</v>
      </c>
      <c r="G3483" s="2" t="s">
        <v>13517</v>
      </c>
      <c r="H3483" s="2" t="s">
        <v>88</v>
      </c>
      <c r="I3483" s="2" t="s">
        <v>13518</v>
      </c>
      <c r="J3483" s="2" t="s">
        <v>13519</v>
      </c>
      <c r="K3483" s="3">
        <v>1</v>
      </c>
      <c r="L3483" s="4">
        <v>2020</v>
      </c>
      <c r="M3483" s="9">
        <v>16124.01</v>
      </c>
      <c r="N3483" s="9" t="str">
        <f t="shared" si="218"/>
        <v>Normal</v>
      </c>
      <c r="O3483" s="11">
        <v>52738.1</v>
      </c>
      <c r="P3483" s="11">
        <v>14469.01</v>
      </c>
      <c r="Q3483" s="11">
        <v>1655</v>
      </c>
      <c r="R3483" s="5">
        <v>44315</v>
      </c>
      <c r="S3483" s="5" t="str">
        <f t="shared" si="219"/>
        <v>Thursday</v>
      </c>
      <c r="T3483" s="5" t="str">
        <f t="shared" si="220"/>
        <v>Q2</v>
      </c>
      <c r="U3483" s="14" t="str">
        <f t="shared" si="221"/>
        <v>Apr</v>
      </c>
    </row>
    <row r="3484" spans="1:21" x14ac:dyDescent="0.25">
      <c r="A3484" s="13" t="s">
        <v>71</v>
      </c>
      <c r="B3484" s="6" t="s">
        <v>83</v>
      </c>
      <c r="C3484" s="6" t="s">
        <v>24</v>
      </c>
      <c r="D3484" s="6" t="s">
        <v>25</v>
      </c>
      <c r="E3484" s="6" t="s">
        <v>32</v>
      </c>
      <c r="F3484" s="6" t="s">
        <v>13520</v>
      </c>
      <c r="G3484" s="6" t="s">
        <v>13521</v>
      </c>
      <c r="H3484" s="6" t="s">
        <v>50</v>
      </c>
      <c r="I3484" s="6" t="s">
        <v>13522</v>
      </c>
      <c r="J3484" s="6" t="s">
        <v>13523</v>
      </c>
      <c r="K3484" s="7">
        <v>1</v>
      </c>
      <c r="L3484" s="4">
        <v>2022</v>
      </c>
      <c r="M3484" s="9">
        <v>18074.82</v>
      </c>
      <c r="N3484" s="9" t="str">
        <f t="shared" si="218"/>
        <v>Normal</v>
      </c>
      <c r="O3484" s="11">
        <v>82803.5</v>
      </c>
      <c r="P3484" s="11">
        <v>13201.38</v>
      </c>
      <c r="Q3484" s="11">
        <v>4873.4399999999996</v>
      </c>
      <c r="R3484" s="8">
        <v>45095</v>
      </c>
      <c r="S3484" s="5" t="str">
        <f t="shared" si="219"/>
        <v>Sunday</v>
      </c>
      <c r="T3484" s="5" t="str">
        <f t="shared" si="220"/>
        <v>Q2</v>
      </c>
      <c r="U3484" s="14" t="str">
        <f t="shared" si="221"/>
        <v>Jun</v>
      </c>
    </row>
    <row r="3485" spans="1:21" x14ac:dyDescent="0.25">
      <c r="A3485" s="12" t="s">
        <v>47</v>
      </c>
      <c r="B3485" s="2" t="s">
        <v>110</v>
      </c>
      <c r="C3485" s="2" t="s">
        <v>44</v>
      </c>
      <c r="D3485" s="2" t="s">
        <v>25</v>
      </c>
      <c r="E3485" s="2" t="s">
        <v>32</v>
      </c>
      <c r="F3485" s="2" t="s">
        <v>13524</v>
      </c>
      <c r="G3485" s="2" t="s">
        <v>13525</v>
      </c>
      <c r="H3485" s="2" t="s">
        <v>121</v>
      </c>
      <c r="I3485" s="2" t="s">
        <v>13526</v>
      </c>
      <c r="J3485" s="2" t="s">
        <v>13527</v>
      </c>
      <c r="K3485" s="3">
        <v>1</v>
      </c>
      <c r="L3485" s="4">
        <v>2022</v>
      </c>
      <c r="M3485" s="9">
        <v>27287.22</v>
      </c>
      <c r="N3485" s="9" t="str">
        <f t="shared" si="218"/>
        <v>Normal</v>
      </c>
      <c r="O3485" s="11">
        <v>128676.4</v>
      </c>
      <c r="P3485" s="11">
        <v>24213.25</v>
      </c>
      <c r="Q3485" s="11">
        <v>3073.97</v>
      </c>
      <c r="R3485" s="5">
        <v>45004</v>
      </c>
      <c r="S3485" s="5" t="str">
        <f t="shared" si="219"/>
        <v>Sunday</v>
      </c>
      <c r="T3485" s="5" t="str">
        <f t="shared" si="220"/>
        <v>Q1</v>
      </c>
      <c r="U3485" s="14" t="str">
        <f t="shared" si="221"/>
        <v>Mar</v>
      </c>
    </row>
    <row r="3486" spans="1:21" x14ac:dyDescent="0.25">
      <c r="A3486" s="13" t="s">
        <v>54</v>
      </c>
      <c r="B3486" s="6" t="s">
        <v>123</v>
      </c>
      <c r="C3486" s="6" t="s">
        <v>49</v>
      </c>
      <c r="D3486" s="6" t="s">
        <v>25</v>
      </c>
      <c r="E3486" s="6" t="s">
        <v>32</v>
      </c>
      <c r="F3486" s="6" t="s">
        <v>13528</v>
      </c>
      <c r="G3486" s="6" t="s">
        <v>13529</v>
      </c>
      <c r="H3486" s="6" t="s">
        <v>64</v>
      </c>
      <c r="I3486" s="6" t="s">
        <v>13530</v>
      </c>
      <c r="J3486" s="6" t="s">
        <v>13531</v>
      </c>
      <c r="K3486" s="7">
        <v>24</v>
      </c>
      <c r="L3486" s="4">
        <v>2000</v>
      </c>
      <c r="M3486" s="9">
        <v>24751.87</v>
      </c>
      <c r="N3486" s="9" t="str">
        <f t="shared" si="218"/>
        <v>Normal</v>
      </c>
      <c r="O3486" s="11">
        <v>88828.2</v>
      </c>
      <c r="P3486" s="11">
        <v>18586.59</v>
      </c>
      <c r="Q3486" s="11">
        <v>6165.28</v>
      </c>
      <c r="R3486" s="8">
        <v>45654</v>
      </c>
      <c r="S3486" s="5" t="str">
        <f t="shared" si="219"/>
        <v>Saturday</v>
      </c>
      <c r="T3486" s="5" t="str">
        <f t="shared" si="220"/>
        <v>Q4</v>
      </c>
      <c r="U3486" s="14" t="str">
        <f t="shared" si="221"/>
        <v>Dec</v>
      </c>
    </row>
    <row r="3487" spans="1:21" x14ac:dyDescent="0.25">
      <c r="A3487" s="12" t="s">
        <v>56</v>
      </c>
      <c r="B3487" s="2" t="s">
        <v>57</v>
      </c>
      <c r="C3487" s="2" t="s">
        <v>36</v>
      </c>
      <c r="D3487" s="2" t="s">
        <v>25</v>
      </c>
      <c r="E3487" s="2" t="s">
        <v>32</v>
      </c>
      <c r="F3487" s="2" t="s">
        <v>13532</v>
      </c>
      <c r="G3487" s="2" t="s">
        <v>13533</v>
      </c>
      <c r="H3487" s="2" t="s">
        <v>58</v>
      </c>
      <c r="I3487" s="2" t="s">
        <v>13534</v>
      </c>
      <c r="J3487" s="2" t="s">
        <v>13535</v>
      </c>
      <c r="K3487" s="3">
        <v>12</v>
      </c>
      <c r="L3487" s="4">
        <v>2013</v>
      </c>
      <c r="M3487" s="9">
        <v>62598.9</v>
      </c>
      <c r="N3487" s="9" t="str">
        <f t="shared" si="218"/>
        <v>High Value</v>
      </c>
      <c r="O3487" s="11">
        <v>42914.9</v>
      </c>
      <c r="P3487" s="11">
        <v>52374.7</v>
      </c>
      <c r="Q3487" s="11">
        <v>10224.200000000001</v>
      </c>
      <c r="R3487" s="5">
        <v>45755</v>
      </c>
      <c r="S3487" s="5" t="str">
        <f t="shared" si="219"/>
        <v>Tuesday</v>
      </c>
      <c r="T3487" s="5" t="str">
        <f t="shared" si="220"/>
        <v>Q2</v>
      </c>
      <c r="U3487" s="14" t="str">
        <f t="shared" si="221"/>
        <v>Apr</v>
      </c>
    </row>
    <row r="3488" spans="1:21" x14ac:dyDescent="0.25">
      <c r="A3488" s="13" t="s">
        <v>47</v>
      </c>
      <c r="B3488" s="6" t="s">
        <v>51</v>
      </c>
      <c r="C3488" s="6" t="s">
        <v>24</v>
      </c>
      <c r="D3488" s="6" t="s">
        <v>25</v>
      </c>
      <c r="E3488" s="6" t="s">
        <v>32</v>
      </c>
      <c r="F3488" s="6" t="s">
        <v>13536</v>
      </c>
      <c r="G3488" s="6" t="s">
        <v>13537</v>
      </c>
      <c r="H3488" s="6" t="s">
        <v>95</v>
      </c>
      <c r="I3488" s="6" t="s">
        <v>13538</v>
      </c>
      <c r="J3488" s="6" t="s">
        <v>13539</v>
      </c>
      <c r="K3488" s="7">
        <v>10</v>
      </c>
      <c r="L3488" s="4">
        <v>2015</v>
      </c>
      <c r="M3488" s="9">
        <v>5383.25</v>
      </c>
      <c r="N3488" s="9" t="str">
        <f t="shared" si="218"/>
        <v>Normal</v>
      </c>
      <c r="O3488" s="11">
        <v>63229.5</v>
      </c>
      <c r="P3488" s="11">
        <v>4435.3999999999996</v>
      </c>
      <c r="Q3488" s="11">
        <v>947.85</v>
      </c>
      <c r="R3488" s="8">
        <v>45739</v>
      </c>
      <c r="S3488" s="5" t="str">
        <f t="shared" si="219"/>
        <v>Sunday</v>
      </c>
      <c r="T3488" s="5" t="str">
        <f t="shared" si="220"/>
        <v>Q1</v>
      </c>
      <c r="U3488" s="14" t="str">
        <f t="shared" si="221"/>
        <v>Mar</v>
      </c>
    </row>
    <row r="3489" spans="1:21" x14ac:dyDescent="0.25">
      <c r="A3489" s="12" t="s">
        <v>56</v>
      </c>
      <c r="B3489" s="2" t="s">
        <v>78</v>
      </c>
      <c r="C3489" s="2" t="s">
        <v>19</v>
      </c>
      <c r="D3489" s="2" t="s">
        <v>25</v>
      </c>
      <c r="E3489" s="2" t="s">
        <v>32</v>
      </c>
      <c r="F3489" s="2" t="s">
        <v>13540</v>
      </c>
      <c r="G3489" s="2" t="s">
        <v>13541</v>
      </c>
      <c r="H3489" s="2" t="s">
        <v>120</v>
      </c>
      <c r="I3489" s="2" t="s">
        <v>13542</v>
      </c>
      <c r="J3489" s="2" t="s">
        <v>13543</v>
      </c>
      <c r="K3489" s="3">
        <v>10</v>
      </c>
      <c r="L3489" s="4">
        <v>2013</v>
      </c>
      <c r="M3489" s="9">
        <v>13820.47</v>
      </c>
      <c r="N3489" s="9" t="str">
        <f t="shared" si="218"/>
        <v>Normal</v>
      </c>
      <c r="O3489" s="11">
        <v>40437.199999999997</v>
      </c>
      <c r="P3489" s="11">
        <v>11191.46</v>
      </c>
      <c r="Q3489" s="11">
        <v>2629.01</v>
      </c>
      <c r="R3489" s="5">
        <v>45102</v>
      </c>
      <c r="S3489" s="5" t="str">
        <f t="shared" si="219"/>
        <v>Sunday</v>
      </c>
      <c r="T3489" s="5" t="str">
        <f t="shared" si="220"/>
        <v>Q2</v>
      </c>
      <c r="U3489" s="14" t="str">
        <f t="shared" si="221"/>
        <v>Jun</v>
      </c>
    </row>
    <row r="3490" spans="1:21" x14ac:dyDescent="0.25">
      <c r="A3490" s="13" t="s">
        <v>17</v>
      </c>
      <c r="B3490" s="6" t="s">
        <v>18</v>
      </c>
      <c r="C3490" s="6" t="s">
        <v>19</v>
      </c>
      <c r="D3490" s="6" t="s">
        <v>25</v>
      </c>
      <c r="E3490" s="6" t="s">
        <v>32</v>
      </c>
      <c r="F3490" s="6" t="s">
        <v>13544</v>
      </c>
      <c r="G3490" s="6" t="s">
        <v>13545</v>
      </c>
      <c r="H3490" s="6" t="s">
        <v>162</v>
      </c>
      <c r="I3490" s="6" t="s">
        <v>13546</v>
      </c>
      <c r="J3490" s="6" t="s">
        <v>13547</v>
      </c>
      <c r="K3490" s="7">
        <v>8</v>
      </c>
      <c r="L3490" s="4">
        <v>2017</v>
      </c>
      <c r="M3490" s="9">
        <v>15268.42</v>
      </c>
      <c r="N3490" s="9" t="str">
        <f t="shared" si="218"/>
        <v>Normal</v>
      </c>
      <c r="O3490" s="11">
        <v>189320.9</v>
      </c>
      <c r="P3490" s="11">
        <v>10738.92</v>
      </c>
      <c r="Q3490" s="11">
        <v>4529.5</v>
      </c>
      <c r="R3490" s="8">
        <v>45706</v>
      </c>
      <c r="S3490" s="5" t="str">
        <f t="shared" si="219"/>
        <v>Tuesday</v>
      </c>
      <c r="T3490" s="5" t="str">
        <f t="shared" si="220"/>
        <v>Q1</v>
      </c>
      <c r="U3490" s="14" t="str">
        <f t="shared" si="221"/>
        <v>Feb</v>
      </c>
    </row>
    <row r="3491" spans="1:21" x14ac:dyDescent="0.25">
      <c r="A3491" s="12" t="s">
        <v>54</v>
      </c>
      <c r="B3491" s="2" t="s">
        <v>99</v>
      </c>
      <c r="C3491" s="2" t="s">
        <v>19</v>
      </c>
      <c r="D3491" s="2" t="s">
        <v>25</v>
      </c>
      <c r="E3491" s="2" t="s">
        <v>32</v>
      </c>
      <c r="F3491" s="2" t="s">
        <v>13548</v>
      </c>
      <c r="G3491" s="2" t="s">
        <v>13549</v>
      </c>
      <c r="H3491" s="2" t="s">
        <v>109</v>
      </c>
      <c r="I3491" s="2" t="s">
        <v>13550</v>
      </c>
      <c r="J3491" s="2" t="s">
        <v>13551</v>
      </c>
      <c r="K3491" s="3">
        <v>16</v>
      </c>
      <c r="L3491" s="4">
        <v>2008</v>
      </c>
      <c r="M3491" s="9">
        <v>39877.199999999997</v>
      </c>
      <c r="N3491" s="9" t="str">
        <f t="shared" si="218"/>
        <v>Normal</v>
      </c>
      <c r="O3491" s="11">
        <v>76874.2</v>
      </c>
      <c r="P3491" s="11">
        <v>29987.22</v>
      </c>
      <c r="Q3491" s="11">
        <v>9889.98</v>
      </c>
      <c r="R3491" s="5">
        <v>45336</v>
      </c>
      <c r="S3491" s="5" t="str">
        <f t="shared" si="219"/>
        <v>Wednesday</v>
      </c>
      <c r="T3491" s="5" t="str">
        <f t="shared" si="220"/>
        <v>Q1</v>
      </c>
      <c r="U3491" s="14" t="str">
        <f t="shared" si="221"/>
        <v>Feb</v>
      </c>
    </row>
    <row r="3492" spans="1:21" x14ac:dyDescent="0.25">
      <c r="A3492" s="13" t="s">
        <v>74</v>
      </c>
      <c r="B3492" s="6" t="s">
        <v>75</v>
      </c>
      <c r="C3492" s="6" t="s">
        <v>44</v>
      </c>
      <c r="D3492" s="6" t="s">
        <v>25</v>
      </c>
      <c r="E3492" s="6" t="s">
        <v>32</v>
      </c>
      <c r="F3492" s="6" t="s">
        <v>13552</v>
      </c>
      <c r="G3492" s="6" t="s">
        <v>13553</v>
      </c>
      <c r="H3492" s="6" t="s">
        <v>111</v>
      </c>
      <c r="I3492" s="6" t="s">
        <v>13554</v>
      </c>
      <c r="J3492" s="6" t="s">
        <v>13555</v>
      </c>
      <c r="K3492" s="7">
        <v>5</v>
      </c>
      <c r="L3492" s="4">
        <v>2017</v>
      </c>
      <c r="M3492" s="9">
        <v>41509.42</v>
      </c>
      <c r="N3492" s="9" t="str">
        <f t="shared" si="218"/>
        <v>High Value</v>
      </c>
      <c r="O3492" s="11">
        <v>28835.1</v>
      </c>
      <c r="P3492" s="11">
        <v>31459.45</v>
      </c>
      <c r="Q3492" s="11">
        <v>10049.969999999999</v>
      </c>
      <c r="R3492" s="8">
        <v>44788</v>
      </c>
      <c r="S3492" s="5" t="str">
        <f t="shared" si="219"/>
        <v>Monday</v>
      </c>
      <c r="T3492" s="5" t="str">
        <f t="shared" si="220"/>
        <v>Q3</v>
      </c>
      <c r="U3492" s="14" t="str">
        <f t="shared" si="221"/>
        <v>Aug</v>
      </c>
    </row>
    <row r="3493" spans="1:21" x14ac:dyDescent="0.25">
      <c r="A3493" s="12" t="s">
        <v>47</v>
      </c>
      <c r="B3493" s="2" t="s">
        <v>110</v>
      </c>
      <c r="C3493" s="2" t="s">
        <v>52</v>
      </c>
      <c r="D3493" s="2" t="s">
        <v>25</v>
      </c>
      <c r="E3493" s="2" t="s">
        <v>32</v>
      </c>
      <c r="F3493" s="2" t="s">
        <v>12623</v>
      </c>
      <c r="G3493" s="2" t="s">
        <v>13556</v>
      </c>
      <c r="H3493" s="2" t="s">
        <v>152</v>
      </c>
      <c r="I3493" s="2" t="s">
        <v>13557</v>
      </c>
      <c r="J3493" s="2" t="s">
        <v>13558</v>
      </c>
      <c r="K3493" s="3">
        <v>-3</v>
      </c>
      <c r="L3493" s="4">
        <v>2024</v>
      </c>
      <c r="M3493" s="9">
        <v>54344.9</v>
      </c>
      <c r="N3493" s="9" t="str">
        <f t="shared" si="218"/>
        <v>High Value</v>
      </c>
      <c r="O3493" s="11">
        <v>39543.5</v>
      </c>
      <c r="P3493" s="11">
        <v>38657.15</v>
      </c>
      <c r="Q3493" s="11">
        <v>15687.75</v>
      </c>
      <c r="R3493" s="5">
        <v>44357</v>
      </c>
      <c r="S3493" s="5" t="str">
        <f t="shared" si="219"/>
        <v>Thursday</v>
      </c>
      <c r="T3493" s="5" t="str">
        <f t="shared" si="220"/>
        <v>Q2</v>
      </c>
      <c r="U3493" s="14" t="str">
        <f t="shared" si="221"/>
        <v>Jun</v>
      </c>
    </row>
    <row r="3494" spans="1:21" x14ac:dyDescent="0.25">
      <c r="A3494" s="13" t="s">
        <v>62</v>
      </c>
      <c r="B3494" s="6" t="s">
        <v>91</v>
      </c>
      <c r="C3494" s="6" t="s">
        <v>52</v>
      </c>
      <c r="D3494" s="6" t="s">
        <v>25</v>
      </c>
      <c r="E3494" s="6" t="s">
        <v>32</v>
      </c>
      <c r="F3494" s="6" t="s">
        <v>13559</v>
      </c>
      <c r="G3494" s="6" t="s">
        <v>13560</v>
      </c>
      <c r="H3494" s="6" t="s">
        <v>81</v>
      </c>
      <c r="I3494" s="6" t="s">
        <v>13561</v>
      </c>
      <c r="J3494" s="6" t="s">
        <v>13562</v>
      </c>
      <c r="K3494" s="7">
        <v>19</v>
      </c>
      <c r="L3494" s="4">
        <v>2002</v>
      </c>
      <c r="M3494" s="9">
        <v>46903.32</v>
      </c>
      <c r="N3494" s="9" t="str">
        <f t="shared" si="218"/>
        <v>High Value</v>
      </c>
      <c r="O3494" s="11">
        <v>124926.6</v>
      </c>
      <c r="P3494" s="11">
        <v>43729</v>
      </c>
      <c r="Q3494" s="11">
        <v>3174.32</v>
      </c>
      <c r="R3494" s="8">
        <v>44271</v>
      </c>
      <c r="S3494" s="5" t="str">
        <f t="shared" si="219"/>
        <v>Tuesday</v>
      </c>
      <c r="T3494" s="5" t="str">
        <f t="shared" si="220"/>
        <v>Q1</v>
      </c>
      <c r="U3494" s="14" t="str">
        <f t="shared" si="221"/>
        <v>Mar</v>
      </c>
    </row>
    <row r="3495" spans="1:21" x14ac:dyDescent="0.25">
      <c r="A3495" s="12" t="s">
        <v>34</v>
      </c>
      <c r="B3495" s="2" t="s">
        <v>35</v>
      </c>
      <c r="C3495" s="2" t="s">
        <v>49</v>
      </c>
      <c r="D3495" s="2" t="s">
        <v>25</v>
      </c>
      <c r="E3495" s="2" t="s">
        <v>32</v>
      </c>
      <c r="F3495" s="2" t="s">
        <v>3393</v>
      </c>
      <c r="G3495" s="2" t="s">
        <v>13563</v>
      </c>
      <c r="H3495" s="2" t="s">
        <v>120</v>
      </c>
      <c r="I3495" s="2" t="s">
        <v>13564</v>
      </c>
      <c r="J3495" s="2" t="s">
        <v>13565</v>
      </c>
      <c r="K3495" s="3">
        <v>5</v>
      </c>
      <c r="L3495" s="4">
        <v>2016</v>
      </c>
      <c r="M3495" s="9">
        <v>38978.620000000003</v>
      </c>
      <c r="N3495" s="9" t="str">
        <f t="shared" si="218"/>
        <v>Normal</v>
      </c>
      <c r="O3495" s="11">
        <v>75960.100000000006</v>
      </c>
      <c r="P3495" s="11">
        <v>35386.43</v>
      </c>
      <c r="Q3495" s="11">
        <v>3592.19</v>
      </c>
      <c r="R3495" s="5">
        <v>44375</v>
      </c>
      <c r="S3495" s="5" t="str">
        <f t="shared" si="219"/>
        <v>Monday</v>
      </c>
      <c r="T3495" s="5" t="str">
        <f t="shared" si="220"/>
        <v>Q2</v>
      </c>
      <c r="U3495" s="14" t="str">
        <f t="shared" si="221"/>
        <v>Jun</v>
      </c>
    </row>
    <row r="3496" spans="1:21" x14ac:dyDescent="0.25">
      <c r="A3496" s="13" t="s">
        <v>71</v>
      </c>
      <c r="B3496" s="6" t="s">
        <v>72</v>
      </c>
      <c r="C3496" s="6" t="s">
        <v>23</v>
      </c>
      <c r="D3496" s="6" t="s">
        <v>25</v>
      </c>
      <c r="E3496" s="6" t="s">
        <v>32</v>
      </c>
      <c r="F3496" s="6" t="s">
        <v>13566</v>
      </c>
      <c r="G3496" s="6" t="s">
        <v>13567</v>
      </c>
      <c r="H3496" s="6" t="s">
        <v>66</v>
      </c>
      <c r="I3496" s="6" t="s">
        <v>13568</v>
      </c>
      <c r="J3496" s="6" t="s">
        <v>13569</v>
      </c>
      <c r="K3496" s="7">
        <v>5</v>
      </c>
      <c r="L3496" s="4">
        <v>2020</v>
      </c>
      <c r="M3496" s="9">
        <v>38499.42</v>
      </c>
      <c r="N3496" s="9" t="str">
        <f t="shared" si="218"/>
        <v>Normal</v>
      </c>
      <c r="O3496" s="11">
        <v>145116.1</v>
      </c>
      <c r="P3496" s="11">
        <v>30320.25</v>
      </c>
      <c r="Q3496" s="11">
        <v>8179.17</v>
      </c>
      <c r="R3496" s="8">
        <v>45705</v>
      </c>
      <c r="S3496" s="5" t="str">
        <f t="shared" si="219"/>
        <v>Monday</v>
      </c>
      <c r="T3496" s="5" t="str">
        <f t="shared" si="220"/>
        <v>Q1</v>
      </c>
      <c r="U3496" s="14" t="str">
        <f t="shared" si="221"/>
        <v>Feb</v>
      </c>
    </row>
    <row r="3497" spans="1:21" x14ac:dyDescent="0.25">
      <c r="A3497" s="12" t="s">
        <v>62</v>
      </c>
      <c r="B3497" s="2" t="s">
        <v>63</v>
      </c>
      <c r="C3497" s="2" t="s">
        <v>23</v>
      </c>
      <c r="D3497" s="2" t="s">
        <v>25</v>
      </c>
      <c r="E3497" s="2" t="s">
        <v>32</v>
      </c>
      <c r="F3497" s="2" t="s">
        <v>3567</v>
      </c>
      <c r="G3497" s="2" t="s">
        <v>13570</v>
      </c>
      <c r="H3497" s="2" t="s">
        <v>142</v>
      </c>
      <c r="I3497" s="2" t="s">
        <v>13571</v>
      </c>
      <c r="J3497" s="2" t="s">
        <v>13572</v>
      </c>
      <c r="K3497" s="3">
        <v>7</v>
      </c>
      <c r="L3497" s="4">
        <v>2016</v>
      </c>
      <c r="M3497" s="9">
        <v>40365.33</v>
      </c>
      <c r="N3497" s="9" t="str">
        <f t="shared" si="218"/>
        <v>High Value</v>
      </c>
      <c r="O3497" s="11">
        <v>113059.6</v>
      </c>
      <c r="P3497" s="11">
        <v>35092.339999999997</v>
      </c>
      <c r="Q3497" s="11">
        <v>5272.99</v>
      </c>
      <c r="R3497" s="5">
        <v>44944</v>
      </c>
      <c r="S3497" s="5" t="str">
        <f t="shared" si="219"/>
        <v>Wednesday</v>
      </c>
      <c r="T3497" s="5" t="str">
        <f t="shared" si="220"/>
        <v>Q1</v>
      </c>
      <c r="U3497" s="14" t="str">
        <f t="shared" si="221"/>
        <v>Jan</v>
      </c>
    </row>
    <row r="3498" spans="1:21" x14ac:dyDescent="0.25">
      <c r="A3498" s="13" t="s">
        <v>62</v>
      </c>
      <c r="B3498" s="6" t="s">
        <v>91</v>
      </c>
      <c r="C3498" s="6" t="s">
        <v>52</v>
      </c>
      <c r="D3498" s="6" t="s">
        <v>25</v>
      </c>
      <c r="E3498" s="6" t="s">
        <v>32</v>
      </c>
      <c r="F3498" s="6" t="s">
        <v>13573</v>
      </c>
      <c r="G3498" s="6" t="s">
        <v>13574</v>
      </c>
      <c r="H3498" s="6" t="s">
        <v>142</v>
      </c>
      <c r="I3498" s="6" t="s">
        <v>13575</v>
      </c>
      <c r="J3498" s="6" t="s">
        <v>13576</v>
      </c>
      <c r="K3498" s="7">
        <v>8</v>
      </c>
      <c r="L3498" s="4">
        <v>2017</v>
      </c>
      <c r="M3498" s="9">
        <v>13435.13</v>
      </c>
      <c r="N3498" s="9" t="str">
        <f t="shared" si="218"/>
        <v>Normal</v>
      </c>
      <c r="O3498" s="11">
        <v>17820.900000000001</v>
      </c>
      <c r="P3498" s="11">
        <v>11438.04</v>
      </c>
      <c r="Q3498" s="11">
        <v>1997.09</v>
      </c>
      <c r="R3498" s="8">
        <v>45662</v>
      </c>
      <c r="S3498" s="5" t="str">
        <f t="shared" si="219"/>
        <v>Sunday</v>
      </c>
      <c r="T3498" s="5" t="str">
        <f t="shared" si="220"/>
        <v>Q1</v>
      </c>
      <c r="U3498" s="14" t="str">
        <f t="shared" si="221"/>
        <v>Jan</v>
      </c>
    </row>
    <row r="3499" spans="1:21" x14ac:dyDescent="0.25">
      <c r="A3499" s="12" t="s">
        <v>62</v>
      </c>
      <c r="B3499" s="2" t="s">
        <v>138</v>
      </c>
      <c r="C3499" s="2" t="s">
        <v>49</v>
      </c>
      <c r="D3499" s="2" t="s">
        <v>25</v>
      </c>
      <c r="E3499" s="2" t="s">
        <v>32</v>
      </c>
      <c r="F3499" s="2" t="s">
        <v>13577</v>
      </c>
      <c r="G3499" s="2" t="s">
        <v>13578</v>
      </c>
      <c r="H3499" s="2" t="s">
        <v>96</v>
      </c>
      <c r="I3499" s="2" t="s">
        <v>13579</v>
      </c>
      <c r="J3499" s="2" t="s">
        <v>13580</v>
      </c>
      <c r="K3499" s="3">
        <v>0</v>
      </c>
      <c r="L3499" s="4">
        <v>2023</v>
      </c>
      <c r="M3499" s="9">
        <v>25326.47</v>
      </c>
      <c r="N3499" s="9" t="str">
        <f t="shared" si="218"/>
        <v>Normal</v>
      </c>
      <c r="O3499" s="11">
        <v>102161.8</v>
      </c>
      <c r="P3499" s="11">
        <v>20355.97</v>
      </c>
      <c r="Q3499" s="11">
        <v>4970.5</v>
      </c>
      <c r="R3499" s="5">
        <v>45206</v>
      </c>
      <c r="S3499" s="5" t="str">
        <f t="shared" si="219"/>
        <v>Saturday</v>
      </c>
      <c r="T3499" s="5" t="str">
        <f t="shared" si="220"/>
        <v>Q4</v>
      </c>
      <c r="U3499" s="14" t="str">
        <f t="shared" si="221"/>
        <v>Oct</v>
      </c>
    </row>
    <row r="3500" spans="1:21" x14ac:dyDescent="0.25">
      <c r="A3500" s="13" t="s">
        <v>30</v>
      </c>
      <c r="B3500" s="6" t="s">
        <v>31</v>
      </c>
      <c r="C3500" s="6" t="s">
        <v>24</v>
      </c>
      <c r="D3500" s="6" t="s">
        <v>25</v>
      </c>
      <c r="E3500" s="6" t="s">
        <v>32</v>
      </c>
      <c r="F3500" s="6" t="s">
        <v>13581</v>
      </c>
      <c r="G3500" s="6" t="s">
        <v>13582</v>
      </c>
      <c r="H3500" s="6" t="s">
        <v>42</v>
      </c>
      <c r="I3500" s="6" t="s">
        <v>13583</v>
      </c>
      <c r="J3500" s="6" t="s">
        <v>13584</v>
      </c>
      <c r="K3500" s="7">
        <v>7</v>
      </c>
      <c r="L3500" s="4">
        <v>2017</v>
      </c>
      <c r="M3500" s="9">
        <v>27251.26</v>
      </c>
      <c r="N3500" s="9" t="str">
        <f t="shared" si="218"/>
        <v>Normal</v>
      </c>
      <c r="O3500" s="11">
        <v>136794.4</v>
      </c>
      <c r="P3500" s="11">
        <v>24010.71</v>
      </c>
      <c r="Q3500" s="11">
        <v>3240.55</v>
      </c>
      <c r="R3500" s="8">
        <v>45635</v>
      </c>
      <c r="S3500" s="5" t="str">
        <f t="shared" si="219"/>
        <v>Monday</v>
      </c>
      <c r="T3500" s="5" t="str">
        <f t="shared" si="220"/>
        <v>Q4</v>
      </c>
      <c r="U3500" s="14" t="str">
        <f t="shared" si="221"/>
        <v>Dec</v>
      </c>
    </row>
    <row r="3501" spans="1:21" x14ac:dyDescent="0.25">
      <c r="A3501" s="12" t="s">
        <v>30</v>
      </c>
      <c r="B3501" s="2" t="s">
        <v>94</v>
      </c>
      <c r="C3501" s="2" t="s">
        <v>19</v>
      </c>
      <c r="D3501" s="2" t="s">
        <v>25</v>
      </c>
      <c r="E3501" s="2" t="s">
        <v>32</v>
      </c>
      <c r="F3501" s="2" t="s">
        <v>13585</v>
      </c>
      <c r="G3501" s="2" t="s">
        <v>13586</v>
      </c>
      <c r="H3501" s="2" t="s">
        <v>98</v>
      </c>
      <c r="I3501" s="2" t="s">
        <v>13587</v>
      </c>
      <c r="J3501" s="2" t="s">
        <v>13588</v>
      </c>
      <c r="K3501" s="3">
        <v>17</v>
      </c>
      <c r="L3501" s="4">
        <v>2007</v>
      </c>
      <c r="M3501" s="9">
        <v>41835.230000000003</v>
      </c>
      <c r="N3501" s="9" t="str">
        <f t="shared" si="218"/>
        <v>High Value</v>
      </c>
      <c r="O3501" s="11">
        <v>137021.79999999999</v>
      </c>
      <c r="P3501" s="11">
        <v>38576.94</v>
      </c>
      <c r="Q3501" s="11">
        <v>3258.29</v>
      </c>
      <c r="R3501" s="5">
        <v>45409</v>
      </c>
      <c r="S3501" s="5" t="str">
        <f t="shared" si="219"/>
        <v>Saturday</v>
      </c>
      <c r="T3501" s="5" t="str">
        <f t="shared" si="220"/>
        <v>Q2</v>
      </c>
      <c r="U3501" s="14" t="str">
        <f t="shared" si="221"/>
        <v>Apr</v>
      </c>
    </row>
    <row r="3502" spans="1:21" x14ac:dyDescent="0.25">
      <c r="A3502" s="13" t="s">
        <v>71</v>
      </c>
      <c r="B3502" s="6" t="s">
        <v>72</v>
      </c>
      <c r="C3502" s="6" t="s">
        <v>49</v>
      </c>
      <c r="D3502" s="6" t="s">
        <v>25</v>
      </c>
      <c r="E3502" s="6" t="s">
        <v>32</v>
      </c>
      <c r="F3502" s="6" t="s">
        <v>13589</v>
      </c>
      <c r="G3502" s="6" t="s">
        <v>11981</v>
      </c>
      <c r="H3502" s="6" t="s">
        <v>58</v>
      </c>
      <c r="I3502" s="6" t="s">
        <v>13590</v>
      </c>
      <c r="J3502" s="6" t="s">
        <v>13591</v>
      </c>
      <c r="K3502" s="7">
        <v>3</v>
      </c>
      <c r="L3502" s="4">
        <v>2021</v>
      </c>
      <c r="M3502" s="9">
        <v>29747.58</v>
      </c>
      <c r="N3502" s="9" t="str">
        <f t="shared" si="218"/>
        <v>Normal</v>
      </c>
      <c r="O3502" s="11">
        <v>57439.199999999997</v>
      </c>
      <c r="P3502" s="11">
        <v>24013.62</v>
      </c>
      <c r="Q3502" s="11">
        <v>5733.96</v>
      </c>
      <c r="R3502" s="8">
        <v>45460</v>
      </c>
      <c r="S3502" s="5" t="str">
        <f t="shared" si="219"/>
        <v>Monday</v>
      </c>
      <c r="T3502" s="5" t="str">
        <f t="shared" si="220"/>
        <v>Q2</v>
      </c>
      <c r="U3502" s="14" t="str">
        <f t="shared" si="221"/>
        <v>Jun</v>
      </c>
    </row>
    <row r="3503" spans="1:21" x14ac:dyDescent="0.25">
      <c r="A3503" s="12" t="s">
        <v>62</v>
      </c>
      <c r="B3503" s="2" t="s">
        <v>138</v>
      </c>
      <c r="C3503" s="2" t="s">
        <v>19</v>
      </c>
      <c r="D3503" s="2" t="s">
        <v>25</v>
      </c>
      <c r="E3503" s="2" t="s">
        <v>32</v>
      </c>
      <c r="F3503" s="2" t="s">
        <v>13592</v>
      </c>
      <c r="G3503" s="2" t="s">
        <v>13593</v>
      </c>
      <c r="H3503" s="2" t="s">
        <v>53</v>
      </c>
      <c r="I3503" s="2" t="s">
        <v>13594</v>
      </c>
      <c r="J3503" s="2" t="s">
        <v>13595</v>
      </c>
      <c r="K3503" s="3">
        <v>20</v>
      </c>
      <c r="L3503" s="4">
        <v>2004</v>
      </c>
      <c r="M3503" s="9">
        <v>38203.620000000003</v>
      </c>
      <c r="N3503" s="9" t="str">
        <f t="shared" si="218"/>
        <v>Normal</v>
      </c>
      <c r="O3503" s="11">
        <v>121303</v>
      </c>
      <c r="P3503" s="11">
        <v>35658.980000000003</v>
      </c>
      <c r="Q3503" s="11">
        <v>2544.64</v>
      </c>
      <c r="R3503" s="5">
        <v>45477</v>
      </c>
      <c r="S3503" s="5" t="str">
        <f t="shared" si="219"/>
        <v>Thursday</v>
      </c>
      <c r="T3503" s="5" t="str">
        <f t="shared" si="220"/>
        <v>Q3</v>
      </c>
      <c r="U3503" s="14" t="str">
        <f t="shared" si="221"/>
        <v>Jul</v>
      </c>
    </row>
    <row r="3504" spans="1:21" x14ac:dyDescent="0.25">
      <c r="A3504" s="13" t="s">
        <v>62</v>
      </c>
      <c r="B3504" s="6" t="s">
        <v>63</v>
      </c>
      <c r="C3504" s="6" t="s">
        <v>19</v>
      </c>
      <c r="D3504" s="6" t="s">
        <v>25</v>
      </c>
      <c r="E3504" s="6" t="s">
        <v>32</v>
      </c>
      <c r="F3504" s="6" t="s">
        <v>13596</v>
      </c>
      <c r="G3504" s="6" t="s">
        <v>13597</v>
      </c>
      <c r="H3504" s="6" t="s">
        <v>79</v>
      </c>
      <c r="I3504" s="6" t="s">
        <v>13598</v>
      </c>
      <c r="J3504" s="6" t="s">
        <v>13599</v>
      </c>
      <c r="K3504" s="7">
        <v>-2</v>
      </c>
      <c r="L3504" s="4">
        <v>2024</v>
      </c>
      <c r="M3504" s="9">
        <v>59831.12</v>
      </c>
      <c r="N3504" s="9" t="str">
        <f t="shared" si="218"/>
        <v>High Value</v>
      </c>
      <c r="O3504" s="11">
        <v>100444.5</v>
      </c>
      <c r="P3504" s="11">
        <v>46639.92</v>
      </c>
      <c r="Q3504" s="11">
        <v>13191.2</v>
      </c>
      <c r="R3504" s="8">
        <v>44647</v>
      </c>
      <c r="S3504" s="5" t="str">
        <f t="shared" si="219"/>
        <v>Sunday</v>
      </c>
      <c r="T3504" s="5" t="str">
        <f t="shared" si="220"/>
        <v>Q1</v>
      </c>
      <c r="U3504" s="14" t="str">
        <f t="shared" si="221"/>
        <v>Mar</v>
      </c>
    </row>
    <row r="3505" spans="1:21" x14ac:dyDescent="0.25">
      <c r="A3505" s="12" t="s">
        <v>56</v>
      </c>
      <c r="B3505" s="2" t="s">
        <v>57</v>
      </c>
      <c r="C3505" s="2" t="s">
        <v>19</v>
      </c>
      <c r="D3505" s="2" t="s">
        <v>25</v>
      </c>
      <c r="E3505" s="2" t="s">
        <v>32</v>
      </c>
      <c r="F3505" s="2" t="s">
        <v>13600</v>
      </c>
      <c r="G3505" s="2" t="s">
        <v>13601</v>
      </c>
      <c r="H3505" s="2" t="s">
        <v>142</v>
      </c>
      <c r="I3505" s="2" t="s">
        <v>13602</v>
      </c>
      <c r="J3505" s="2" t="s">
        <v>13603</v>
      </c>
      <c r="K3505" s="3">
        <v>19</v>
      </c>
      <c r="L3505" s="4">
        <v>2003</v>
      </c>
      <c r="M3505" s="9">
        <v>7775.26</v>
      </c>
      <c r="N3505" s="9" t="str">
        <f t="shared" si="218"/>
        <v>Normal</v>
      </c>
      <c r="O3505" s="11">
        <v>14874.4</v>
      </c>
      <c r="P3505" s="11">
        <v>7130.71</v>
      </c>
      <c r="Q3505" s="11">
        <v>644.54999999999995</v>
      </c>
      <c r="R3505" s="5">
        <v>44755</v>
      </c>
      <c r="S3505" s="5" t="str">
        <f t="shared" si="219"/>
        <v>Wednesday</v>
      </c>
      <c r="T3505" s="5" t="str">
        <f t="shared" si="220"/>
        <v>Q3</v>
      </c>
      <c r="U3505" s="14" t="str">
        <f t="shared" si="221"/>
        <v>Jul</v>
      </c>
    </row>
    <row r="3506" spans="1:21" x14ac:dyDescent="0.25">
      <c r="A3506" s="13" t="s">
        <v>62</v>
      </c>
      <c r="B3506" s="6" t="s">
        <v>63</v>
      </c>
      <c r="C3506" s="6" t="s">
        <v>23</v>
      </c>
      <c r="D3506" s="6" t="s">
        <v>25</v>
      </c>
      <c r="E3506" s="6" t="s">
        <v>32</v>
      </c>
      <c r="F3506" s="6" t="s">
        <v>13604</v>
      </c>
      <c r="G3506" s="6" t="s">
        <v>9956</v>
      </c>
      <c r="H3506" s="6" t="s">
        <v>132</v>
      </c>
      <c r="I3506" s="6" t="s">
        <v>13605</v>
      </c>
      <c r="J3506" s="6" t="s">
        <v>13606</v>
      </c>
      <c r="K3506" s="7">
        <v>2</v>
      </c>
      <c r="L3506" s="4">
        <v>2020</v>
      </c>
      <c r="M3506" s="9">
        <v>62545.82</v>
      </c>
      <c r="N3506" s="9" t="str">
        <f t="shared" si="218"/>
        <v>High Value</v>
      </c>
      <c r="O3506" s="11">
        <v>165224.1</v>
      </c>
      <c r="P3506" s="11">
        <v>58479.28</v>
      </c>
      <c r="Q3506" s="11">
        <v>4066.54</v>
      </c>
      <c r="R3506" s="8">
        <v>44870</v>
      </c>
      <c r="S3506" s="5" t="str">
        <f t="shared" si="219"/>
        <v>Saturday</v>
      </c>
      <c r="T3506" s="5" t="str">
        <f t="shared" si="220"/>
        <v>Q4</v>
      </c>
      <c r="U3506" s="14" t="str">
        <f t="shared" si="221"/>
        <v>Nov</v>
      </c>
    </row>
    <row r="3507" spans="1:21" x14ac:dyDescent="0.25">
      <c r="A3507" s="12" t="s">
        <v>74</v>
      </c>
      <c r="B3507" s="2" t="s">
        <v>113</v>
      </c>
      <c r="C3507" s="2" t="s">
        <v>49</v>
      </c>
      <c r="D3507" s="2" t="s">
        <v>25</v>
      </c>
      <c r="E3507" s="2" t="s">
        <v>32</v>
      </c>
      <c r="F3507" s="2" t="s">
        <v>13607</v>
      </c>
      <c r="G3507" s="2" t="s">
        <v>13608</v>
      </c>
      <c r="H3507" s="2" t="s">
        <v>119</v>
      </c>
      <c r="I3507" s="2" t="s">
        <v>13609</v>
      </c>
      <c r="J3507" s="2" t="s">
        <v>13610</v>
      </c>
      <c r="K3507" s="3">
        <v>9</v>
      </c>
      <c r="L3507" s="4">
        <v>2014</v>
      </c>
      <c r="M3507" s="9">
        <v>52617.99</v>
      </c>
      <c r="N3507" s="9" t="str">
        <f t="shared" si="218"/>
        <v>High Value</v>
      </c>
      <c r="O3507" s="11">
        <v>177487.6</v>
      </c>
      <c r="P3507" s="11">
        <v>43462.51</v>
      </c>
      <c r="Q3507" s="11">
        <v>9155.48</v>
      </c>
      <c r="R3507" s="5">
        <v>45261</v>
      </c>
      <c r="S3507" s="5" t="str">
        <f t="shared" si="219"/>
        <v>Friday</v>
      </c>
      <c r="T3507" s="5" t="str">
        <f t="shared" si="220"/>
        <v>Q4</v>
      </c>
      <c r="U3507" s="14" t="str">
        <f t="shared" si="221"/>
        <v>Dec</v>
      </c>
    </row>
    <row r="3508" spans="1:21" x14ac:dyDescent="0.25">
      <c r="A3508" s="13" t="s">
        <v>47</v>
      </c>
      <c r="B3508" s="6" t="s">
        <v>110</v>
      </c>
      <c r="C3508" s="6" t="s">
        <v>24</v>
      </c>
      <c r="D3508" s="6" t="s">
        <v>25</v>
      </c>
      <c r="E3508" s="6" t="s">
        <v>32</v>
      </c>
      <c r="F3508" s="6" t="s">
        <v>13611</v>
      </c>
      <c r="G3508" s="6" t="s">
        <v>13612</v>
      </c>
      <c r="H3508" s="6" t="s">
        <v>142</v>
      </c>
      <c r="I3508" s="6" t="s">
        <v>13613</v>
      </c>
      <c r="J3508" s="6" t="s">
        <v>13614</v>
      </c>
      <c r="K3508" s="7">
        <v>13</v>
      </c>
      <c r="L3508" s="4">
        <v>2009</v>
      </c>
      <c r="M3508" s="9">
        <v>61385.89</v>
      </c>
      <c r="N3508" s="9" t="str">
        <f t="shared" si="218"/>
        <v>High Value</v>
      </c>
      <c r="O3508" s="11">
        <v>176189.2</v>
      </c>
      <c r="P3508" s="11">
        <v>57921.39</v>
      </c>
      <c r="Q3508" s="11">
        <v>3464.5</v>
      </c>
      <c r="R3508" s="8">
        <v>44719</v>
      </c>
      <c r="S3508" s="5" t="str">
        <f t="shared" si="219"/>
        <v>Tuesday</v>
      </c>
      <c r="T3508" s="5" t="str">
        <f t="shared" si="220"/>
        <v>Q2</v>
      </c>
      <c r="U3508" s="14" t="str">
        <f t="shared" si="221"/>
        <v>Jun</v>
      </c>
    </row>
    <row r="3509" spans="1:21" x14ac:dyDescent="0.25">
      <c r="A3509" s="12" t="s">
        <v>74</v>
      </c>
      <c r="B3509" s="2" t="s">
        <v>75</v>
      </c>
      <c r="C3509" s="2" t="s">
        <v>24</v>
      </c>
      <c r="D3509" s="2" t="s">
        <v>25</v>
      </c>
      <c r="E3509" s="2" t="s">
        <v>32</v>
      </c>
      <c r="F3509" s="2" t="s">
        <v>13615</v>
      </c>
      <c r="G3509" s="2" t="s">
        <v>13616</v>
      </c>
      <c r="H3509" s="2" t="s">
        <v>95</v>
      </c>
      <c r="I3509" s="2" t="s">
        <v>13617</v>
      </c>
      <c r="J3509" s="2" t="s">
        <v>13618</v>
      </c>
      <c r="K3509" s="3">
        <v>9</v>
      </c>
      <c r="L3509" s="4">
        <v>2015</v>
      </c>
      <c r="M3509" s="9">
        <v>69835.490000000005</v>
      </c>
      <c r="N3509" s="9" t="str">
        <f t="shared" si="218"/>
        <v>High Value</v>
      </c>
      <c r="O3509" s="11">
        <v>181847.8</v>
      </c>
      <c r="P3509" s="11">
        <v>65448.85</v>
      </c>
      <c r="Q3509" s="11">
        <v>4386.6400000000003</v>
      </c>
      <c r="R3509" s="5">
        <v>45416</v>
      </c>
      <c r="S3509" s="5" t="str">
        <f t="shared" si="219"/>
        <v>Saturday</v>
      </c>
      <c r="T3509" s="5" t="str">
        <f t="shared" si="220"/>
        <v>Q2</v>
      </c>
      <c r="U3509" s="14" t="str">
        <f t="shared" si="221"/>
        <v>May</v>
      </c>
    </row>
    <row r="3510" spans="1:21" x14ac:dyDescent="0.25">
      <c r="A3510" s="13" t="s">
        <v>30</v>
      </c>
      <c r="B3510" s="6" t="s">
        <v>94</v>
      </c>
      <c r="C3510" s="6" t="s">
        <v>49</v>
      </c>
      <c r="D3510" s="6" t="s">
        <v>25</v>
      </c>
      <c r="E3510" s="6" t="s">
        <v>32</v>
      </c>
      <c r="F3510" s="6" t="s">
        <v>13619</v>
      </c>
      <c r="G3510" s="6" t="s">
        <v>13620</v>
      </c>
      <c r="H3510" s="6" t="s">
        <v>22</v>
      </c>
      <c r="I3510" s="6" t="s">
        <v>13621</v>
      </c>
      <c r="J3510" s="6" t="s">
        <v>13622</v>
      </c>
      <c r="K3510" s="7">
        <v>2</v>
      </c>
      <c r="L3510" s="4">
        <v>2023</v>
      </c>
      <c r="M3510" s="9">
        <v>8812.02</v>
      </c>
      <c r="N3510" s="9" t="str">
        <f t="shared" si="218"/>
        <v>Normal</v>
      </c>
      <c r="O3510" s="11">
        <v>25224.1</v>
      </c>
      <c r="P3510" s="11">
        <v>7799.88</v>
      </c>
      <c r="Q3510" s="11">
        <v>1012.14</v>
      </c>
      <c r="R3510" s="8">
        <v>45733</v>
      </c>
      <c r="S3510" s="5" t="str">
        <f t="shared" si="219"/>
        <v>Monday</v>
      </c>
      <c r="T3510" s="5" t="str">
        <f t="shared" si="220"/>
        <v>Q1</v>
      </c>
      <c r="U3510" s="14" t="str">
        <f t="shared" si="221"/>
        <v>Mar</v>
      </c>
    </row>
    <row r="3511" spans="1:21" x14ac:dyDescent="0.25">
      <c r="A3511" s="12" t="s">
        <v>71</v>
      </c>
      <c r="B3511" s="2" t="s">
        <v>83</v>
      </c>
      <c r="C3511" s="2" t="s">
        <v>49</v>
      </c>
      <c r="D3511" s="2" t="s">
        <v>25</v>
      </c>
      <c r="E3511" s="2" t="s">
        <v>32</v>
      </c>
      <c r="F3511" s="2" t="s">
        <v>13623</v>
      </c>
      <c r="G3511" s="2" t="s">
        <v>13624</v>
      </c>
      <c r="H3511" s="2" t="s">
        <v>68</v>
      </c>
      <c r="I3511" s="2" t="s">
        <v>13625</v>
      </c>
      <c r="J3511" s="2" t="s">
        <v>13626</v>
      </c>
      <c r="K3511" s="3">
        <v>24</v>
      </c>
      <c r="L3511" s="4">
        <v>2001</v>
      </c>
      <c r="M3511" s="9">
        <v>5756.92</v>
      </c>
      <c r="N3511" s="9" t="str">
        <f t="shared" si="218"/>
        <v>Normal</v>
      </c>
      <c r="O3511" s="11">
        <v>103585.7</v>
      </c>
      <c r="P3511" s="11">
        <v>5041.1000000000004</v>
      </c>
      <c r="Q3511" s="11">
        <v>715.82</v>
      </c>
      <c r="R3511" s="5">
        <v>45706</v>
      </c>
      <c r="S3511" s="5" t="str">
        <f t="shared" si="219"/>
        <v>Tuesday</v>
      </c>
      <c r="T3511" s="5" t="str">
        <f t="shared" si="220"/>
        <v>Q1</v>
      </c>
      <c r="U3511" s="14" t="str">
        <f t="shared" si="221"/>
        <v>Feb</v>
      </c>
    </row>
    <row r="3512" spans="1:21" x14ac:dyDescent="0.25">
      <c r="A3512" s="12" t="s">
        <v>62</v>
      </c>
      <c r="B3512" s="2" t="s">
        <v>138</v>
      </c>
      <c r="C3512" s="2" t="s">
        <v>19</v>
      </c>
      <c r="D3512" s="2" t="s">
        <v>25</v>
      </c>
      <c r="E3512" s="2" t="s">
        <v>32</v>
      </c>
      <c r="F3512" s="2" t="s">
        <v>13627</v>
      </c>
      <c r="G3512" s="2" t="s">
        <v>13628</v>
      </c>
      <c r="H3512" s="2" t="s">
        <v>111</v>
      </c>
      <c r="I3512" s="2" t="s">
        <v>13629</v>
      </c>
      <c r="J3512" s="2" t="s">
        <v>13630</v>
      </c>
      <c r="K3512" s="3">
        <v>1</v>
      </c>
      <c r="L3512" s="4">
        <v>2024</v>
      </c>
      <c r="M3512" s="9">
        <v>45284.27</v>
      </c>
      <c r="N3512" s="9" t="str">
        <f t="shared" si="218"/>
        <v>High Value</v>
      </c>
      <c r="O3512" s="11">
        <v>144748.29999999999</v>
      </c>
      <c r="P3512" s="11">
        <v>42065.38</v>
      </c>
      <c r="Q3512" s="11">
        <v>3218.89</v>
      </c>
      <c r="R3512" s="5">
        <v>45820</v>
      </c>
      <c r="S3512" s="5" t="str">
        <f t="shared" si="219"/>
        <v>Thursday</v>
      </c>
      <c r="T3512" s="5" t="str">
        <f t="shared" si="220"/>
        <v>Q2</v>
      </c>
      <c r="U3512" s="14" t="str">
        <f t="shared" si="221"/>
        <v>Jun</v>
      </c>
    </row>
    <row r="3513" spans="1:21" x14ac:dyDescent="0.25">
      <c r="A3513" s="13" t="s">
        <v>30</v>
      </c>
      <c r="B3513" s="6" t="s">
        <v>65</v>
      </c>
      <c r="C3513" s="6" t="s">
        <v>36</v>
      </c>
      <c r="D3513" s="6" t="s">
        <v>25</v>
      </c>
      <c r="E3513" s="6" t="s">
        <v>32</v>
      </c>
      <c r="F3513" s="6" t="s">
        <v>13631</v>
      </c>
      <c r="G3513" s="6" t="s">
        <v>13632</v>
      </c>
      <c r="H3513" s="6" t="s">
        <v>98</v>
      </c>
      <c r="I3513" s="6" t="s">
        <v>13633</v>
      </c>
      <c r="J3513" s="6" t="s">
        <v>13634</v>
      </c>
      <c r="K3513" s="7">
        <v>12</v>
      </c>
      <c r="L3513" s="4">
        <v>2012</v>
      </c>
      <c r="M3513" s="9">
        <v>47738.92</v>
      </c>
      <c r="N3513" s="9" t="str">
        <f t="shared" si="218"/>
        <v>High Value</v>
      </c>
      <c r="O3513" s="11">
        <v>177125.7</v>
      </c>
      <c r="P3513" s="11">
        <v>40539.61</v>
      </c>
      <c r="Q3513" s="11">
        <v>7199.31</v>
      </c>
      <c r="R3513" s="8">
        <v>45389</v>
      </c>
      <c r="S3513" s="5" t="str">
        <f t="shared" si="219"/>
        <v>Sunday</v>
      </c>
      <c r="T3513" s="5" t="str">
        <f t="shared" si="220"/>
        <v>Q2</v>
      </c>
      <c r="U3513" s="14" t="str">
        <f t="shared" si="221"/>
        <v>Apr</v>
      </c>
    </row>
    <row r="3514" spans="1:21" x14ac:dyDescent="0.25">
      <c r="A3514" s="12" t="s">
        <v>62</v>
      </c>
      <c r="B3514" s="2" t="s">
        <v>138</v>
      </c>
      <c r="C3514" s="2" t="s">
        <v>44</v>
      </c>
      <c r="D3514" s="2" t="s">
        <v>25</v>
      </c>
      <c r="E3514" s="2" t="s">
        <v>32</v>
      </c>
      <c r="F3514" s="2" t="s">
        <v>13635</v>
      </c>
      <c r="G3514" s="2" t="s">
        <v>13636</v>
      </c>
      <c r="H3514" s="2" t="s">
        <v>53</v>
      </c>
      <c r="I3514" s="2" t="s">
        <v>13637</v>
      </c>
      <c r="J3514" s="2" t="s">
        <v>13638</v>
      </c>
      <c r="K3514" s="3">
        <v>23</v>
      </c>
      <c r="L3514" s="4">
        <v>2001</v>
      </c>
      <c r="M3514" s="9">
        <v>55287.96</v>
      </c>
      <c r="N3514" s="9" t="str">
        <f t="shared" si="218"/>
        <v>High Value</v>
      </c>
      <c r="O3514" s="11">
        <v>125043.7</v>
      </c>
      <c r="P3514" s="11">
        <v>41473.61</v>
      </c>
      <c r="Q3514" s="11">
        <v>13814.35</v>
      </c>
      <c r="R3514" s="5">
        <v>45647</v>
      </c>
      <c r="S3514" s="5" t="str">
        <f t="shared" si="219"/>
        <v>Saturday</v>
      </c>
      <c r="T3514" s="5" t="str">
        <f t="shared" si="220"/>
        <v>Q4</v>
      </c>
      <c r="U3514" s="14" t="str">
        <f t="shared" si="221"/>
        <v>Dec</v>
      </c>
    </row>
    <row r="3515" spans="1:21" x14ac:dyDescent="0.25">
      <c r="A3515" s="13" t="s">
        <v>71</v>
      </c>
      <c r="B3515" s="6" t="s">
        <v>86</v>
      </c>
      <c r="C3515" s="6" t="s">
        <v>44</v>
      </c>
      <c r="D3515" s="6" t="s">
        <v>25</v>
      </c>
      <c r="E3515" s="6" t="s">
        <v>32</v>
      </c>
      <c r="F3515" s="6" t="s">
        <v>13639</v>
      </c>
      <c r="G3515" s="6" t="s">
        <v>1314</v>
      </c>
      <c r="H3515" s="6" t="s">
        <v>82</v>
      </c>
      <c r="I3515" s="6" t="s">
        <v>13640</v>
      </c>
      <c r="J3515" s="6" t="s">
        <v>13641</v>
      </c>
      <c r="K3515" s="7">
        <v>7</v>
      </c>
      <c r="L3515" s="4">
        <v>2017</v>
      </c>
      <c r="M3515" s="9">
        <v>58539.75</v>
      </c>
      <c r="N3515" s="9" t="str">
        <f t="shared" si="218"/>
        <v>High Value</v>
      </c>
      <c r="O3515" s="11">
        <v>6716.7</v>
      </c>
      <c r="P3515" s="11">
        <v>51093.67</v>
      </c>
      <c r="Q3515" s="11">
        <v>7446.08</v>
      </c>
      <c r="R3515" s="8">
        <v>45344</v>
      </c>
      <c r="S3515" s="5" t="str">
        <f t="shared" si="219"/>
        <v>Thursday</v>
      </c>
      <c r="T3515" s="5" t="str">
        <f t="shared" si="220"/>
        <v>Q1</v>
      </c>
      <c r="U3515" s="14" t="str">
        <f t="shared" si="221"/>
        <v>Feb</v>
      </c>
    </row>
    <row r="3516" spans="1:21" x14ac:dyDescent="0.25">
      <c r="A3516" s="12" t="s">
        <v>54</v>
      </c>
      <c r="B3516" s="2" t="s">
        <v>99</v>
      </c>
      <c r="C3516" s="2" t="s">
        <v>44</v>
      </c>
      <c r="D3516" s="2" t="s">
        <v>25</v>
      </c>
      <c r="E3516" s="2" t="s">
        <v>32</v>
      </c>
      <c r="F3516" s="2" t="s">
        <v>13642</v>
      </c>
      <c r="G3516" s="2" t="s">
        <v>13643</v>
      </c>
      <c r="H3516" s="2" t="s">
        <v>46</v>
      </c>
      <c r="I3516" s="2" t="s">
        <v>13644</v>
      </c>
      <c r="J3516" s="2" t="s">
        <v>13645</v>
      </c>
      <c r="K3516" s="3">
        <v>13</v>
      </c>
      <c r="L3516" s="4">
        <v>2012</v>
      </c>
      <c r="M3516" s="9">
        <v>21678.39</v>
      </c>
      <c r="N3516" s="9" t="str">
        <f t="shared" si="218"/>
        <v>Normal</v>
      </c>
      <c r="O3516" s="11">
        <v>60151.7</v>
      </c>
      <c r="P3516" s="11">
        <v>18443.099999999999</v>
      </c>
      <c r="Q3516" s="11">
        <v>3235.29</v>
      </c>
      <c r="R3516" s="5">
        <v>45718</v>
      </c>
      <c r="S3516" s="5" t="str">
        <f t="shared" si="219"/>
        <v>Sunday</v>
      </c>
      <c r="T3516" s="5" t="str">
        <f t="shared" si="220"/>
        <v>Q1</v>
      </c>
      <c r="U3516" s="14" t="str">
        <f t="shared" si="221"/>
        <v>Mar</v>
      </c>
    </row>
    <row r="3517" spans="1:21" x14ac:dyDescent="0.25">
      <c r="A3517" s="13" t="s">
        <v>47</v>
      </c>
      <c r="B3517" s="6" t="s">
        <v>48</v>
      </c>
      <c r="C3517" s="6" t="s">
        <v>49</v>
      </c>
      <c r="D3517" s="6" t="s">
        <v>25</v>
      </c>
      <c r="E3517" s="6" t="s">
        <v>32</v>
      </c>
      <c r="F3517" s="6" t="s">
        <v>13646</v>
      </c>
      <c r="G3517" s="6" t="s">
        <v>10013</v>
      </c>
      <c r="H3517" s="6" t="s">
        <v>96</v>
      </c>
      <c r="I3517" s="6" t="s">
        <v>13647</v>
      </c>
      <c r="J3517" s="6" t="s">
        <v>13648</v>
      </c>
      <c r="K3517" s="7">
        <v>11</v>
      </c>
      <c r="L3517" s="4">
        <v>2012</v>
      </c>
      <c r="M3517" s="9">
        <v>54998.02</v>
      </c>
      <c r="N3517" s="9" t="str">
        <f t="shared" si="218"/>
        <v>High Value</v>
      </c>
      <c r="O3517" s="11">
        <v>181729.2</v>
      </c>
      <c r="P3517" s="11">
        <v>49352.6</v>
      </c>
      <c r="Q3517" s="11">
        <v>5645.42</v>
      </c>
      <c r="R3517" s="8">
        <v>45046</v>
      </c>
      <c r="S3517" s="5" t="str">
        <f t="shared" si="219"/>
        <v>Sunday</v>
      </c>
      <c r="T3517" s="5" t="str">
        <f t="shared" si="220"/>
        <v>Q2</v>
      </c>
      <c r="U3517" s="14" t="str">
        <f t="shared" si="221"/>
        <v>Apr</v>
      </c>
    </row>
    <row r="3518" spans="1:21" x14ac:dyDescent="0.25">
      <c r="A3518" s="12" t="s">
        <v>71</v>
      </c>
      <c r="B3518" s="2" t="s">
        <v>72</v>
      </c>
      <c r="C3518" s="2" t="s">
        <v>44</v>
      </c>
      <c r="D3518" s="2" t="s">
        <v>25</v>
      </c>
      <c r="E3518" s="2" t="s">
        <v>32</v>
      </c>
      <c r="F3518" s="2" t="s">
        <v>13649</v>
      </c>
      <c r="G3518" s="2" t="s">
        <v>13650</v>
      </c>
      <c r="H3518" s="2" t="s">
        <v>111</v>
      </c>
      <c r="I3518" s="2" t="s">
        <v>13651</v>
      </c>
      <c r="J3518" s="2" t="s">
        <v>13652</v>
      </c>
      <c r="K3518" s="3">
        <v>4</v>
      </c>
      <c r="L3518" s="4">
        <v>2016</v>
      </c>
      <c r="M3518" s="9">
        <v>5467.61</v>
      </c>
      <c r="N3518" s="9" t="str">
        <f t="shared" si="218"/>
        <v>Normal</v>
      </c>
      <c r="O3518" s="11">
        <v>45056.6</v>
      </c>
      <c r="P3518" s="11">
        <v>4039.98</v>
      </c>
      <c r="Q3518" s="11">
        <v>1427.63</v>
      </c>
      <c r="R3518" s="5">
        <v>44182</v>
      </c>
      <c r="S3518" s="5" t="str">
        <f t="shared" si="219"/>
        <v>Thursday</v>
      </c>
      <c r="T3518" s="5" t="str">
        <f t="shared" si="220"/>
        <v>Q4</v>
      </c>
      <c r="U3518" s="14" t="str">
        <f t="shared" si="221"/>
        <v>Dec</v>
      </c>
    </row>
    <row r="3519" spans="1:21" x14ac:dyDescent="0.25">
      <c r="A3519" s="13" t="s">
        <v>62</v>
      </c>
      <c r="B3519" s="6" t="s">
        <v>138</v>
      </c>
      <c r="C3519" s="6" t="s">
        <v>19</v>
      </c>
      <c r="D3519" s="6" t="s">
        <v>25</v>
      </c>
      <c r="E3519" s="6" t="s">
        <v>32</v>
      </c>
      <c r="F3519" s="6" t="s">
        <v>13653</v>
      </c>
      <c r="G3519" s="6" t="s">
        <v>13654</v>
      </c>
      <c r="H3519" s="6" t="s">
        <v>53</v>
      </c>
      <c r="I3519" s="6" t="s">
        <v>13655</v>
      </c>
      <c r="J3519" s="6" t="s">
        <v>13656</v>
      </c>
      <c r="K3519" s="7">
        <v>14</v>
      </c>
      <c r="L3519" s="4">
        <v>2008</v>
      </c>
      <c r="M3519" s="9">
        <v>69466.91</v>
      </c>
      <c r="N3519" s="9" t="str">
        <f t="shared" si="218"/>
        <v>High Value</v>
      </c>
      <c r="O3519" s="11">
        <v>152219.5</v>
      </c>
      <c r="P3519" s="11">
        <v>52226.49</v>
      </c>
      <c r="Q3519" s="11">
        <v>17240.419999999998</v>
      </c>
      <c r="R3519" s="8">
        <v>44779</v>
      </c>
      <c r="S3519" s="5" t="str">
        <f t="shared" si="219"/>
        <v>Saturday</v>
      </c>
      <c r="T3519" s="5" t="str">
        <f t="shared" si="220"/>
        <v>Q3</v>
      </c>
      <c r="U3519" s="14" t="str">
        <f t="shared" si="221"/>
        <v>Aug</v>
      </c>
    </row>
    <row r="3520" spans="1:21" x14ac:dyDescent="0.25">
      <c r="A3520" s="12" t="s">
        <v>71</v>
      </c>
      <c r="B3520" s="2" t="s">
        <v>86</v>
      </c>
      <c r="C3520" s="2" t="s">
        <v>36</v>
      </c>
      <c r="D3520" s="2" t="s">
        <v>25</v>
      </c>
      <c r="E3520" s="2" t="s">
        <v>32</v>
      </c>
      <c r="F3520" s="2" t="s">
        <v>13657</v>
      </c>
      <c r="G3520" s="2" t="s">
        <v>13658</v>
      </c>
      <c r="H3520" s="2" t="s">
        <v>46</v>
      </c>
      <c r="I3520" s="2" t="s">
        <v>13659</v>
      </c>
      <c r="J3520" s="2" t="s">
        <v>13660</v>
      </c>
      <c r="K3520" s="3">
        <v>7</v>
      </c>
      <c r="L3520" s="4">
        <v>2017</v>
      </c>
      <c r="M3520" s="9">
        <v>57854.58</v>
      </c>
      <c r="N3520" s="9" t="str">
        <f t="shared" si="218"/>
        <v>High Value</v>
      </c>
      <c r="O3520" s="11">
        <v>53777.599999999999</v>
      </c>
      <c r="P3520" s="11">
        <v>44873.16</v>
      </c>
      <c r="Q3520" s="11">
        <v>12981.42</v>
      </c>
      <c r="R3520" s="5">
        <v>45429</v>
      </c>
      <c r="S3520" s="5" t="str">
        <f t="shared" si="219"/>
        <v>Friday</v>
      </c>
      <c r="T3520" s="5" t="str">
        <f t="shared" si="220"/>
        <v>Q2</v>
      </c>
      <c r="U3520" s="14" t="str">
        <f t="shared" si="221"/>
        <v>May</v>
      </c>
    </row>
    <row r="3521" spans="1:21" x14ac:dyDescent="0.25">
      <c r="A3521" s="13" t="s">
        <v>30</v>
      </c>
      <c r="B3521" s="6" t="s">
        <v>94</v>
      </c>
      <c r="C3521" s="6" t="s">
        <v>36</v>
      </c>
      <c r="D3521" s="6" t="s">
        <v>25</v>
      </c>
      <c r="E3521" s="6" t="s">
        <v>32</v>
      </c>
      <c r="F3521" s="6" t="s">
        <v>13661</v>
      </c>
      <c r="G3521" s="6" t="s">
        <v>13662</v>
      </c>
      <c r="H3521" s="6" t="s">
        <v>119</v>
      </c>
      <c r="I3521" s="6" t="s">
        <v>13663</v>
      </c>
      <c r="J3521" s="6" t="s">
        <v>13664</v>
      </c>
      <c r="K3521" s="7">
        <v>13</v>
      </c>
      <c r="L3521" s="4">
        <v>2008</v>
      </c>
      <c r="M3521" s="9">
        <v>30862.17</v>
      </c>
      <c r="N3521" s="9" t="str">
        <f t="shared" si="218"/>
        <v>Normal</v>
      </c>
      <c r="O3521" s="11">
        <v>30008</v>
      </c>
      <c r="P3521" s="11">
        <v>22193.599999999999</v>
      </c>
      <c r="Q3521" s="11">
        <v>8668.57</v>
      </c>
      <c r="R3521" s="8">
        <v>44276</v>
      </c>
      <c r="S3521" s="5" t="str">
        <f t="shared" si="219"/>
        <v>Sunday</v>
      </c>
      <c r="T3521" s="5" t="str">
        <f t="shared" si="220"/>
        <v>Q1</v>
      </c>
      <c r="U3521" s="14" t="str">
        <f t="shared" si="221"/>
        <v>Mar</v>
      </c>
    </row>
    <row r="3522" spans="1:21" x14ac:dyDescent="0.25">
      <c r="A3522" s="12" t="s">
        <v>17</v>
      </c>
      <c r="B3522" s="2" t="s">
        <v>38</v>
      </c>
      <c r="C3522" s="2" t="s">
        <v>24</v>
      </c>
      <c r="D3522" s="2" t="s">
        <v>25</v>
      </c>
      <c r="E3522" s="2" t="s">
        <v>32</v>
      </c>
      <c r="F3522" s="2" t="s">
        <v>13665</v>
      </c>
      <c r="G3522" s="2" t="s">
        <v>13666</v>
      </c>
      <c r="H3522" s="2" t="s">
        <v>121</v>
      </c>
      <c r="I3522" s="2" t="s">
        <v>13667</v>
      </c>
      <c r="J3522" s="2" t="s">
        <v>13668</v>
      </c>
      <c r="K3522" s="3">
        <v>-1</v>
      </c>
      <c r="L3522" s="4">
        <v>2024</v>
      </c>
      <c r="M3522" s="9">
        <v>61082.42</v>
      </c>
      <c r="N3522" s="9" t="str">
        <f t="shared" si="218"/>
        <v>High Value</v>
      </c>
      <c r="O3522" s="11">
        <v>150839.6</v>
      </c>
      <c r="P3522" s="11">
        <v>50064.62</v>
      </c>
      <c r="Q3522" s="11">
        <v>11017.8</v>
      </c>
      <c r="R3522" s="5">
        <v>45049</v>
      </c>
      <c r="S3522" s="5" t="str">
        <f t="shared" si="219"/>
        <v>Wednesday</v>
      </c>
      <c r="T3522" s="5" t="str">
        <f t="shared" si="220"/>
        <v>Q2</v>
      </c>
      <c r="U3522" s="14" t="str">
        <f t="shared" si="221"/>
        <v>May</v>
      </c>
    </row>
    <row r="3523" spans="1:21" x14ac:dyDescent="0.25">
      <c r="A3523" s="13" t="s">
        <v>54</v>
      </c>
      <c r="B3523" s="6" t="s">
        <v>123</v>
      </c>
      <c r="C3523" s="6" t="s">
        <v>49</v>
      </c>
      <c r="D3523" s="6" t="s">
        <v>25</v>
      </c>
      <c r="E3523" s="6" t="s">
        <v>32</v>
      </c>
      <c r="F3523" s="6" t="s">
        <v>13669</v>
      </c>
      <c r="G3523" s="6" t="s">
        <v>13670</v>
      </c>
      <c r="H3523" s="6" t="s">
        <v>101</v>
      </c>
      <c r="I3523" s="6" t="s">
        <v>13671</v>
      </c>
      <c r="J3523" s="6" t="s">
        <v>13672</v>
      </c>
      <c r="K3523" s="7">
        <v>10</v>
      </c>
      <c r="L3523" s="4">
        <v>2013</v>
      </c>
      <c r="M3523" s="9">
        <v>30658.89</v>
      </c>
      <c r="N3523" s="9" t="str">
        <f t="shared" ref="N3523:N3586" si="222">IF(M3523&gt;40000,"High Value","Normal")</f>
        <v>Normal</v>
      </c>
      <c r="O3523" s="11">
        <v>144412.9</v>
      </c>
      <c r="P3523" s="11">
        <v>28170.959999999999</v>
      </c>
      <c r="Q3523" s="11">
        <v>2487.9299999999998</v>
      </c>
      <c r="R3523" s="8">
        <v>45063</v>
      </c>
      <c r="S3523" s="5" t="str">
        <f t="shared" ref="S3523:S3586" si="223">TEXT(R3523,"dddd")</f>
        <v>Wednesday</v>
      </c>
      <c r="T3523" s="5" t="str">
        <f t="shared" ref="T3523:T3586" si="224">"Q" &amp; ROUNDUP(MONTH(R3523)/3,0)</f>
        <v>Q2</v>
      </c>
      <c r="U3523" s="14" t="str">
        <f t="shared" si="221"/>
        <v>May</v>
      </c>
    </row>
    <row r="3524" spans="1:21" x14ac:dyDescent="0.25">
      <c r="A3524" s="12" t="s">
        <v>34</v>
      </c>
      <c r="B3524" s="2" t="s">
        <v>35</v>
      </c>
      <c r="C3524" s="2" t="s">
        <v>24</v>
      </c>
      <c r="D3524" s="2" t="s">
        <v>25</v>
      </c>
      <c r="E3524" s="2" t="s">
        <v>32</v>
      </c>
      <c r="F3524" s="2" t="s">
        <v>13673</v>
      </c>
      <c r="G3524" s="2" t="s">
        <v>8054</v>
      </c>
      <c r="H3524" s="2" t="s">
        <v>162</v>
      </c>
      <c r="I3524" s="2" t="s">
        <v>13674</v>
      </c>
      <c r="J3524" s="2" t="s">
        <v>13675</v>
      </c>
      <c r="K3524" s="3">
        <v>14</v>
      </c>
      <c r="L3524" s="4">
        <v>2010</v>
      </c>
      <c r="M3524" s="9">
        <v>40755.29</v>
      </c>
      <c r="N3524" s="9" t="str">
        <f t="shared" si="222"/>
        <v>High Value</v>
      </c>
      <c r="O3524" s="11">
        <v>169746.5</v>
      </c>
      <c r="P3524" s="11">
        <v>38110.47</v>
      </c>
      <c r="Q3524" s="11">
        <v>2644.82</v>
      </c>
      <c r="R3524" s="5">
        <v>45495</v>
      </c>
      <c r="S3524" s="5" t="str">
        <f t="shared" si="223"/>
        <v>Monday</v>
      </c>
      <c r="T3524" s="5" t="str">
        <f t="shared" si="224"/>
        <v>Q3</v>
      </c>
      <c r="U3524" s="14" t="str">
        <f t="shared" si="221"/>
        <v>Jul</v>
      </c>
    </row>
    <row r="3525" spans="1:21" x14ac:dyDescent="0.25">
      <c r="A3525" s="13" t="s">
        <v>17</v>
      </c>
      <c r="B3525" s="6" t="s">
        <v>80</v>
      </c>
      <c r="C3525" s="6" t="s">
        <v>49</v>
      </c>
      <c r="D3525" s="6" t="s">
        <v>25</v>
      </c>
      <c r="E3525" s="6" t="s">
        <v>32</v>
      </c>
      <c r="F3525" s="6" t="s">
        <v>13676</v>
      </c>
      <c r="G3525" s="6" t="s">
        <v>117</v>
      </c>
      <c r="H3525" s="6" t="s">
        <v>66</v>
      </c>
      <c r="I3525" s="6" t="s">
        <v>13677</v>
      </c>
      <c r="J3525" s="6" t="s">
        <v>13678</v>
      </c>
      <c r="K3525" s="7">
        <v>5</v>
      </c>
      <c r="L3525" s="4">
        <v>2018</v>
      </c>
      <c r="M3525" s="9">
        <v>30986.89</v>
      </c>
      <c r="N3525" s="9" t="str">
        <f t="shared" si="222"/>
        <v>Normal</v>
      </c>
      <c r="O3525" s="11">
        <v>148181.9</v>
      </c>
      <c r="P3525" s="11">
        <v>25338.5</v>
      </c>
      <c r="Q3525" s="11">
        <v>5648.39</v>
      </c>
      <c r="R3525" s="8">
        <v>45233</v>
      </c>
      <c r="S3525" s="5" t="str">
        <f t="shared" si="223"/>
        <v>Friday</v>
      </c>
      <c r="T3525" s="5" t="str">
        <f t="shared" si="224"/>
        <v>Q4</v>
      </c>
      <c r="U3525" s="14" t="str">
        <f t="shared" si="221"/>
        <v>Nov</v>
      </c>
    </row>
    <row r="3526" spans="1:21" x14ac:dyDescent="0.25">
      <c r="A3526" s="12" t="s">
        <v>47</v>
      </c>
      <c r="B3526" s="2" t="s">
        <v>48</v>
      </c>
      <c r="C3526" s="2" t="s">
        <v>49</v>
      </c>
      <c r="D3526" s="2" t="s">
        <v>25</v>
      </c>
      <c r="E3526" s="2" t="s">
        <v>32</v>
      </c>
      <c r="F3526" s="2" t="s">
        <v>13679</v>
      </c>
      <c r="G3526" s="2" t="s">
        <v>13680</v>
      </c>
      <c r="H3526" s="2" t="s">
        <v>119</v>
      </c>
      <c r="I3526" s="2" t="s">
        <v>13681</v>
      </c>
      <c r="J3526" s="2" t="s">
        <v>13682</v>
      </c>
      <c r="K3526" s="3">
        <v>25</v>
      </c>
      <c r="L3526" s="4">
        <v>2000</v>
      </c>
      <c r="M3526" s="9">
        <v>59082.78</v>
      </c>
      <c r="N3526" s="9" t="str">
        <f t="shared" si="222"/>
        <v>High Value</v>
      </c>
      <c r="O3526" s="11">
        <v>69450.399999999994</v>
      </c>
      <c r="P3526" s="11">
        <v>46840.38</v>
      </c>
      <c r="Q3526" s="11">
        <v>12242.4</v>
      </c>
      <c r="R3526" s="5">
        <v>45835</v>
      </c>
      <c r="S3526" s="5" t="str">
        <f t="shared" si="223"/>
        <v>Friday</v>
      </c>
      <c r="T3526" s="5" t="str">
        <f t="shared" si="224"/>
        <v>Q2</v>
      </c>
      <c r="U3526" s="14" t="str">
        <f t="shared" si="221"/>
        <v>Jun</v>
      </c>
    </row>
    <row r="3527" spans="1:21" x14ac:dyDescent="0.25">
      <c r="A3527" s="13" t="s">
        <v>56</v>
      </c>
      <c r="B3527" s="6" t="s">
        <v>57</v>
      </c>
      <c r="C3527" s="6" t="s">
        <v>44</v>
      </c>
      <c r="D3527" s="6" t="s">
        <v>25</v>
      </c>
      <c r="E3527" s="6" t="s">
        <v>32</v>
      </c>
      <c r="F3527" s="6" t="s">
        <v>4363</v>
      </c>
      <c r="G3527" s="6" t="s">
        <v>13683</v>
      </c>
      <c r="H3527" s="6" t="s">
        <v>112</v>
      </c>
      <c r="I3527" s="6" t="s">
        <v>13684</v>
      </c>
      <c r="J3527" s="6" t="s">
        <v>13685</v>
      </c>
      <c r="K3527" s="7">
        <v>24</v>
      </c>
      <c r="L3527" s="4">
        <v>2000</v>
      </c>
      <c r="M3527" s="9">
        <v>20290.68</v>
      </c>
      <c r="N3527" s="9" t="str">
        <f t="shared" si="222"/>
        <v>Normal</v>
      </c>
      <c r="O3527" s="11">
        <v>120082</v>
      </c>
      <c r="P3527" s="11">
        <v>14474.94</v>
      </c>
      <c r="Q3527" s="11">
        <v>5815.74</v>
      </c>
      <c r="R3527" s="8">
        <v>45318</v>
      </c>
      <c r="S3527" s="5" t="str">
        <f t="shared" si="223"/>
        <v>Saturday</v>
      </c>
      <c r="T3527" s="5" t="str">
        <f t="shared" si="224"/>
        <v>Q1</v>
      </c>
      <c r="U3527" s="14" t="str">
        <f t="shared" si="221"/>
        <v>Jan</v>
      </c>
    </row>
    <row r="3528" spans="1:21" x14ac:dyDescent="0.25">
      <c r="A3528" s="12" t="s">
        <v>74</v>
      </c>
      <c r="B3528" s="2" t="s">
        <v>75</v>
      </c>
      <c r="C3528" s="2" t="s">
        <v>49</v>
      </c>
      <c r="D3528" s="2" t="s">
        <v>25</v>
      </c>
      <c r="E3528" s="2" t="s">
        <v>32</v>
      </c>
      <c r="F3528" s="2" t="s">
        <v>13686</v>
      </c>
      <c r="G3528" s="2" t="s">
        <v>13687</v>
      </c>
      <c r="H3528" s="2" t="s">
        <v>90</v>
      </c>
      <c r="I3528" s="2" t="s">
        <v>13688</v>
      </c>
      <c r="J3528" s="2" t="s">
        <v>13689</v>
      </c>
      <c r="K3528" s="3">
        <v>9</v>
      </c>
      <c r="L3528" s="4">
        <v>2015</v>
      </c>
      <c r="M3528" s="9">
        <v>60042.25</v>
      </c>
      <c r="N3528" s="9" t="str">
        <f t="shared" si="222"/>
        <v>High Value</v>
      </c>
      <c r="O3528" s="11">
        <v>143865.29999999999</v>
      </c>
      <c r="P3528" s="11">
        <v>46012.93</v>
      </c>
      <c r="Q3528" s="11">
        <v>14029.32</v>
      </c>
      <c r="R3528" s="5">
        <v>45521</v>
      </c>
      <c r="S3528" s="5" t="str">
        <f t="shared" si="223"/>
        <v>Saturday</v>
      </c>
      <c r="T3528" s="5" t="str">
        <f t="shared" si="224"/>
        <v>Q3</v>
      </c>
      <c r="U3528" s="14" t="str">
        <f t="shared" si="221"/>
        <v>Aug</v>
      </c>
    </row>
    <row r="3529" spans="1:21" x14ac:dyDescent="0.25">
      <c r="A3529" s="13" t="s">
        <v>47</v>
      </c>
      <c r="B3529" s="6" t="s">
        <v>51</v>
      </c>
      <c r="C3529" s="6" t="s">
        <v>44</v>
      </c>
      <c r="D3529" s="6" t="s">
        <v>25</v>
      </c>
      <c r="E3529" s="6" t="s">
        <v>32</v>
      </c>
      <c r="F3529" s="6" t="s">
        <v>13690</v>
      </c>
      <c r="G3529" s="6" t="s">
        <v>13691</v>
      </c>
      <c r="H3529" s="6" t="s">
        <v>111</v>
      </c>
      <c r="I3529" s="6" t="s">
        <v>13692</v>
      </c>
      <c r="J3529" s="6" t="s">
        <v>13693</v>
      </c>
      <c r="K3529" s="7">
        <v>2</v>
      </c>
      <c r="L3529" s="4">
        <v>2022</v>
      </c>
      <c r="M3529" s="9">
        <v>10204.1</v>
      </c>
      <c r="N3529" s="9" t="str">
        <f t="shared" si="222"/>
        <v>Normal</v>
      </c>
      <c r="O3529" s="11">
        <v>147602.20000000001</v>
      </c>
      <c r="P3529" s="11">
        <v>8557</v>
      </c>
      <c r="Q3529" s="11">
        <v>1647.1</v>
      </c>
      <c r="R3529" s="8">
        <v>45489</v>
      </c>
      <c r="S3529" s="5" t="str">
        <f t="shared" si="223"/>
        <v>Tuesday</v>
      </c>
      <c r="T3529" s="5" t="str">
        <f t="shared" si="224"/>
        <v>Q3</v>
      </c>
      <c r="U3529" s="14" t="str">
        <f t="shared" si="221"/>
        <v>Jul</v>
      </c>
    </row>
    <row r="3530" spans="1:21" x14ac:dyDescent="0.25">
      <c r="A3530" s="12" t="s">
        <v>62</v>
      </c>
      <c r="B3530" s="2" t="s">
        <v>91</v>
      </c>
      <c r="C3530" s="2" t="s">
        <v>24</v>
      </c>
      <c r="D3530" s="2" t="s">
        <v>25</v>
      </c>
      <c r="E3530" s="2" t="s">
        <v>32</v>
      </c>
      <c r="F3530" s="2" t="s">
        <v>13694</v>
      </c>
      <c r="G3530" s="2" t="s">
        <v>13695</v>
      </c>
      <c r="H3530" s="2" t="s">
        <v>128</v>
      </c>
      <c r="I3530" s="2" t="s">
        <v>13696</v>
      </c>
      <c r="J3530" s="2" t="s">
        <v>13697</v>
      </c>
      <c r="K3530" s="3">
        <v>15</v>
      </c>
      <c r="L3530" s="4">
        <v>2008</v>
      </c>
      <c r="M3530" s="9">
        <v>57150.559999999998</v>
      </c>
      <c r="N3530" s="9" t="str">
        <f t="shared" si="222"/>
        <v>High Value</v>
      </c>
      <c r="O3530" s="11">
        <v>132596.9</v>
      </c>
      <c r="P3530" s="11">
        <v>51232.800000000003</v>
      </c>
      <c r="Q3530" s="11">
        <v>5917.76</v>
      </c>
      <c r="R3530" s="5">
        <v>45145</v>
      </c>
      <c r="S3530" s="5" t="str">
        <f t="shared" si="223"/>
        <v>Monday</v>
      </c>
      <c r="T3530" s="5" t="str">
        <f t="shared" si="224"/>
        <v>Q3</v>
      </c>
      <c r="U3530" s="14" t="str">
        <f t="shared" si="221"/>
        <v>Aug</v>
      </c>
    </row>
    <row r="3531" spans="1:21" x14ac:dyDescent="0.25">
      <c r="A3531" s="13" t="s">
        <v>74</v>
      </c>
      <c r="B3531" s="6" t="s">
        <v>153</v>
      </c>
      <c r="C3531" s="6" t="s">
        <v>23</v>
      </c>
      <c r="D3531" s="6" t="s">
        <v>25</v>
      </c>
      <c r="E3531" s="6" t="s">
        <v>32</v>
      </c>
      <c r="F3531" s="6" t="s">
        <v>13698</v>
      </c>
      <c r="G3531" s="6" t="s">
        <v>13699</v>
      </c>
      <c r="H3531" s="6" t="s">
        <v>102</v>
      </c>
      <c r="I3531" s="6" t="s">
        <v>13700</v>
      </c>
      <c r="J3531" s="6" t="s">
        <v>13701</v>
      </c>
      <c r="K3531" s="7">
        <v>3</v>
      </c>
      <c r="L3531" s="4">
        <v>2020</v>
      </c>
      <c r="M3531" s="9">
        <v>28672.55</v>
      </c>
      <c r="N3531" s="9" t="str">
        <f t="shared" si="222"/>
        <v>Normal</v>
      </c>
      <c r="O3531" s="11">
        <v>89761</v>
      </c>
      <c r="P3531" s="11">
        <v>23427.84</v>
      </c>
      <c r="Q3531" s="11">
        <v>5244.71</v>
      </c>
      <c r="R3531" s="8">
        <v>45195</v>
      </c>
      <c r="S3531" s="5" t="str">
        <f t="shared" si="223"/>
        <v>Tuesday</v>
      </c>
      <c r="T3531" s="5" t="str">
        <f t="shared" si="224"/>
        <v>Q3</v>
      </c>
      <c r="U3531" s="14" t="str">
        <f t="shared" si="221"/>
        <v>Sep</v>
      </c>
    </row>
    <row r="3532" spans="1:21" x14ac:dyDescent="0.25">
      <c r="A3532" s="12" t="s">
        <v>74</v>
      </c>
      <c r="B3532" s="2" t="s">
        <v>113</v>
      </c>
      <c r="C3532" s="2" t="s">
        <v>52</v>
      </c>
      <c r="D3532" s="2" t="s">
        <v>25</v>
      </c>
      <c r="E3532" s="2" t="s">
        <v>32</v>
      </c>
      <c r="F3532" s="2" t="s">
        <v>13702</v>
      </c>
      <c r="G3532" s="2" t="s">
        <v>13703</v>
      </c>
      <c r="H3532" s="2" t="s">
        <v>96</v>
      </c>
      <c r="I3532" s="2" t="s">
        <v>13704</v>
      </c>
      <c r="J3532" s="2" t="s">
        <v>13705</v>
      </c>
      <c r="K3532" s="3">
        <v>-2</v>
      </c>
      <c r="L3532" s="4">
        <v>2023</v>
      </c>
      <c r="M3532" s="9">
        <v>54959.42</v>
      </c>
      <c r="N3532" s="9" t="str">
        <f t="shared" si="222"/>
        <v>High Value</v>
      </c>
      <c r="O3532" s="11">
        <v>88011</v>
      </c>
      <c r="P3532" s="11">
        <v>51227.45</v>
      </c>
      <c r="Q3532" s="11">
        <v>3731.97</v>
      </c>
      <c r="R3532" s="5">
        <v>44383</v>
      </c>
      <c r="S3532" s="5" t="str">
        <f t="shared" si="223"/>
        <v>Tuesday</v>
      </c>
      <c r="T3532" s="5" t="str">
        <f t="shared" si="224"/>
        <v>Q3</v>
      </c>
      <c r="U3532" s="14" t="str">
        <f t="shared" si="221"/>
        <v>Jul</v>
      </c>
    </row>
    <row r="3533" spans="1:21" x14ac:dyDescent="0.25">
      <c r="A3533" s="13" t="s">
        <v>34</v>
      </c>
      <c r="B3533" s="6" t="s">
        <v>35</v>
      </c>
      <c r="C3533" s="6" t="s">
        <v>52</v>
      </c>
      <c r="D3533" s="6" t="s">
        <v>25</v>
      </c>
      <c r="E3533" s="6" t="s">
        <v>32</v>
      </c>
      <c r="F3533" s="6" t="s">
        <v>13706</v>
      </c>
      <c r="G3533" s="6" t="s">
        <v>13707</v>
      </c>
      <c r="H3533" s="6" t="s">
        <v>82</v>
      </c>
      <c r="I3533" s="6" t="s">
        <v>13708</v>
      </c>
      <c r="J3533" s="6" t="s">
        <v>13709</v>
      </c>
      <c r="K3533" s="7">
        <v>4</v>
      </c>
      <c r="L3533" s="4">
        <v>2016</v>
      </c>
      <c r="M3533" s="9">
        <v>39234.370000000003</v>
      </c>
      <c r="N3533" s="9" t="str">
        <f t="shared" si="222"/>
        <v>Normal</v>
      </c>
      <c r="O3533" s="11">
        <v>96682</v>
      </c>
      <c r="P3533" s="11">
        <v>32031.75</v>
      </c>
      <c r="Q3533" s="11">
        <v>7202.62</v>
      </c>
      <c r="R3533" s="8">
        <v>44048</v>
      </c>
      <c r="S3533" s="5" t="str">
        <f t="shared" si="223"/>
        <v>Wednesday</v>
      </c>
      <c r="T3533" s="5" t="str">
        <f t="shared" si="224"/>
        <v>Q3</v>
      </c>
      <c r="U3533" s="14" t="str">
        <f t="shared" si="221"/>
        <v>Aug</v>
      </c>
    </row>
    <row r="3534" spans="1:21" x14ac:dyDescent="0.25">
      <c r="A3534" s="12" t="s">
        <v>71</v>
      </c>
      <c r="B3534" s="2" t="s">
        <v>83</v>
      </c>
      <c r="C3534" s="2" t="s">
        <v>24</v>
      </c>
      <c r="D3534" s="2" t="s">
        <v>25</v>
      </c>
      <c r="E3534" s="2" t="s">
        <v>32</v>
      </c>
      <c r="F3534" s="2" t="s">
        <v>13710</v>
      </c>
      <c r="G3534" s="2" t="s">
        <v>13711</v>
      </c>
      <c r="H3534" s="2" t="s">
        <v>58</v>
      </c>
      <c r="I3534" s="2" t="s">
        <v>13712</v>
      </c>
      <c r="J3534" s="2" t="s">
        <v>13713</v>
      </c>
      <c r="K3534" s="3">
        <v>11</v>
      </c>
      <c r="L3534" s="4">
        <v>2010</v>
      </c>
      <c r="M3534" s="9">
        <v>31759.96</v>
      </c>
      <c r="N3534" s="9" t="str">
        <f t="shared" si="222"/>
        <v>Normal</v>
      </c>
      <c r="O3534" s="11">
        <v>132873.29999999999</v>
      </c>
      <c r="P3534" s="11">
        <v>23733.73</v>
      </c>
      <c r="Q3534" s="11">
        <v>8026.23</v>
      </c>
      <c r="R3534" s="5">
        <v>44238</v>
      </c>
      <c r="S3534" s="5" t="str">
        <f t="shared" si="223"/>
        <v>Thursday</v>
      </c>
      <c r="T3534" s="5" t="str">
        <f t="shared" si="224"/>
        <v>Q1</v>
      </c>
      <c r="U3534" s="14" t="str">
        <f t="shared" si="221"/>
        <v>Feb</v>
      </c>
    </row>
    <row r="3535" spans="1:21" x14ac:dyDescent="0.25">
      <c r="A3535" s="13" t="s">
        <v>17</v>
      </c>
      <c r="B3535" s="6" t="s">
        <v>38</v>
      </c>
      <c r="C3535" s="6" t="s">
        <v>19</v>
      </c>
      <c r="D3535" s="6" t="s">
        <v>25</v>
      </c>
      <c r="E3535" s="6" t="s">
        <v>32</v>
      </c>
      <c r="F3535" s="6" t="s">
        <v>13714</v>
      </c>
      <c r="G3535" s="6" t="s">
        <v>5606</v>
      </c>
      <c r="H3535" s="6" t="s">
        <v>128</v>
      </c>
      <c r="I3535" s="6" t="s">
        <v>13715</v>
      </c>
      <c r="J3535" s="6" t="s">
        <v>13716</v>
      </c>
      <c r="K3535" s="7">
        <v>3</v>
      </c>
      <c r="L3535" s="4">
        <v>2020</v>
      </c>
      <c r="M3535" s="9">
        <v>59225.8</v>
      </c>
      <c r="N3535" s="9" t="str">
        <f t="shared" si="222"/>
        <v>High Value</v>
      </c>
      <c r="O3535" s="11">
        <v>29214.5</v>
      </c>
      <c r="P3535" s="11">
        <v>53822.42</v>
      </c>
      <c r="Q3535" s="11">
        <v>5403.38</v>
      </c>
      <c r="R3535" s="8">
        <v>45054</v>
      </c>
      <c r="S3535" s="5" t="str">
        <f t="shared" si="223"/>
        <v>Monday</v>
      </c>
      <c r="T3535" s="5" t="str">
        <f t="shared" si="224"/>
        <v>Q2</v>
      </c>
      <c r="U3535" s="14" t="str">
        <f t="shared" si="221"/>
        <v>May</v>
      </c>
    </row>
    <row r="3536" spans="1:21" x14ac:dyDescent="0.25">
      <c r="A3536" s="12" t="s">
        <v>56</v>
      </c>
      <c r="B3536" s="2" t="s">
        <v>78</v>
      </c>
      <c r="C3536" s="2" t="s">
        <v>19</v>
      </c>
      <c r="D3536" s="2" t="s">
        <v>25</v>
      </c>
      <c r="E3536" s="2" t="s">
        <v>32</v>
      </c>
      <c r="F3536" s="2" t="s">
        <v>179</v>
      </c>
      <c r="G3536" s="2" t="s">
        <v>13717</v>
      </c>
      <c r="H3536" s="2" t="s">
        <v>46</v>
      </c>
      <c r="I3536" s="2" t="s">
        <v>13718</v>
      </c>
      <c r="J3536" s="2" t="s">
        <v>13719</v>
      </c>
      <c r="K3536" s="3">
        <v>0</v>
      </c>
      <c r="L3536" s="4">
        <v>2023</v>
      </c>
      <c r="M3536" s="9">
        <v>28514.37</v>
      </c>
      <c r="N3536" s="9" t="str">
        <f t="shared" si="222"/>
        <v>Normal</v>
      </c>
      <c r="O3536" s="11">
        <v>115287</v>
      </c>
      <c r="P3536" s="11">
        <v>26570.799999999999</v>
      </c>
      <c r="Q3536" s="11">
        <v>1943.57</v>
      </c>
      <c r="R3536" s="5">
        <v>45275</v>
      </c>
      <c r="S3536" s="5" t="str">
        <f t="shared" si="223"/>
        <v>Friday</v>
      </c>
      <c r="T3536" s="5" t="str">
        <f t="shared" si="224"/>
        <v>Q4</v>
      </c>
      <c r="U3536" s="14" t="str">
        <f t="shared" si="221"/>
        <v>Dec</v>
      </c>
    </row>
    <row r="3537" spans="1:21" x14ac:dyDescent="0.25">
      <c r="A3537" s="13" t="s">
        <v>47</v>
      </c>
      <c r="B3537" s="6" t="s">
        <v>110</v>
      </c>
      <c r="C3537" s="6" t="s">
        <v>52</v>
      </c>
      <c r="D3537" s="6" t="s">
        <v>25</v>
      </c>
      <c r="E3537" s="6" t="s">
        <v>32</v>
      </c>
      <c r="F3537" s="6" t="s">
        <v>13720</v>
      </c>
      <c r="G3537" s="6" t="s">
        <v>13721</v>
      </c>
      <c r="H3537" s="6" t="s">
        <v>95</v>
      </c>
      <c r="I3537" s="6" t="s">
        <v>13722</v>
      </c>
      <c r="J3537" s="6" t="s">
        <v>13723</v>
      </c>
      <c r="K3537" s="7">
        <v>8</v>
      </c>
      <c r="L3537" s="4">
        <v>2014</v>
      </c>
      <c r="M3537" s="9">
        <v>48779.17</v>
      </c>
      <c r="N3537" s="9" t="str">
        <f t="shared" si="222"/>
        <v>High Value</v>
      </c>
      <c r="O3537" s="11">
        <v>40265.5</v>
      </c>
      <c r="P3537" s="11">
        <v>37727.96</v>
      </c>
      <c r="Q3537" s="11">
        <v>11051.21</v>
      </c>
      <c r="R3537" s="8">
        <v>44884</v>
      </c>
      <c r="S3537" s="5" t="str">
        <f t="shared" si="223"/>
        <v>Saturday</v>
      </c>
      <c r="T3537" s="5" t="str">
        <f t="shared" si="224"/>
        <v>Q4</v>
      </c>
      <c r="U3537" s="14" t="str">
        <f t="shared" si="221"/>
        <v>Nov</v>
      </c>
    </row>
    <row r="3538" spans="1:21" x14ac:dyDescent="0.25">
      <c r="A3538" s="12" t="s">
        <v>54</v>
      </c>
      <c r="B3538" s="2" t="s">
        <v>123</v>
      </c>
      <c r="C3538" s="2" t="s">
        <v>44</v>
      </c>
      <c r="D3538" s="2" t="s">
        <v>25</v>
      </c>
      <c r="E3538" s="2" t="s">
        <v>32</v>
      </c>
      <c r="F3538" s="2" t="s">
        <v>13724</v>
      </c>
      <c r="G3538" s="2" t="s">
        <v>13725</v>
      </c>
      <c r="H3538" s="2" t="s">
        <v>79</v>
      </c>
      <c r="I3538" s="2" t="s">
        <v>13726</v>
      </c>
      <c r="J3538" s="2" t="s">
        <v>13727</v>
      </c>
      <c r="K3538" s="3">
        <v>5</v>
      </c>
      <c r="L3538" s="4">
        <v>2015</v>
      </c>
      <c r="M3538" s="9">
        <v>23103.69</v>
      </c>
      <c r="N3538" s="9" t="str">
        <f t="shared" si="222"/>
        <v>Normal</v>
      </c>
      <c r="O3538" s="11">
        <v>154364.6</v>
      </c>
      <c r="P3538" s="11">
        <v>19946.48</v>
      </c>
      <c r="Q3538" s="11">
        <v>3157.21</v>
      </c>
      <c r="R3538" s="5">
        <v>44152</v>
      </c>
      <c r="S3538" s="5" t="str">
        <f t="shared" si="223"/>
        <v>Tuesday</v>
      </c>
      <c r="T3538" s="5" t="str">
        <f t="shared" si="224"/>
        <v>Q4</v>
      </c>
      <c r="U3538" s="14" t="str">
        <f t="shared" si="221"/>
        <v>Nov</v>
      </c>
    </row>
    <row r="3539" spans="1:21" x14ac:dyDescent="0.25">
      <c r="A3539" s="13" t="s">
        <v>62</v>
      </c>
      <c r="B3539" s="6" t="s">
        <v>63</v>
      </c>
      <c r="C3539" s="6" t="s">
        <v>52</v>
      </c>
      <c r="D3539" s="6" t="s">
        <v>25</v>
      </c>
      <c r="E3539" s="6" t="s">
        <v>32</v>
      </c>
      <c r="F3539" s="6" t="s">
        <v>13728</v>
      </c>
      <c r="G3539" s="6" t="s">
        <v>13729</v>
      </c>
      <c r="H3539" s="6" t="s">
        <v>162</v>
      </c>
      <c r="I3539" s="6" t="s">
        <v>13730</v>
      </c>
      <c r="J3539" s="6" t="s">
        <v>13731</v>
      </c>
      <c r="K3539" s="7">
        <v>16</v>
      </c>
      <c r="L3539" s="4">
        <v>2009</v>
      </c>
      <c r="M3539" s="9">
        <v>45427.839999999997</v>
      </c>
      <c r="N3539" s="9" t="str">
        <f t="shared" si="222"/>
        <v>High Value</v>
      </c>
      <c r="O3539" s="11">
        <v>153233.4</v>
      </c>
      <c r="P3539" s="11">
        <v>35157.22</v>
      </c>
      <c r="Q3539" s="11">
        <v>10270.620000000001</v>
      </c>
      <c r="R3539" s="8">
        <v>45790</v>
      </c>
      <c r="S3539" s="5" t="str">
        <f t="shared" si="223"/>
        <v>Tuesday</v>
      </c>
      <c r="T3539" s="5" t="str">
        <f t="shared" si="224"/>
        <v>Q2</v>
      </c>
      <c r="U3539" s="14" t="str">
        <f t="shared" ref="U3539:U3601" si="225">TEXT(R3539,"MMM")</f>
        <v>May</v>
      </c>
    </row>
    <row r="3540" spans="1:21" x14ac:dyDescent="0.25">
      <c r="A3540" s="12" t="s">
        <v>17</v>
      </c>
      <c r="B3540" s="2" t="s">
        <v>18</v>
      </c>
      <c r="C3540" s="2" t="s">
        <v>49</v>
      </c>
      <c r="D3540" s="2" t="s">
        <v>25</v>
      </c>
      <c r="E3540" s="2" t="s">
        <v>32</v>
      </c>
      <c r="F3540" s="2" t="s">
        <v>13732</v>
      </c>
      <c r="G3540" s="2" t="s">
        <v>13733</v>
      </c>
      <c r="H3540" s="2" t="s">
        <v>58</v>
      </c>
      <c r="I3540" s="2" t="s">
        <v>13734</v>
      </c>
      <c r="J3540" s="2" t="s">
        <v>13735</v>
      </c>
      <c r="K3540" s="3">
        <v>19</v>
      </c>
      <c r="L3540" s="4">
        <v>2005</v>
      </c>
      <c r="M3540" s="9">
        <v>36946.17</v>
      </c>
      <c r="N3540" s="9" t="str">
        <f t="shared" si="222"/>
        <v>Normal</v>
      </c>
      <c r="O3540" s="11">
        <v>65929.600000000006</v>
      </c>
      <c r="P3540" s="11">
        <v>31400.799999999999</v>
      </c>
      <c r="Q3540" s="11">
        <v>5545.37</v>
      </c>
      <c r="R3540" s="5">
        <v>45526</v>
      </c>
      <c r="S3540" s="5" t="str">
        <f t="shared" si="223"/>
        <v>Thursday</v>
      </c>
      <c r="T3540" s="5" t="str">
        <f t="shared" si="224"/>
        <v>Q3</v>
      </c>
      <c r="U3540" s="14" t="str">
        <f t="shared" si="225"/>
        <v>Aug</v>
      </c>
    </row>
    <row r="3541" spans="1:21" x14ac:dyDescent="0.25">
      <c r="A3541" s="13" t="s">
        <v>56</v>
      </c>
      <c r="B3541" s="6" t="s">
        <v>78</v>
      </c>
      <c r="C3541" s="6" t="s">
        <v>24</v>
      </c>
      <c r="D3541" s="6" t="s">
        <v>25</v>
      </c>
      <c r="E3541" s="6" t="s">
        <v>32</v>
      </c>
      <c r="F3541" s="6" t="s">
        <v>13736</v>
      </c>
      <c r="G3541" s="6" t="s">
        <v>13737</v>
      </c>
      <c r="H3541" s="6" t="s">
        <v>104</v>
      </c>
      <c r="I3541" s="6" t="s">
        <v>13738</v>
      </c>
      <c r="J3541" s="6" t="s">
        <v>13739</v>
      </c>
      <c r="K3541" s="7">
        <v>3</v>
      </c>
      <c r="L3541" s="4">
        <v>2018</v>
      </c>
      <c r="M3541" s="9">
        <v>11157.68</v>
      </c>
      <c r="N3541" s="9" t="str">
        <f t="shared" si="222"/>
        <v>Normal</v>
      </c>
      <c r="O3541" s="11">
        <v>58306.2</v>
      </c>
      <c r="P3541" s="11">
        <v>9701.92</v>
      </c>
      <c r="Q3541" s="11">
        <v>1455.76</v>
      </c>
      <c r="R3541" s="8">
        <v>44358</v>
      </c>
      <c r="S3541" s="5" t="str">
        <f t="shared" si="223"/>
        <v>Friday</v>
      </c>
      <c r="T3541" s="5" t="str">
        <f t="shared" si="224"/>
        <v>Q2</v>
      </c>
      <c r="U3541" s="14" t="str">
        <f t="shared" si="225"/>
        <v>Jun</v>
      </c>
    </row>
    <row r="3542" spans="1:21" x14ac:dyDescent="0.25">
      <c r="A3542" s="12" t="s">
        <v>40</v>
      </c>
      <c r="B3542" s="2" t="s">
        <v>59</v>
      </c>
      <c r="C3542" s="2" t="s">
        <v>24</v>
      </c>
      <c r="D3542" s="2" t="s">
        <v>25</v>
      </c>
      <c r="E3542" s="2" t="s">
        <v>32</v>
      </c>
      <c r="F3542" s="2" t="s">
        <v>13740</v>
      </c>
      <c r="G3542" s="2" t="s">
        <v>12722</v>
      </c>
      <c r="H3542" s="2" t="s">
        <v>37</v>
      </c>
      <c r="I3542" s="2" t="s">
        <v>13741</v>
      </c>
      <c r="J3542" s="2" t="s">
        <v>13742</v>
      </c>
      <c r="K3542" s="3">
        <v>15</v>
      </c>
      <c r="L3542" s="4">
        <v>2007</v>
      </c>
      <c r="M3542" s="9">
        <v>56807.91</v>
      </c>
      <c r="N3542" s="9" t="str">
        <f t="shared" si="222"/>
        <v>High Value</v>
      </c>
      <c r="O3542" s="11">
        <v>95511.1</v>
      </c>
      <c r="P3542" s="11">
        <v>51048.74</v>
      </c>
      <c r="Q3542" s="11">
        <v>5759.17</v>
      </c>
      <c r="R3542" s="5">
        <v>44671</v>
      </c>
      <c r="S3542" s="5" t="str">
        <f t="shared" si="223"/>
        <v>Wednesday</v>
      </c>
      <c r="T3542" s="5" t="str">
        <f t="shared" si="224"/>
        <v>Q2</v>
      </c>
      <c r="U3542" s="14" t="str">
        <f t="shared" si="225"/>
        <v>Apr</v>
      </c>
    </row>
    <row r="3543" spans="1:21" x14ac:dyDescent="0.25">
      <c r="A3543" s="13" t="s">
        <v>56</v>
      </c>
      <c r="B3543" s="6" t="s">
        <v>69</v>
      </c>
      <c r="C3543" s="6" t="s">
        <v>49</v>
      </c>
      <c r="D3543" s="6" t="s">
        <v>25</v>
      </c>
      <c r="E3543" s="6" t="s">
        <v>32</v>
      </c>
      <c r="F3543" s="6" t="s">
        <v>13743</v>
      </c>
      <c r="G3543" s="6" t="s">
        <v>4654</v>
      </c>
      <c r="H3543" s="6" t="s">
        <v>79</v>
      </c>
      <c r="I3543" s="6" t="s">
        <v>13744</v>
      </c>
      <c r="J3543" s="6" t="s">
        <v>13745</v>
      </c>
      <c r="K3543" s="7">
        <v>12</v>
      </c>
      <c r="L3543" s="4">
        <v>2009</v>
      </c>
      <c r="M3543" s="9">
        <v>18675.12</v>
      </c>
      <c r="N3543" s="9" t="str">
        <f t="shared" si="222"/>
        <v>Normal</v>
      </c>
      <c r="O3543" s="11">
        <v>183598.7</v>
      </c>
      <c r="P3543" s="11">
        <v>15598.41</v>
      </c>
      <c r="Q3543" s="11">
        <v>3076.71</v>
      </c>
      <c r="R3543" s="8">
        <v>44212</v>
      </c>
      <c r="S3543" s="5" t="str">
        <f t="shared" si="223"/>
        <v>Saturday</v>
      </c>
      <c r="T3543" s="5" t="str">
        <f t="shared" si="224"/>
        <v>Q1</v>
      </c>
      <c r="U3543" s="14" t="str">
        <f t="shared" si="225"/>
        <v>Jan</v>
      </c>
    </row>
    <row r="3544" spans="1:21" x14ac:dyDescent="0.25">
      <c r="A3544" s="12" t="s">
        <v>30</v>
      </c>
      <c r="B3544" s="2" t="s">
        <v>94</v>
      </c>
      <c r="C3544" s="2" t="s">
        <v>19</v>
      </c>
      <c r="D3544" s="2" t="s">
        <v>25</v>
      </c>
      <c r="E3544" s="2" t="s">
        <v>32</v>
      </c>
      <c r="F3544" s="2" t="s">
        <v>13746</v>
      </c>
      <c r="G3544" s="2" t="s">
        <v>143</v>
      </c>
      <c r="H3544" s="2" t="s">
        <v>81</v>
      </c>
      <c r="I3544" s="2" t="s">
        <v>13747</v>
      </c>
      <c r="J3544" s="2" t="s">
        <v>13748</v>
      </c>
      <c r="K3544" s="3">
        <v>8</v>
      </c>
      <c r="L3544" s="4">
        <v>2015</v>
      </c>
      <c r="M3544" s="9">
        <v>65471.25</v>
      </c>
      <c r="N3544" s="9" t="str">
        <f t="shared" si="222"/>
        <v>High Value</v>
      </c>
      <c r="O3544" s="11">
        <v>30724.3</v>
      </c>
      <c r="P3544" s="11">
        <v>53175.4</v>
      </c>
      <c r="Q3544" s="11">
        <v>12295.85</v>
      </c>
      <c r="R3544" s="5">
        <v>45198</v>
      </c>
      <c r="S3544" s="5" t="str">
        <f t="shared" si="223"/>
        <v>Friday</v>
      </c>
      <c r="T3544" s="5" t="str">
        <f t="shared" si="224"/>
        <v>Q3</v>
      </c>
      <c r="U3544" s="14" t="str">
        <f t="shared" si="225"/>
        <v>Sep</v>
      </c>
    </row>
    <row r="3545" spans="1:21" x14ac:dyDescent="0.25">
      <c r="A3545" s="13" t="s">
        <v>30</v>
      </c>
      <c r="B3545" s="6" t="s">
        <v>31</v>
      </c>
      <c r="C3545" s="6" t="s">
        <v>36</v>
      </c>
      <c r="D3545" s="6" t="s">
        <v>25</v>
      </c>
      <c r="E3545" s="6" t="s">
        <v>32</v>
      </c>
      <c r="F3545" s="6" t="s">
        <v>13749</v>
      </c>
      <c r="G3545" s="6" t="s">
        <v>13750</v>
      </c>
      <c r="H3545" s="6" t="s">
        <v>128</v>
      </c>
      <c r="I3545" s="6" t="s">
        <v>13751</v>
      </c>
      <c r="J3545" s="6" t="s">
        <v>13752</v>
      </c>
      <c r="K3545" s="7">
        <v>4</v>
      </c>
      <c r="L3545" s="4">
        <v>2016</v>
      </c>
      <c r="M3545" s="9">
        <v>45921.37</v>
      </c>
      <c r="N3545" s="9" t="str">
        <f t="shared" si="222"/>
        <v>High Value</v>
      </c>
      <c r="O3545" s="11">
        <v>21374.2</v>
      </c>
      <c r="P3545" s="11">
        <v>33462.870000000003</v>
      </c>
      <c r="Q3545" s="11">
        <v>12458.5</v>
      </c>
      <c r="R3545" s="8">
        <v>44136</v>
      </c>
      <c r="S3545" s="5" t="str">
        <f t="shared" si="223"/>
        <v>Sunday</v>
      </c>
      <c r="T3545" s="5" t="str">
        <f t="shared" si="224"/>
        <v>Q4</v>
      </c>
      <c r="U3545" s="14" t="str">
        <f t="shared" si="225"/>
        <v>Nov</v>
      </c>
    </row>
    <row r="3546" spans="1:21" x14ac:dyDescent="0.25">
      <c r="A3546" s="12" t="s">
        <v>74</v>
      </c>
      <c r="B3546" s="2" t="s">
        <v>113</v>
      </c>
      <c r="C3546" s="2" t="s">
        <v>44</v>
      </c>
      <c r="D3546" s="2" t="s">
        <v>25</v>
      </c>
      <c r="E3546" s="2" t="s">
        <v>32</v>
      </c>
      <c r="F3546" s="2" t="s">
        <v>13753</v>
      </c>
      <c r="G3546" s="2" t="s">
        <v>13754</v>
      </c>
      <c r="H3546" s="2" t="s">
        <v>61</v>
      </c>
      <c r="I3546" s="2" t="s">
        <v>13755</v>
      </c>
      <c r="J3546" s="2" t="s">
        <v>13756</v>
      </c>
      <c r="K3546" s="3">
        <v>21</v>
      </c>
      <c r="L3546" s="4">
        <v>2003</v>
      </c>
      <c r="M3546" s="9">
        <v>5864.8</v>
      </c>
      <c r="N3546" s="9" t="str">
        <f t="shared" si="222"/>
        <v>Normal</v>
      </c>
      <c r="O3546" s="11">
        <v>98038.399999999994</v>
      </c>
      <c r="P3546" s="11">
        <v>5373.57</v>
      </c>
      <c r="Q3546" s="11">
        <v>491.23</v>
      </c>
      <c r="R3546" s="5">
        <v>45628</v>
      </c>
      <c r="S3546" s="5" t="str">
        <f t="shared" si="223"/>
        <v>Monday</v>
      </c>
      <c r="T3546" s="5" t="str">
        <f t="shared" si="224"/>
        <v>Q4</v>
      </c>
      <c r="U3546" s="14" t="str">
        <f t="shared" si="225"/>
        <v>Dec</v>
      </c>
    </row>
    <row r="3547" spans="1:21" x14ac:dyDescent="0.25">
      <c r="A3547" s="13" t="s">
        <v>47</v>
      </c>
      <c r="B3547" s="6" t="s">
        <v>48</v>
      </c>
      <c r="C3547" s="6" t="s">
        <v>24</v>
      </c>
      <c r="D3547" s="6" t="s">
        <v>25</v>
      </c>
      <c r="E3547" s="6" t="s">
        <v>32</v>
      </c>
      <c r="F3547" s="6" t="s">
        <v>13757</v>
      </c>
      <c r="G3547" s="6" t="s">
        <v>13758</v>
      </c>
      <c r="H3547" s="6" t="s">
        <v>142</v>
      </c>
      <c r="I3547" s="6" t="s">
        <v>13759</v>
      </c>
      <c r="J3547" s="6" t="s">
        <v>13760</v>
      </c>
      <c r="K3547" s="7">
        <v>-3</v>
      </c>
      <c r="L3547" s="4">
        <v>2023</v>
      </c>
      <c r="M3547" s="9">
        <v>41029.79</v>
      </c>
      <c r="N3547" s="9" t="str">
        <f t="shared" si="222"/>
        <v>High Value</v>
      </c>
      <c r="O3547" s="11">
        <v>12218.4</v>
      </c>
      <c r="P3547" s="11">
        <v>32380.39</v>
      </c>
      <c r="Q3547" s="11">
        <v>8649.4</v>
      </c>
      <c r="R3547" s="8">
        <v>44071</v>
      </c>
      <c r="S3547" s="5" t="str">
        <f t="shared" si="223"/>
        <v>Friday</v>
      </c>
      <c r="T3547" s="5" t="str">
        <f t="shared" si="224"/>
        <v>Q3</v>
      </c>
      <c r="U3547" s="14" t="str">
        <f t="shared" si="225"/>
        <v>Aug</v>
      </c>
    </row>
    <row r="3548" spans="1:21" x14ac:dyDescent="0.25">
      <c r="A3548" s="12" t="s">
        <v>74</v>
      </c>
      <c r="B3548" s="2" t="s">
        <v>75</v>
      </c>
      <c r="C3548" s="2" t="s">
        <v>24</v>
      </c>
      <c r="D3548" s="2" t="s">
        <v>25</v>
      </c>
      <c r="E3548" s="2" t="s">
        <v>32</v>
      </c>
      <c r="F3548" s="2" t="s">
        <v>13761</v>
      </c>
      <c r="G3548" s="2" t="s">
        <v>13762</v>
      </c>
      <c r="H3548" s="2" t="s">
        <v>159</v>
      </c>
      <c r="I3548" s="2" t="s">
        <v>13763</v>
      </c>
      <c r="J3548" s="2" t="s">
        <v>13764</v>
      </c>
      <c r="K3548" s="3">
        <v>20</v>
      </c>
      <c r="L3548" s="4">
        <v>2000</v>
      </c>
      <c r="M3548" s="9">
        <v>32430.3</v>
      </c>
      <c r="N3548" s="9" t="str">
        <f t="shared" si="222"/>
        <v>Normal</v>
      </c>
      <c r="O3548" s="11">
        <v>112884.9</v>
      </c>
      <c r="P3548" s="11">
        <v>28842.41</v>
      </c>
      <c r="Q3548" s="11">
        <v>3587.89</v>
      </c>
      <c r="R3548" s="5">
        <v>44037</v>
      </c>
      <c r="S3548" s="5" t="str">
        <f t="shared" si="223"/>
        <v>Saturday</v>
      </c>
      <c r="T3548" s="5" t="str">
        <f t="shared" si="224"/>
        <v>Q3</v>
      </c>
      <c r="U3548" s="14" t="str">
        <f t="shared" si="225"/>
        <v>Jul</v>
      </c>
    </row>
    <row r="3549" spans="1:21" x14ac:dyDescent="0.25">
      <c r="A3549" s="13" t="s">
        <v>30</v>
      </c>
      <c r="B3549" s="6" t="s">
        <v>94</v>
      </c>
      <c r="C3549" s="6" t="s">
        <v>52</v>
      </c>
      <c r="D3549" s="6" t="s">
        <v>25</v>
      </c>
      <c r="E3549" s="6" t="s">
        <v>32</v>
      </c>
      <c r="F3549" s="6" t="s">
        <v>13765</v>
      </c>
      <c r="G3549" s="6" t="s">
        <v>13766</v>
      </c>
      <c r="H3549" s="6" t="s">
        <v>142</v>
      </c>
      <c r="I3549" s="6" t="s">
        <v>13767</v>
      </c>
      <c r="J3549" s="6" t="s">
        <v>13768</v>
      </c>
      <c r="K3549" s="7">
        <v>7</v>
      </c>
      <c r="L3549" s="4">
        <v>2016</v>
      </c>
      <c r="M3549" s="9">
        <v>44278.82</v>
      </c>
      <c r="N3549" s="9" t="str">
        <f t="shared" si="222"/>
        <v>High Value</v>
      </c>
      <c r="O3549" s="11">
        <v>142749</v>
      </c>
      <c r="P3549" s="11">
        <v>39072.870000000003</v>
      </c>
      <c r="Q3549" s="11">
        <v>5205.95</v>
      </c>
      <c r="R3549" s="8">
        <v>45152</v>
      </c>
      <c r="S3549" s="5" t="str">
        <f t="shared" si="223"/>
        <v>Monday</v>
      </c>
      <c r="T3549" s="5" t="str">
        <f t="shared" si="224"/>
        <v>Q3</v>
      </c>
      <c r="U3549" s="14" t="str">
        <f t="shared" si="225"/>
        <v>Aug</v>
      </c>
    </row>
    <row r="3550" spans="1:21" x14ac:dyDescent="0.25">
      <c r="A3550" s="12" t="s">
        <v>30</v>
      </c>
      <c r="B3550" s="2" t="s">
        <v>94</v>
      </c>
      <c r="C3550" s="2" t="s">
        <v>44</v>
      </c>
      <c r="D3550" s="2" t="s">
        <v>25</v>
      </c>
      <c r="E3550" s="2" t="s">
        <v>32</v>
      </c>
      <c r="F3550" s="2" t="s">
        <v>13769</v>
      </c>
      <c r="G3550" s="2" t="s">
        <v>13770</v>
      </c>
      <c r="H3550" s="2" t="s">
        <v>162</v>
      </c>
      <c r="I3550" s="2" t="s">
        <v>13771</v>
      </c>
      <c r="J3550" s="2" t="s">
        <v>13772</v>
      </c>
      <c r="K3550" s="3">
        <v>22</v>
      </c>
      <c r="L3550" s="4">
        <v>2001</v>
      </c>
      <c r="M3550" s="9">
        <v>68552.639999999999</v>
      </c>
      <c r="N3550" s="9" t="str">
        <f t="shared" si="222"/>
        <v>High Value</v>
      </c>
      <c r="O3550" s="11">
        <v>160818.79999999999</v>
      </c>
      <c r="P3550" s="11">
        <v>50957.63</v>
      </c>
      <c r="Q3550" s="11">
        <v>17595.009999999998</v>
      </c>
      <c r="R3550" s="5">
        <v>45113</v>
      </c>
      <c r="S3550" s="5" t="str">
        <f t="shared" si="223"/>
        <v>Thursday</v>
      </c>
      <c r="T3550" s="5" t="str">
        <f t="shared" si="224"/>
        <v>Q3</v>
      </c>
      <c r="U3550" s="14" t="str">
        <f t="shared" si="225"/>
        <v>Jul</v>
      </c>
    </row>
    <row r="3551" spans="1:21" x14ac:dyDescent="0.25">
      <c r="A3551" s="13" t="s">
        <v>71</v>
      </c>
      <c r="B3551" s="6" t="s">
        <v>83</v>
      </c>
      <c r="C3551" s="6" t="s">
        <v>36</v>
      </c>
      <c r="D3551" s="6" t="s">
        <v>25</v>
      </c>
      <c r="E3551" s="6" t="s">
        <v>32</v>
      </c>
      <c r="F3551" s="6" t="s">
        <v>13773</v>
      </c>
      <c r="G3551" s="6" t="s">
        <v>13774</v>
      </c>
      <c r="H3551" s="6" t="s">
        <v>98</v>
      </c>
      <c r="I3551" s="6" t="s">
        <v>13775</v>
      </c>
      <c r="J3551" s="6" t="s">
        <v>13776</v>
      </c>
      <c r="K3551" s="7">
        <v>13</v>
      </c>
      <c r="L3551" s="4">
        <v>2007</v>
      </c>
      <c r="M3551" s="9">
        <v>11839.75</v>
      </c>
      <c r="N3551" s="9" t="str">
        <f t="shared" si="222"/>
        <v>Normal</v>
      </c>
      <c r="O3551" s="11">
        <v>118562</v>
      </c>
      <c r="P3551" s="11">
        <v>8693.6</v>
      </c>
      <c r="Q3551" s="11">
        <v>3146.15</v>
      </c>
      <c r="R3551" s="8">
        <v>44185</v>
      </c>
      <c r="S3551" s="5" t="str">
        <f t="shared" si="223"/>
        <v>Sunday</v>
      </c>
      <c r="T3551" s="5" t="str">
        <f t="shared" si="224"/>
        <v>Q4</v>
      </c>
      <c r="U3551" s="14" t="str">
        <f t="shared" si="225"/>
        <v>Dec</v>
      </c>
    </row>
    <row r="3552" spans="1:21" x14ac:dyDescent="0.25">
      <c r="A3552" s="12" t="s">
        <v>54</v>
      </c>
      <c r="B3552" s="2" t="s">
        <v>123</v>
      </c>
      <c r="C3552" s="2" t="s">
        <v>44</v>
      </c>
      <c r="D3552" s="2" t="s">
        <v>25</v>
      </c>
      <c r="E3552" s="2" t="s">
        <v>32</v>
      </c>
      <c r="F3552" s="2" t="s">
        <v>13777</v>
      </c>
      <c r="G3552" s="2" t="s">
        <v>13778</v>
      </c>
      <c r="H3552" s="2" t="s">
        <v>118</v>
      </c>
      <c r="I3552" s="2" t="s">
        <v>13779</v>
      </c>
      <c r="J3552" s="2" t="s">
        <v>13780</v>
      </c>
      <c r="K3552" s="3">
        <v>21</v>
      </c>
      <c r="L3552" s="4">
        <v>2003</v>
      </c>
      <c r="M3552" s="9">
        <v>58982.38</v>
      </c>
      <c r="N3552" s="9" t="str">
        <f t="shared" si="222"/>
        <v>High Value</v>
      </c>
      <c r="O3552" s="11">
        <v>113513.4</v>
      </c>
      <c r="P3552" s="11">
        <v>55187.74</v>
      </c>
      <c r="Q3552" s="11">
        <v>3794.64</v>
      </c>
      <c r="R3552" s="5">
        <v>45423</v>
      </c>
      <c r="S3552" s="5" t="str">
        <f t="shared" si="223"/>
        <v>Saturday</v>
      </c>
      <c r="T3552" s="5" t="str">
        <f t="shared" si="224"/>
        <v>Q2</v>
      </c>
      <c r="U3552" s="14" t="str">
        <f t="shared" si="225"/>
        <v>May</v>
      </c>
    </row>
    <row r="3553" spans="1:21" x14ac:dyDescent="0.25">
      <c r="A3553" s="13" t="s">
        <v>34</v>
      </c>
      <c r="B3553" s="6" t="s">
        <v>43</v>
      </c>
      <c r="C3553" s="6" t="s">
        <v>44</v>
      </c>
      <c r="D3553" s="6" t="s">
        <v>25</v>
      </c>
      <c r="E3553" s="6" t="s">
        <v>32</v>
      </c>
      <c r="F3553" s="6" t="s">
        <v>13781</v>
      </c>
      <c r="G3553" s="6" t="s">
        <v>13782</v>
      </c>
      <c r="H3553" s="6" t="s">
        <v>109</v>
      </c>
      <c r="I3553" s="6" t="s">
        <v>13783</v>
      </c>
      <c r="J3553" s="6" t="s">
        <v>13784</v>
      </c>
      <c r="K3553" s="7">
        <v>11</v>
      </c>
      <c r="L3553" s="4">
        <v>2013</v>
      </c>
      <c r="M3553" s="9">
        <v>46662.81</v>
      </c>
      <c r="N3553" s="9" t="str">
        <f t="shared" si="222"/>
        <v>High Value</v>
      </c>
      <c r="O3553" s="11">
        <v>15113.2</v>
      </c>
      <c r="P3553" s="11">
        <v>33739.17</v>
      </c>
      <c r="Q3553" s="11">
        <v>12923.64</v>
      </c>
      <c r="R3553" s="8">
        <v>45374</v>
      </c>
      <c r="S3553" s="5" t="str">
        <f t="shared" si="223"/>
        <v>Saturday</v>
      </c>
      <c r="T3553" s="5" t="str">
        <f t="shared" si="224"/>
        <v>Q1</v>
      </c>
      <c r="U3553" s="14" t="str">
        <f t="shared" si="225"/>
        <v>Mar</v>
      </c>
    </row>
    <row r="3554" spans="1:21" x14ac:dyDescent="0.25">
      <c r="A3554" s="12" t="s">
        <v>62</v>
      </c>
      <c r="B3554" s="2" t="s">
        <v>138</v>
      </c>
      <c r="C3554" s="2" t="s">
        <v>19</v>
      </c>
      <c r="D3554" s="2" t="s">
        <v>25</v>
      </c>
      <c r="E3554" s="2" t="s">
        <v>32</v>
      </c>
      <c r="F3554" s="2" t="s">
        <v>13785</v>
      </c>
      <c r="G3554" s="2" t="s">
        <v>13376</v>
      </c>
      <c r="H3554" s="2" t="s">
        <v>61</v>
      </c>
      <c r="I3554" s="2" t="s">
        <v>13786</v>
      </c>
      <c r="J3554" s="2" t="s">
        <v>13787</v>
      </c>
      <c r="K3554" s="3">
        <v>13</v>
      </c>
      <c r="L3554" s="4">
        <v>2011</v>
      </c>
      <c r="M3554" s="9">
        <v>39155.919999999998</v>
      </c>
      <c r="N3554" s="9" t="str">
        <f t="shared" si="222"/>
        <v>Normal</v>
      </c>
      <c r="O3554" s="11">
        <v>144551.70000000001</v>
      </c>
      <c r="P3554" s="11">
        <v>35064.620000000003</v>
      </c>
      <c r="Q3554" s="11">
        <v>4091.3</v>
      </c>
      <c r="R3554" s="5">
        <v>45472</v>
      </c>
      <c r="S3554" s="5" t="str">
        <f t="shared" si="223"/>
        <v>Saturday</v>
      </c>
      <c r="T3554" s="5" t="str">
        <f t="shared" si="224"/>
        <v>Q2</v>
      </c>
      <c r="U3554" s="14" t="str">
        <f t="shared" si="225"/>
        <v>Jun</v>
      </c>
    </row>
    <row r="3555" spans="1:21" x14ac:dyDescent="0.25">
      <c r="A3555" s="13" t="s">
        <v>62</v>
      </c>
      <c r="B3555" s="6" t="s">
        <v>63</v>
      </c>
      <c r="C3555" s="6" t="s">
        <v>36</v>
      </c>
      <c r="D3555" s="6" t="s">
        <v>25</v>
      </c>
      <c r="E3555" s="6" t="s">
        <v>32</v>
      </c>
      <c r="F3555" s="6" t="s">
        <v>13788</v>
      </c>
      <c r="G3555" s="6" t="s">
        <v>13789</v>
      </c>
      <c r="H3555" s="6" t="s">
        <v>77</v>
      </c>
      <c r="I3555" s="6" t="s">
        <v>13790</v>
      </c>
      <c r="J3555" s="6" t="s">
        <v>13791</v>
      </c>
      <c r="K3555" s="7">
        <v>3</v>
      </c>
      <c r="L3555" s="4">
        <v>2018</v>
      </c>
      <c r="M3555" s="9">
        <v>7674.29</v>
      </c>
      <c r="N3555" s="9" t="str">
        <f t="shared" si="222"/>
        <v>Normal</v>
      </c>
      <c r="O3555" s="11">
        <v>126119.5</v>
      </c>
      <c r="P3555" s="11">
        <v>5648.87</v>
      </c>
      <c r="Q3555" s="11">
        <v>2025.42</v>
      </c>
      <c r="R3555" s="8">
        <v>44445</v>
      </c>
      <c r="S3555" s="5" t="str">
        <f t="shared" si="223"/>
        <v>Monday</v>
      </c>
      <c r="T3555" s="5" t="str">
        <f t="shared" si="224"/>
        <v>Q3</v>
      </c>
      <c r="U3555" s="14" t="str">
        <f t="shared" si="225"/>
        <v>Sep</v>
      </c>
    </row>
    <row r="3556" spans="1:21" x14ac:dyDescent="0.25">
      <c r="A3556" s="12" t="s">
        <v>47</v>
      </c>
      <c r="B3556" s="2" t="s">
        <v>110</v>
      </c>
      <c r="C3556" s="2" t="s">
        <v>49</v>
      </c>
      <c r="D3556" s="2" t="s">
        <v>25</v>
      </c>
      <c r="E3556" s="2" t="s">
        <v>32</v>
      </c>
      <c r="F3556" s="2" t="s">
        <v>13792</v>
      </c>
      <c r="G3556" s="2" t="s">
        <v>13793</v>
      </c>
      <c r="H3556" s="2" t="s">
        <v>119</v>
      </c>
      <c r="I3556" s="2" t="s">
        <v>13794</v>
      </c>
      <c r="J3556" s="2" t="s">
        <v>13795</v>
      </c>
      <c r="K3556" s="3">
        <v>2</v>
      </c>
      <c r="L3556" s="4">
        <v>2018</v>
      </c>
      <c r="M3556" s="9">
        <v>56048.26</v>
      </c>
      <c r="N3556" s="9" t="str">
        <f t="shared" si="222"/>
        <v>High Value</v>
      </c>
      <c r="O3556" s="11">
        <v>34969.800000000003</v>
      </c>
      <c r="P3556" s="11">
        <v>47282.83</v>
      </c>
      <c r="Q3556" s="11">
        <v>8765.43</v>
      </c>
      <c r="R3556" s="5">
        <v>44027</v>
      </c>
      <c r="S3556" s="5" t="str">
        <f t="shared" si="223"/>
        <v>Wednesday</v>
      </c>
      <c r="T3556" s="5" t="str">
        <f t="shared" si="224"/>
        <v>Q3</v>
      </c>
      <c r="U3556" s="14" t="str">
        <f t="shared" si="225"/>
        <v>Jul</v>
      </c>
    </row>
    <row r="3557" spans="1:21" x14ac:dyDescent="0.25">
      <c r="A3557" s="13" t="s">
        <v>71</v>
      </c>
      <c r="B3557" s="6" t="s">
        <v>83</v>
      </c>
      <c r="C3557" s="6" t="s">
        <v>19</v>
      </c>
      <c r="D3557" s="6" t="s">
        <v>25</v>
      </c>
      <c r="E3557" s="6" t="s">
        <v>32</v>
      </c>
      <c r="F3557" s="6" t="s">
        <v>13796</v>
      </c>
      <c r="G3557" s="6" t="s">
        <v>13797</v>
      </c>
      <c r="H3557" s="6" t="s">
        <v>61</v>
      </c>
      <c r="I3557" s="6" t="s">
        <v>13798</v>
      </c>
      <c r="J3557" s="6" t="s">
        <v>13799</v>
      </c>
      <c r="K3557" s="7">
        <v>16</v>
      </c>
      <c r="L3557" s="4">
        <v>2005</v>
      </c>
      <c r="M3557" s="9">
        <v>21723.96</v>
      </c>
      <c r="N3557" s="9" t="str">
        <f t="shared" si="222"/>
        <v>Normal</v>
      </c>
      <c r="O3557" s="11">
        <v>64640.2</v>
      </c>
      <c r="P3557" s="11">
        <v>18895.5</v>
      </c>
      <c r="Q3557" s="11">
        <v>2828.46</v>
      </c>
      <c r="R3557" s="8">
        <v>44475</v>
      </c>
      <c r="S3557" s="5" t="str">
        <f t="shared" si="223"/>
        <v>Wednesday</v>
      </c>
      <c r="T3557" s="5" t="str">
        <f t="shared" si="224"/>
        <v>Q4</v>
      </c>
      <c r="U3557" s="14" t="str">
        <f t="shared" si="225"/>
        <v>Oct</v>
      </c>
    </row>
    <row r="3558" spans="1:21" x14ac:dyDescent="0.25">
      <c r="A3558" s="12" t="s">
        <v>74</v>
      </c>
      <c r="B3558" s="2" t="s">
        <v>153</v>
      </c>
      <c r="C3558" s="2" t="s">
        <v>24</v>
      </c>
      <c r="D3558" s="2" t="s">
        <v>25</v>
      </c>
      <c r="E3558" s="2" t="s">
        <v>32</v>
      </c>
      <c r="F3558" s="2" t="s">
        <v>13800</v>
      </c>
      <c r="G3558" s="2" t="s">
        <v>13801</v>
      </c>
      <c r="H3558" s="2" t="s">
        <v>115</v>
      </c>
      <c r="I3558" s="2" t="s">
        <v>13802</v>
      </c>
      <c r="J3558" s="2" t="s">
        <v>13803</v>
      </c>
      <c r="K3558" s="3">
        <v>6</v>
      </c>
      <c r="L3558" s="4">
        <v>2016</v>
      </c>
      <c r="M3558" s="9">
        <v>52473.96</v>
      </c>
      <c r="N3558" s="9" t="str">
        <f t="shared" si="222"/>
        <v>High Value</v>
      </c>
      <c r="O3558" s="11">
        <v>100833.5</v>
      </c>
      <c r="P3558" s="11">
        <v>37736.230000000003</v>
      </c>
      <c r="Q3558" s="11">
        <v>14737.73</v>
      </c>
      <c r="R3558" s="5">
        <v>44630</v>
      </c>
      <c r="S3558" s="5" t="str">
        <f t="shared" si="223"/>
        <v>Thursday</v>
      </c>
      <c r="T3558" s="5" t="str">
        <f t="shared" si="224"/>
        <v>Q1</v>
      </c>
      <c r="U3558" s="14" t="str">
        <f t="shared" si="225"/>
        <v>Mar</v>
      </c>
    </row>
    <row r="3559" spans="1:21" x14ac:dyDescent="0.25">
      <c r="A3559" s="13" t="s">
        <v>47</v>
      </c>
      <c r="B3559" s="6" t="s">
        <v>110</v>
      </c>
      <c r="C3559" s="6" t="s">
        <v>52</v>
      </c>
      <c r="D3559" s="6" t="s">
        <v>25</v>
      </c>
      <c r="E3559" s="6" t="s">
        <v>32</v>
      </c>
      <c r="F3559" s="6" t="s">
        <v>13804</v>
      </c>
      <c r="G3559" s="6" t="s">
        <v>13805</v>
      </c>
      <c r="H3559" s="6" t="s">
        <v>42</v>
      </c>
      <c r="I3559" s="6" t="s">
        <v>13806</v>
      </c>
      <c r="J3559" s="6" t="s">
        <v>13807</v>
      </c>
      <c r="K3559" s="7">
        <v>18</v>
      </c>
      <c r="L3559" s="4">
        <v>2003</v>
      </c>
      <c r="M3559" s="9">
        <v>18719.439999999999</v>
      </c>
      <c r="N3559" s="9" t="str">
        <f t="shared" si="222"/>
        <v>Normal</v>
      </c>
      <c r="O3559" s="11">
        <v>78254.8</v>
      </c>
      <c r="P3559" s="11">
        <v>17446.990000000002</v>
      </c>
      <c r="Q3559" s="11">
        <v>1272.45</v>
      </c>
      <c r="R3559" s="8">
        <v>44376</v>
      </c>
      <c r="S3559" s="5" t="str">
        <f t="shared" si="223"/>
        <v>Tuesday</v>
      </c>
      <c r="T3559" s="5" t="str">
        <f t="shared" si="224"/>
        <v>Q2</v>
      </c>
      <c r="U3559" s="14" t="str">
        <f t="shared" si="225"/>
        <v>Jun</v>
      </c>
    </row>
    <row r="3560" spans="1:21" x14ac:dyDescent="0.25">
      <c r="A3560" s="12" t="s">
        <v>62</v>
      </c>
      <c r="B3560" s="2" t="s">
        <v>63</v>
      </c>
      <c r="C3560" s="2" t="s">
        <v>52</v>
      </c>
      <c r="D3560" s="2" t="s">
        <v>25</v>
      </c>
      <c r="E3560" s="2" t="s">
        <v>32</v>
      </c>
      <c r="F3560" s="2" t="s">
        <v>13808</v>
      </c>
      <c r="G3560" s="2" t="s">
        <v>13809</v>
      </c>
      <c r="H3560" s="2" t="s">
        <v>66</v>
      </c>
      <c r="I3560" s="2" t="s">
        <v>13810</v>
      </c>
      <c r="J3560" s="2" t="s">
        <v>13811</v>
      </c>
      <c r="K3560" s="3">
        <v>2</v>
      </c>
      <c r="L3560" s="4">
        <v>2020</v>
      </c>
      <c r="M3560" s="9">
        <v>28413.360000000001</v>
      </c>
      <c r="N3560" s="9" t="str">
        <f t="shared" si="222"/>
        <v>Normal</v>
      </c>
      <c r="O3560" s="11">
        <v>194071.5</v>
      </c>
      <c r="P3560" s="11">
        <v>21588.06</v>
      </c>
      <c r="Q3560" s="11">
        <v>6825.3</v>
      </c>
      <c r="R3560" s="5">
        <v>44835</v>
      </c>
      <c r="S3560" s="5" t="str">
        <f t="shared" si="223"/>
        <v>Saturday</v>
      </c>
      <c r="T3560" s="5" t="str">
        <f t="shared" si="224"/>
        <v>Q4</v>
      </c>
      <c r="U3560" s="14" t="str">
        <f t="shared" si="225"/>
        <v>Oct</v>
      </c>
    </row>
    <row r="3561" spans="1:21" x14ac:dyDescent="0.25">
      <c r="A3561" s="13" t="s">
        <v>74</v>
      </c>
      <c r="B3561" s="6" t="s">
        <v>75</v>
      </c>
      <c r="C3561" s="6" t="s">
        <v>44</v>
      </c>
      <c r="D3561" s="6" t="s">
        <v>25</v>
      </c>
      <c r="E3561" s="6" t="s">
        <v>32</v>
      </c>
      <c r="F3561" s="6" t="s">
        <v>13812</v>
      </c>
      <c r="G3561" s="6" t="s">
        <v>13813</v>
      </c>
      <c r="H3561" s="6" t="s">
        <v>88</v>
      </c>
      <c r="I3561" s="6" t="s">
        <v>13814</v>
      </c>
      <c r="J3561" s="6" t="s">
        <v>13815</v>
      </c>
      <c r="K3561" s="7">
        <v>0</v>
      </c>
      <c r="L3561" s="4">
        <v>2020</v>
      </c>
      <c r="M3561" s="9">
        <v>68342.490000000005</v>
      </c>
      <c r="N3561" s="9" t="str">
        <f t="shared" si="222"/>
        <v>High Value</v>
      </c>
      <c r="O3561" s="11">
        <v>156618</v>
      </c>
      <c r="P3561" s="11">
        <v>59972.5</v>
      </c>
      <c r="Q3561" s="11">
        <v>8369.99</v>
      </c>
      <c r="R3561" s="8">
        <v>44025</v>
      </c>
      <c r="S3561" s="5" t="str">
        <f t="shared" si="223"/>
        <v>Monday</v>
      </c>
      <c r="T3561" s="5" t="str">
        <f t="shared" si="224"/>
        <v>Q3</v>
      </c>
      <c r="U3561" s="14" t="str">
        <f t="shared" si="225"/>
        <v>Jul</v>
      </c>
    </row>
    <row r="3562" spans="1:21" x14ac:dyDescent="0.25">
      <c r="A3562" s="12" t="s">
        <v>71</v>
      </c>
      <c r="B3562" s="2" t="s">
        <v>72</v>
      </c>
      <c r="C3562" s="2" t="s">
        <v>23</v>
      </c>
      <c r="D3562" s="2" t="s">
        <v>25</v>
      </c>
      <c r="E3562" s="2" t="s">
        <v>32</v>
      </c>
      <c r="F3562" s="2" t="s">
        <v>13816</v>
      </c>
      <c r="G3562" s="2" t="s">
        <v>7600</v>
      </c>
      <c r="H3562" s="2" t="s">
        <v>88</v>
      </c>
      <c r="I3562" s="2" t="s">
        <v>13817</v>
      </c>
      <c r="J3562" s="2" t="s">
        <v>13818</v>
      </c>
      <c r="K3562" s="3">
        <v>1</v>
      </c>
      <c r="L3562" s="4">
        <v>2023</v>
      </c>
      <c r="M3562" s="9">
        <v>53778.87</v>
      </c>
      <c r="N3562" s="9" t="str">
        <f t="shared" si="222"/>
        <v>High Value</v>
      </c>
      <c r="O3562" s="11">
        <v>122642.2</v>
      </c>
      <c r="P3562" s="11">
        <v>45005.81</v>
      </c>
      <c r="Q3562" s="11">
        <v>8773.06</v>
      </c>
      <c r="R3562" s="5">
        <v>45341</v>
      </c>
      <c r="S3562" s="5" t="str">
        <f t="shared" si="223"/>
        <v>Monday</v>
      </c>
      <c r="T3562" s="5" t="str">
        <f t="shared" si="224"/>
        <v>Q1</v>
      </c>
      <c r="U3562" s="14" t="str">
        <f t="shared" si="225"/>
        <v>Feb</v>
      </c>
    </row>
    <row r="3563" spans="1:21" x14ac:dyDescent="0.25">
      <c r="A3563" s="13" t="s">
        <v>74</v>
      </c>
      <c r="B3563" s="6" t="s">
        <v>75</v>
      </c>
      <c r="C3563" s="6" t="s">
        <v>49</v>
      </c>
      <c r="D3563" s="6" t="s">
        <v>25</v>
      </c>
      <c r="E3563" s="6" t="s">
        <v>32</v>
      </c>
      <c r="F3563" s="6" t="s">
        <v>13819</v>
      </c>
      <c r="G3563" s="6" t="s">
        <v>13820</v>
      </c>
      <c r="H3563" s="6" t="s">
        <v>118</v>
      </c>
      <c r="I3563" s="6" t="s">
        <v>13821</v>
      </c>
      <c r="J3563" s="6" t="s">
        <v>13822</v>
      </c>
      <c r="K3563" s="7">
        <v>-3</v>
      </c>
      <c r="L3563" s="4">
        <v>2024</v>
      </c>
      <c r="M3563" s="9">
        <v>16282.71</v>
      </c>
      <c r="N3563" s="9" t="str">
        <f t="shared" si="222"/>
        <v>Normal</v>
      </c>
      <c r="O3563" s="11">
        <v>7119.2</v>
      </c>
      <c r="P3563" s="11">
        <v>14737.59</v>
      </c>
      <c r="Q3563" s="11">
        <v>1545.12</v>
      </c>
      <c r="R3563" s="8">
        <v>44544</v>
      </c>
      <c r="S3563" s="5" t="str">
        <f t="shared" si="223"/>
        <v>Tuesday</v>
      </c>
      <c r="T3563" s="5" t="str">
        <f t="shared" si="224"/>
        <v>Q4</v>
      </c>
      <c r="U3563" s="14" t="str">
        <f t="shared" si="225"/>
        <v>Dec</v>
      </c>
    </row>
    <row r="3564" spans="1:21" x14ac:dyDescent="0.25">
      <c r="A3564" s="12" t="s">
        <v>54</v>
      </c>
      <c r="B3564" s="2" t="s">
        <v>123</v>
      </c>
      <c r="C3564" s="2" t="s">
        <v>44</v>
      </c>
      <c r="D3564" s="2" t="s">
        <v>25</v>
      </c>
      <c r="E3564" s="2" t="s">
        <v>32</v>
      </c>
      <c r="F3564" s="2" t="s">
        <v>13823</v>
      </c>
      <c r="G3564" s="2" t="s">
        <v>13824</v>
      </c>
      <c r="H3564" s="2" t="s">
        <v>111</v>
      </c>
      <c r="I3564" s="2" t="s">
        <v>13825</v>
      </c>
      <c r="J3564" s="2" t="s">
        <v>13826</v>
      </c>
      <c r="K3564" s="3">
        <v>12</v>
      </c>
      <c r="L3564" s="4">
        <v>2011</v>
      </c>
      <c r="M3564" s="9">
        <v>68300.3</v>
      </c>
      <c r="N3564" s="9" t="str">
        <f t="shared" si="222"/>
        <v>High Value</v>
      </c>
      <c r="O3564" s="11">
        <v>136563.9</v>
      </c>
      <c r="P3564" s="11">
        <v>55569.18</v>
      </c>
      <c r="Q3564" s="11">
        <v>12731.12</v>
      </c>
      <c r="R3564" s="5">
        <v>45131</v>
      </c>
      <c r="S3564" s="5" t="str">
        <f t="shared" si="223"/>
        <v>Monday</v>
      </c>
      <c r="T3564" s="5" t="str">
        <f t="shared" si="224"/>
        <v>Q3</v>
      </c>
      <c r="U3564" s="14" t="str">
        <f t="shared" si="225"/>
        <v>Jul</v>
      </c>
    </row>
    <row r="3565" spans="1:21" x14ac:dyDescent="0.25">
      <c r="A3565" s="13" t="s">
        <v>71</v>
      </c>
      <c r="B3565" s="6" t="s">
        <v>83</v>
      </c>
      <c r="C3565" s="6" t="s">
        <v>36</v>
      </c>
      <c r="D3565" s="6" t="s">
        <v>25</v>
      </c>
      <c r="E3565" s="6" t="s">
        <v>32</v>
      </c>
      <c r="F3565" s="6" t="s">
        <v>13827</v>
      </c>
      <c r="G3565" s="6" t="s">
        <v>13820</v>
      </c>
      <c r="H3565" s="6" t="s">
        <v>132</v>
      </c>
      <c r="I3565" s="6" t="s">
        <v>13828</v>
      </c>
      <c r="J3565" s="6" t="s">
        <v>13829</v>
      </c>
      <c r="K3565" s="7">
        <v>0</v>
      </c>
      <c r="L3565" s="4">
        <v>2023</v>
      </c>
      <c r="M3565" s="9">
        <v>44568.03</v>
      </c>
      <c r="N3565" s="9" t="str">
        <f t="shared" si="222"/>
        <v>High Value</v>
      </c>
      <c r="O3565" s="11">
        <v>186394.3</v>
      </c>
      <c r="P3565" s="11">
        <v>42313.14</v>
      </c>
      <c r="Q3565" s="11">
        <v>2254.89</v>
      </c>
      <c r="R3565" s="8">
        <v>45101</v>
      </c>
      <c r="S3565" s="5" t="str">
        <f t="shared" si="223"/>
        <v>Saturday</v>
      </c>
      <c r="T3565" s="5" t="str">
        <f t="shared" si="224"/>
        <v>Q2</v>
      </c>
      <c r="U3565" s="14" t="str">
        <f t="shared" si="225"/>
        <v>Jun</v>
      </c>
    </row>
    <row r="3566" spans="1:21" x14ac:dyDescent="0.25">
      <c r="A3566" s="12" t="s">
        <v>71</v>
      </c>
      <c r="B3566" s="2" t="s">
        <v>86</v>
      </c>
      <c r="C3566" s="2" t="s">
        <v>44</v>
      </c>
      <c r="D3566" s="2" t="s">
        <v>25</v>
      </c>
      <c r="E3566" s="2" t="s">
        <v>32</v>
      </c>
      <c r="F3566" s="2" t="s">
        <v>13830</v>
      </c>
      <c r="G3566" s="2" t="s">
        <v>13831</v>
      </c>
      <c r="H3566" s="2" t="s">
        <v>87</v>
      </c>
      <c r="I3566" s="2" t="s">
        <v>13832</v>
      </c>
      <c r="J3566" s="2" t="s">
        <v>13833</v>
      </c>
      <c r="K3566" s="3">
        <v>17</v>
      </c>
      <c r="L3566" s="4">
        <v>2003</v>
      </c>
      <c r="M3566" s="9">
        <v>10578.47</v>
      </c>
      <c r="N3566" s="9" t="str">
        <f t="shared" si="222"/>
        <v>Normal</v>
      </c>
      <c r="O3566" s="11">
        <v>26127.9</v>
      </c>
      <c r="P3566" s="11">
        <v>7578.66</v>
      </c>
      <c r="Q3566" s="11">
        <v>2999.81</v>
      </c>
      <c r="R3566" s="5">
        <v>44030</v>
      </c>
      <c r="S3566" s="5" t="str">
        <f t="shared" si="223"/>
        <v>Saturday</v>
      </c>
      <c r="T3566" s="5" t="str">
        <f t="shared" si="224"/>
        <v>Q3</v>
      </c>
      <c r="U3566" s="14" t="str">
        <f t="shared" si="225"/>
        <v>Jul</v>
      </c>
    </row>
    <row r="3567" spans="1:21" x14ac:dyDescent="0.25">
      <c r="A3567" s="13" t="s">
        <v>30</v>
      </c>
      <c r="B3567" s="6" t="s">
        <v>31</v>
      </c>
      <c r="C3567" s="6" t="s">
        <v>52</v>
      </c>
      <c r="D3567" s="6" t="s">
        <v>25</v>
      </c>
      <c r="E3567" s="6" t="s">
        <v>32</v>
      </c>
      <c r="F3567" s="6" t="s">
        <v>13834</v>
      </c>
      <c r="G3567" s="6" t="s">
        <v>4999</v>
      </c>
      <c r="H3567" s="6" t="s">
        <v>88</v>
      </c>
      <c r="I3567" s="6" t="s">
        <v>13835</v>
      </c>
      <c r="J3567" s="6" t="s">
        <v>13836</v>
      </c>
      <c r="K3567" s="7">
        <v>16</v>
      </c>
      <c r="L3567" s="4">
        <v>2008</v>
      </c>
      <c r="M3567" s="9">
        <v>36302.370000000003</v>
      </c>
      <c r="N3567" s="9" t="str">
        <f t="shared" si="222"/>
        <v>Normal</v>
      </c>
      <c r="O3567" s="11">
        <v>72967.899999999994</v>
      </c>
      <c r="P3567" s="11">
        <v>28176.11</v>
      </c>
      <c r="Q3567" s="11">
        <v>8126.26</v>
      </c>
      <c r="R3567" s="8">
        <v>45579</v>
      </c>
      <c r="S3567" s="5" t="str">
        <f t="shared" si="223"/>
        <v>Monday</v>
      </c>
      <c r="T3567" s="5" t="str">
        <f t="shared" si="224"/>
        <v>Q4</v>
      </c>
      <c r="U3567" s="14" t="str">
        <f t="shared" si="225"/>
        <v>Oct</v>
      </c>
    </row>
    <row r="3568" spans="1:21" x14ac:dyDescent="0.25">
      <c r="A3568" s="12" t="s">
        <v>56</v>
      </c>
      <c r="B3568" s="2" t="s">
        <v>78</v>
      </c>
      <c r="C3568" s="2" t="s">
        <v>36</v>
      </c>
      <c r="D3568" s="2" t="s">
        <v>25</v>
      </c>
      <c r="E3568" s="2" t="s">
        <v>32</v>
      </c>
      <c r="F3568" s="2" t="s">
        <v>13837</v>
      </c>
      <c r="G3568" s="2" t="s">
        <v>13838</v>
      </c>
      <c r="H3568" s="2" t="s">
        <v>79</v>
      </c>
      <c r="I3568" s="2" t="s">
        <v>13839</v>
      </c>
      <c r="J3568" s="2" t="s">
        <v>13840</v>
      </c>
      <c r="K3568" s="3">
        <v>-1</v>
      </c>
      <c r="L3568" s="4">
        <v>2024</v>
      </c>
      <c r="M3568" s="9">
        <v>25356.35</v>
      </c>
      <c r="N3568" s="9" t="str">
        <f t="shared" si="222"/>
        <v>Normal</v>
      </c>
      <c r="O3568" s="11">
        <v>14179.2</v>
      </c>
      <c r="P3568" s="11">
        <v>17810.849999999999</v>
      </c>
      <c r="Q3568" s="11">
        <v>7545.5</v>
      </c>
      <c r="R3568" s="5">
        <v>45096</v>
      </c>
      <c r="S3568" s="5" t="str">
        <f t="shared" si="223"/>
        <v>Monday</v>
      </c>
      <c r="T3568" s="5" t="str">
        <f t="shared" si="224"/>
        <v>Q2</v>
      </c>
      <c r="U3568" s="14" t="str">
        <f t="shared" si="225"/>
        <v>Jun</v>
      </c>
    </row>
    <row r="3569" spans="1:21" x14ac:dyDescent="0.25">
      <c r="A3569" s="13" t="s">
        <v>54</v>
      </c>
      <c r="B3569" s="6" t="s">
        <v>55</v>
      </c>
      <c r="C3569" s="6" t="s">
        <v>19</v>
      </c>
      <c r="D3569" s="6" t="s">
        <v>25</v>
      </c>
      <c r="E3569" s="6" t="s">
        <v>32</v>
      </c>
      <c r="F3569" s="6" t="s">
        <v>13841</v>
      </c>
      <c r="G3569" s="6" t="s">
        <v>13842</v>
      </c>
      <c r="H3569" s="6" t="s">
        <v>142</v>
      </c>
      <c r="I3569" s="6" t="s">
        <v>13843</v>
      </c>
      <c r="J3569" s="6" t="s">
        <v>13844</v>
      </c>
      <c r="K3569" s="7">
        <v>6</v>
      </c>
      <c r="L3569" s="4">
        <v>2019</v>
      </c>
      <c r="M3569" s="9">
        <v>38375.160000000003</v>
      </c>
      <c r="N3569" s="9" t="str">
        <f t="shared" si="222"/>
        <v>Normal</v>
      </c>
      <c r="O3569" s="11">
        <v>41650.9</v>
      </c>
      <c r="P3569" s="11">
        <v>29240.66</v>
      </c>
      <c r="Q3569" s="11">
        <v>9134.5</v>
      </c>
      <c r="R3569" s="8">
        <v>45734</v>
      </c>
      <c r="S3569" s="5" t="str">
        <f t="shared" si="223"/>
        <v>Tuesday</v>
      </c>
      <c r="T3569" s="5" t="str">
        <f t="shared" si="224"/>
        <v>Q1</v>
      </c>
      <c r="U3569" s="14" t="str">
        <f t="shared" si="225"/>
        <v>Mar</v>
      </c>
    </row>
    <row r="3570" spans="1:21" x14ac:dyDescent="0.25">
      <c r="A3570" s="12" t="s">
        <v>56</v>
      </c>
      <c r="B3570" s="2" t="s">
        <v>69</v>
      </c>
      <c r="C3570" s="2" t="s">
        <v>49</v>
      </c>
      <c r="D3570" s="2" t="s">
        <v>25</v>
      </c>
      <c r="E3570" s="2" t="s">
        <v>32</v>
      </c>
      <c r="F3570" s="2" t="s">
        <v>13845</v>
      </c>
      <c r="G3570" s="2" t="s">
        <v>13846</v>
      </c>
      <c r="H3570" s="2" t="s">
        <v>112</v>
      </c>
      <c r="I3570" s="2" t="s">
        <v>13847</v>
      </c>
      <c r="J3570" s="2" t="s">
        <v>13848</v>
      </c>
      <c r="K3570" s="3">
        <v>21</v>
      </c>
      <c r="L3570" s="4">
        <v>2000</v>
      </c>
      <c r="M3570" s="9">
        <v>63116.37</v>
      </c>
      <c r="N3570" s="9" t="str">
        <f t="shared" si="222"/>
        <v>High Value</v>
      </c>
      <c r="O3570" s="11">
        <v>57017.599999999999</v>
      </c>
      <c r="P3570" s="11">
        <v>55190.79</v>
      </c>
      <c r="Q3570" s="11">
        <v>7925.58</v>
      </c>
      <c r="R3570" s="5">
        <v>44420</v>
      </c>
      <c r="S3570" s="5" t="str">
        <f t="shared" si="223"/>
        <v>Thursday</v>
      </c>
      <c r="T3570" s="5" t="str">
        <f t="shared" si="224"/>
        <v>Q3</v>
      </c>
      <c r="U3570" s="14" t="str">
        <f t="shared" si="225"/>
        <v>Aug</v>
      </c>
    </row>
    <row r="3571" spans="1:21" x14ac:dyDescent="0.25">
      <c r="A3571" s="13" t="s">
        <v>47</v>
      </c>
      <c r="B3571" s="6" t="s">
        <v>48</v>
      </c>
      <c r="C3571" s="6" t="s">
        <v>19</v>
      </c>
      <c r="D3571" s="6" t="s">
        <v>25</v>
      </c>
      <c r="E3571" s="6" t="s">
        <v>32</v>
      </c>
      <c r="F3571" s="6" t="s">
        <v>13849</v>
      </c>
      <c r="G3571" s="6" t="s">
        <v>13850</v>
      </c>
      <c r="H3571" s="6" t="s">
        <v>46</v>
      </c>
      <c r="I3571" s="6" t="s">
        <v>13851</v>
      </c>
      <c r="J3571" s="6" t="s">
        <v>13852</v>
      </c>
      <c r="K3571" s="7">
        <v>-1</v>
      </c>
      <c r="L3571" s="4">
        <v>2022</v>
      </c>
      <c r="M3571" s="9">
        <v>31296.36</v>
      </c>
      <c r="N3571" s="9" t="str">
        <f t="shared" si="222"/>
        <v>Normal</v>
      </c>
      <c r="O3571" s="11">
        <v>24754.3</v>
      </c>
      <c r="P3571" s="11">
        <v>21956.41</v>
      </c>
      <c r="Q3571" s="11">
        <v>9339.9500000000007</v>
      </c>
      <c r="R3571" s="8">
        <v>44518</v>
      </c>
      <c r="S3571" s="5" t="str">
        <f t="shared" si="223"/>
        <v>Thursday</v>
      </c>
      <c r="T3571" s="5" t="str">
        <f t="shared" si="224"/>
        <v>Q4</v>
      </c>
      <c r="U3571" s="14" t="str">
        <f t="shared" si="225"/>
        <v>Nov</v>
      </c>
    </row>
    <row r="3572" spans="1:21" x14ac:dyDescent="0.25">
      <c r="A3572" s="12" t="s">
        <v>62</v>
      </c>
      <c r="B3572" s="2" t="s">
        <v>63</v>
      </c>
      <c r="C3572" s="2" t="s">
        <v>19</v>
      </c>
      <c r="D3572" s="2" t="s">
        <v>25</v>
      </c>
      <c r="E3572" s="2" t="s">
        <v>32</v>
      </c>
      <c r="F3572" s="2" t="s">
        <v>13853</v>
      </c>
      <c r="G3572" s="2" t="s">
        <v>13854</v>
      </c>
      <c r="H3572" s="2" t="s">
        <v>87</v>
      </c>
      <c r="I3572" s="2" t="s">
        <v>13855</v>
      </c>
      <c r="J3572" s="2" t="s">
        <v>13856</v>
      </c>
      <c r="K3572" s="3">
        <v>-2</v>
      </c>
      <c r="L3572" s="4">
        <v>2023</v>
      </c>
      <c r="M3572" s="9">
        <v>10802.81</v>
      </c>
      <c r="N3572" s="9" t="str">
        <f t="shared" si="222"/>
        <v>Normal</v>
      </c>
      <c r="O3572" s="11">
        <v>129553.1</v>
      </c>
      <c r="P3572" s="11">
        <v>8947.92</v>
      </c>
      <c r="Q3572" s="11">
        <v>1854.89</v>
      </c>
      <c r="R3572" s="5">
        <v>44297</v>
      </c>
      <c r="S3572" s="5" t="str">
        <f t="shared" si="223"/>
        <v>Sunday</v>
      </c>
      <c r="T3572" s="5" t="str">
        <f t="shared" si="224"/>
        <v>Q2</v>
      </c>
      <c r="U3572" s="14" t="str">
        <f t="shared" si="225"/>
        <v>Apr</v>
      </c>
    </row>
    <row r="3573" spans="1:21" x14ac:dyDescent="0.25">
      <c r="A3573" s="13" t="s">
        <v>74</v>
      </c>
      <c r="B3573" s="6" t="s">
        <v>113</v>
      </c>
      <c r="C3573" s="6" t="s">
        <v>36</v>
      </c>
      <c r="D3573" s="6" t="s">
        <v>25</v>
      </c>
      <c r="E3573" s="6" t="s">
        <v>32</v>
      </c>
      <c r="F3573" s="6" t="s">
        <v>13857</v>
      </c>
      <c r="G3573" s="6" t="s">
        <v>741</v>
      </c>
      <c r="H3573" s="6" t="s">
        <v>104</v>
      </c>
      <c r="I3573" s="6" t="s">
        <v>13858</v>
      </c>
      <c r="J3573" s="6" t="s">
        <v>13859</v>
      </c>
      <c r="K3573" s="7">
        <v>3</v>
      </c>
      <c r="L3573" s="4">
        <v>2020</v>
      </c>
      <c r="M3573" s="9">
        <v>11958.18</v>
      </c>
      <c r="N3573" s="9" t="str">
        <f t="shared" si="222"/>
        <v>Normal</v>
      </c>
      <c r="O3573" s="11">
        <v>23992.799999999999</v>
      </c>
      <c r="P3573" s="11">
        <v>8639.5300000000007</v>
      </c>
      <c r="Q3573" s="11">
        <v>3318.65</v>
      </c>
      <c r="R3573" s="8">
        <v>45186</v>
      </c>
      <c r="S3573" s="5" t="str">
        <f t="shared" si="223"/>
        <v>Sunday</v>
      </c>
      <c r="T3573" s="5" t="str">
        <f t="shared" si="224"/>
        <v>Q3</v>
      </c>
      <c r="U3573" s="14" t="str">
        <f t="shared" si="225"/>
        <v>Sep</v>
      </c>
    </row>
    <row r="3574" spans="1:21" x14ac:dyDescent="0.25">
      <c r="A3574" s="12" t="s">
        <v>47</v>
      </c>
      <c r="B3574" s="2" t="s">
        <v>51</v>
      </c>
      <c r="C3574" s="2" t="s">
        <v>49</v>
      </c>
      <c r="D3574" s="2" t="s">
        <v>25</v>
      </c>
      <c r="E3574" s="2" t="s">
        <v>32</v>
      </c>
      <c r="F3574" s="2" t="s">
        <v>13860</v>
      </c>
      <c r="G3574" s="2" t="s">
        <v>13861</v>
      </c>
      <c r="H3574" s="2" t="s">
        <v>132</v>
      </c>
      <c r="I3574" s="2" t="s">
        <v>13862</v>
      </c>
      <c r="J3574" s="2" t="s">
        <v>13863</v>
      </c>
      <c r="K3574" s="3">
        <v>10</v>
      </c>
      <c r="L3574" s="4">
        <v>2014</v>
      </c>
      <c r="M3574" s="9">
        <v>51486.85</v>
      </c>
      <c r="N3574" s="9" t="str">
        <f t="shared" si="222"/>
        <v>High Value</v>
      </c>
      <c r="O3574" s="11">
        <v>59276.3</v>
      </c>
      <c r="P3574" s="11">
        <v>44572.12</v>
      </c>
      <c r="Q3574" s="11">
        <v>6914.73</v>
      </c>
      <c r="R3574" s="5">
        <v>45325</v>
      </c>
      <c r="S3574" s="5" t="str">
        <f t="shared" si="223"/>
        <v>Saturday</v>
      </c>
      <c r="T3574" s="5" t="str">
        <f t="shared" si="224"/>
        <v>Q1</v>
      </c>
      <c r="U3574" s="14" t="str">
        <f t="shared" si="225"/>
        <v>Feb</v>
      </c>
    </row>
    <row r="3575" spans="1:21" x14ac:dyDescent="0.25">
      <c r="A3575" s="13" t="s">
        <v>30</v>
      </c>
      <c r="B3575" s="6" t="s">
        <v>31</v>
      </c>
      <c r="C3575" s="6" t="s">
        <v>49</v>
      </c>
      <c r="D3575" s="6" t="s">
        <v>25</v>
      </c>
      <c r="E3575" s="6" t="s">
        <v>32</v>
      </c>
      <c r="F3575" s="6" t="s">
        <v>13864</v>
      </c>
      <c r="G3575" s="6" t="s">
        <v>13865</v>
      </c>
      <c r="H3575" s="6" t="s">
        <v>142</v>
      </c>
      <c r="I3575" s="6" t="s">
        <v>13866</v>
      </c>
      <c r="J3575" s="6" t="s">
        <v>13867</v>
      </c>
      <c r="K3575" s="7">
        <v>21</v>
      </c>
      <c r="L3575" s="4">
        <v>2002</v>
      </c>
      <c r="M3575" s="9">
        <v>39737.550000000003</v>
      </c>
      <c r="N3575" s="9" t="str">
        <f t="shared" si="222"/>
        <v>Normal</v>
      </c>
      <c r="O3575" s="11">
        <v>171373.1</v>
      </c>
      <c r="P3575" s="11">
        <v>29888.48</v>
      </c>
      <c r="Q3575" s="11">
        <v>9849.07</v>
      </c>
      <c r="R3575" s="8">
        <v>45201</v>
      </c>
      <c r="S3575" s="5" t="str">
        <f t="shared" si="223"/>
        <v>Monday</v>
      </c>
      <c r="T3575" s="5" t="str">
        <f t="shared" si="224"/>
        <v>Q4</v>
      </c>
      <c r="U3575" s="14" t="str">
        <f t="shared" si="225"/>
        <v>Oct</v>
      </c>
    </row>
    <row r="3576" spans="1:21" x14ac:dyDescent="0.25">
      <c r="A3576" s="12" t="s">
        <v>34</v>
      </c>
      <c r="B3576" s="2" t="s">
        <v>43</v>
      </c>
      <c r="C3576" s="2" t="s">
        <v>24</v>
      </c>
      <c r="D3576" s="2" t="s">
        <v>25</v>
      </c>
      <c r="E3576" s="2" t="s">
        <v>32</v>
      </c>
      <c r="F3576" s="2" t="s">
        <v>13868</v>
      </c>
      <c r="G3576" s="2" t="s">
        <v>13869</v>
      </c>
      <c r="H3576" s="2" t="s">
        <v>135</v>
      </c>
      <c r="I3576" s="2" t="s">
        <v>13870</v>
      </c>
      <c r="J3576" s="2" t="s">
        <v>13871</v>
      </c>
      <c r="K3576" s="3">
        <v>4</v>
      </c>
      <c r="L3576" s="4">
        <v>2019</v>
      </c>
      <c r="M3576" s="9">
        <v>68864.75</v>
      </c>
      <c r="N3576" s="9" t="str">
        <f t="shared" si="222"/>
        <v>High Value</v>
      </c>
      <c r="O3576" s="11">
        <v>73598.899999999994</v>
      </c>
      <c r="P3576" s="11">
        <v>54171.75</v>
      </c>
      <c r="Q3576" s="11">
        <v>14693</v>
      </c>
      <c r="R3576" s="5">
        <v>45211</v>
      </c>
      <c r="S3576" s="5" t="str">
        <f t="shared" si="223"/>
        <v>Thursday</v>
      </c>
      <c r="T3576" s="5" t="str">
        <f t="shared" si="224"/>
        <v>Q4</v>
      </c>
      <c r="U3576" s="14" t="str">
        <f t="shared" si="225"/>
        <v>Oct</v>
      </c>
    </row>
    <row r="3577" spans="1:21" x14ac:dyDescent="0.25">
      <c r="A3577" s="13" t="s">
        <v>56</v>
      </c>
      <c r="B3577" s="6" t="s">
        <v>78</v>
      </c>
      <c r="C3577" s="6" t="s">
        <v>44</v>
      </c>
      <c r="D3577" s="6" t="s">
        <v>25</v>
      </c>
      <c r="E3577" s="6" t="s">
        <v>32</v>
      </c>
      <c r="F3577" s="6" t="s">
        <v>13872</v>
      </c>
      <c r="G3577" s="6" t="s">
        <v>13873</v>
      </c>
      <c r="H3577" s="6" t="s">
        <v>121</v>
      </c>
      <c r="I3577" s="6" t="s">
        <v>13874</v>
      </c>
      <c r="J3577" s="6" t="s">
        <v>13875</v>
      </c>
      <c r="K3577" s="7">
        <v>10</v>
      </c>
      <c r="L3577" s="4">
        <v>2012</v>
      </c>
      <c r="M3577" s="9">
        <v>66910.78</v>
      </c>
      <c r="N3577" s="9" t="str">
        <f t="shared" si="222"/>
        <v>High Value</v>
      </c>
      <c r="O3577" s="11">
        <v>61046.6</v>
      </c>
      <c r="P3577" s="11">
        <v>50961.26</v>
      </c>
      <c r="Q3577" s="11">
        <v>15949.52</v>
      </c>
      <c r="R3577" s="8">
        <v>44597</v>
      </c>
      <c r="S3577" s="5" t="str">
        <f t="shared" si="223"/>
        <v>Saturday</v>
      </c>
      <c r="T3577" s="5" t="str">
        <f t="shared" si="224"/>
        <v>Q1</v>
      </c>
      <c r="U3577" s="14" t="str">
        <f t="shared" si="225"/>
        <v>Feb</v>
      </c>
    </row>
    <row r="3578" spans="1:21" x14ac:dyDescent="0.25">
      <c r="A3578" s="12" t="s">
        <v>71</v>
      </c>
      <c r="B3578" s="2" t="s">
        <v>72</v>
      </c>
      <c r="C3578" s="2" t="s">
        <v>36</v>
      </c>
      <c r="D3578" s="2" t="s">
        <v>25</v>
      </c>
      <c r="E3578" s="2" t="s">
        <v>32</v>
      </c>
      <c r="F3578" s="2" t="s">
        <v>13876</v>
      </c>
      <c r="G3578" s="2" t="s">
        <v>13877</v>
      </c>
      <c r="H3578" s="2" t="s">
        <v>157</v>
      </c>
      <c r="I3578" s="2" t="s">
        <v>13878</v>
      </c>
      <c r="J3578" s="2" t="s">
        <v>13879</v>
      </c>
      <c r="K3578" s="3">
        <v>20</v>
      </c>
      <c r="L3578" s="4">
        <v>2004</v>
      </c>
      <c r="M3578" s="9">
        <v>63213.95</v>
      </c>
      <c r="N3578" s="9" t="str">
        <f t="shared" si="222"/>
        <v>High Value</v>
      </c>
      <c r="O3578" s="11">
        <v>120644.4</v>
      </c>
      <c r="P3578" s="11">
        <v>45546.03</v>
      </c>
      <c r="Q3578" s="11">
        <v>17667.919999999998</v>
      </c>
      <c r="R3578" s="5">
        <v>45452</v>
      </c>
      <c r="S3578" s="5" t="str">
        <f t="shared" si="223"/>
        <v>Sunday</v>
      </c>
      <c r="T3578" s="5" t="str">
        <f t="shared" si="224"/>
        <v>Q2</v>
      </c>
      <c r="U3578" s="14" t="str">
        <f t="shared" si="225"/>
        <v>Jun</v>
      </c>
    </row>
    <row r="3579" spans="1:21" x14ac:dyDescent="0.25">
      <c r="A3579" s="13" t="s">
        <v>47</v>
      </c>
      <c r="B3579" s="6" t="s">
        <v>51</v>
      </c>
      <c r="C3579" s="6" t="s">
        <v>52</v>
      </c>
      <c r="D3579" s="6" t="s">
        <v>25</v>
      </c>
      <c r="E3579" s="6" t="s">
        <v>32</v>
      </c>
      <c r="F3579" s="6" t="s">
        <v>13880</v>
      </c>
      <c r="G3579" s="6" t="s">
        <v>13881</v>
      </c>
      <c r="H3579" s="6" t="s">
        <v>37</v>
      </c>
      <c r="I3579" s="6" t="s">
        <v>13882</v>
      </c>
      <c r="J3579" s="6" t="s">
        <v>13883</v>
      </c>
      <c r="K3579" s="7">
        <v>8</v>
      </c>
      <c r="L3579" s="4">
        <v>2017</v>
      </c>
      <c r="M3579" s="9">
        <v>36262.339999999997</v>
      </c>
      <c r="N3579" s="9" t="str">
        <f t="shared" si="222"/>
        <v>Normal</v>
      </c>
      <c r="O3579" s="11">
        <v>47691.5</v>
      </c>
      <c r="P3579" s="11">
        <v>29980.639999999999</v>
      </c>
      <c r="Q3579" s="11">
        <v>6281.7</v>
      </c>
      <c r="R3579" s="8">
        <v>45806</v>
      </c>
      <c r="S3579" s="5" t="str">
        <f t="shared" si="223"/>
        <v>Thursday</v>
      </c>
      <c r="T3579" s="5" t="str">
        <f t="shared" si="224"/>
        <v>Q2</v>
      </c>
      <c r="U3579" s="14" t="str">
        <f t="shared" si="225"/>
        <v>May</v>
      </c>
    </row>
    <row r="3580" spans="1:21" x14ac:dyDescent="0.25">
      <c r="A3580" s="12" t="s">
        <v>56</v>
      </c>
      <c r="B3580" s="2" t="s">
        <v>57</v>
      </c>
      <c r="C3580" s="2" t="s">
        <v>49</v>
      </c>
      <c r="D3580" s="2" t="s">
        <v>25</v>
      </c>
      <c r="E3580" s="2" t="s">
        <v>32</v>
      </c>
      <c r="F3580" s="2" t="s">
        <v>13884</v>
      </c>
      <c r="G3580" s="2" t="s">
        <v>13885</v>
      </c>
      <c r="H3580" s="2" t="s">
        <v>101</v>
      </c>
      <c r="I3580" s="2" t="s">
        <v>13886</v>
      </c>
      <c r="J3580" s="2" t="s">
        <v>13887</v>
      </c>
      <c r="K3580" s="3">
        <v>-1</v>
      </c>
      <c r="L3580" s="4">
        <v>2022</v>
      </c>
      <c r="M3580" s="9">
        <v>30875.81</v>
      </c>
      <c r="N3580" s="9" t="str">
        <f t="shared" si="222"/>
        <v>Normal</v>
      </c>
      <c r="O3580" s="11">
        <v>155867.9</v>
      </c>
      <c r="P3580" s="11">
        <v>26537</v>
      </c>
      <c r="Q3580" s="11">
        <v>4338.8100000000004</v>
      </c>
      <c r="R3580" s="5">
        <v>44228</v>
      </c>
      <c r="S3580" s="5" t="str">
        <f t="shared" si="223"/>
        <v>Monday</v>
      </c>
      <c r="T3580" s="5" t="str">
        <f t="shared" si="224"/>
        <v>Q1</v>
      </c>
      <c r="U3580" s="14" t="str">
        <f t="shared" si="225"/>
        <v>Feb</v>
      </c>
    </row>
    <row r="3581" spans="1:21" x14ac:dyDescent="0.25">
      <c r="A3581" s="13" t="s">
        <v>54</v>
      </c>
      <c r="B3581" s="6" t="s">
        <v>99</v>
      </c>
      <c r="C3581" s="6" t="s">
        <v>24</v>
      </c>
      <c r="D3581" s="6" t="s">
        <v>25</v>
      </c>
      <c r="E3581" s="6" t="s">
        <v>32</v>
      </c>
      <c r="F3581" s="6" t="s">
        <v>13888</v>
      </c>
      <c r="G3581" s="6" t="s">
        <v>13889</v>
      </c>
      <c r="H3581" s="6" t="s">
        <v>95</v>
      </c>
      <c r="I3581" s="6" t="s">
        <v>13890</v>
      </c>
      <c r="J3581" s="6" t="s">
        <v>13891</v>
      </c>
      <c r="K3581" s="7">
        <v>4</v>
      </c>
      <c r="L3581" s="4">
        <v>2017</v>
      </c>
      <c r="M3581" s="9">
        <v>55166.91</v>
      </c>
      <c r="N3581" s="9" t="str">
        <f t="shared" si="222"/>
        <v>High Value</v>
      </c>
      <c r="O3581" s="11">
        <v>136622.9</v>
      </c>
      <c r="P3581" s="11">
        <v>52204.1</v>
      </c>
      <c r="Q3581" s="11">
        <v>2962.81</v>
      </c>
      <c r="R3581" s="8">
        <v>44265</v>
      </c>
      <c r="S3581" s="5" t="str">
        <f t="shared" si="223"/>
        <v>Wednesday</v>
      </c>
      <c r="T3581" s="5" t="str">
        <f t="shared" si="224"/>
        <v>Q1</v>
      </c>
      <c r="U3581" s="14" t="str">
        <f t="shared" si="225"/>
        <v>Mar</v>
      </c>
    </row>
    <row r="3582" spans="1:21" x14ac:dyDescent="0.25">
      <c r="A3582" s="12" t="s">
        <v>47</v>
      </c>
      <c r="B3582" s="2" t="s">
        <v>48</v>
      </c>
      <c r="C3582" s="2" t="s">
        <v>24</v>
      </c>
      <c r="D3582" s="2" t="s">
        <v>25</v>
      </c>
      <c r="E3582" s="2" t="s">
        <v>32</v>
      </c>
      <c r="F3582" s="2" t="s">
        <v>13892</v>
      </c>
      <c r="G3582" s="2" t="s">
        <v>13893</v>
      </c>
      <c r="H3582" s="2" t="s">
        <v>136</v>
      </c>
      <c r="I3582" s="2" t="s">
        <v>13894</v>
      </c>
      <c r="J3582" s="2" t="s">
        <v>13895</v>
      </c>
      <c r="K3582" s="3">
        <v>12</v>
      </c>
      <c r="L3582" s="4">
        <v>2013</v>
      </c>
      <c r="M3582" s="9">
        <v>61642.81</v>
      </c>
      <c r="N3582" s="9" t="str">
        <f t="shared" si="222"/>
        <v>High Value</v>
      </c>
      <c r="O3582" s="11">
        <v>139627.5</v>
      </c>
      <c r="P3582" s="11">
        <v>47448.6</v>
      </c>
      <c r="Q3582" s="11">
        <v>14194.21</v>
      </c>
      <c r="R3582" s="5">
        <v>45783</v>
      </c>
      <c r="S3582" s="5" t="str">
        <f t="shared" si="223"/>
        <v>Tuesday</v>
      </c>
      <c r="T3582" s="5" t="str">
        <f t="shared" si="224"/>
        <v>Q2</v>
      </c>
      <c r="U3582" s="14" t="str">
        <f t="shared" si="225"/>
        <v>May</v>
      </c>
    </row>
    <row r="3583" spans="1:21" x14ac:dyDescent="0.25">
      <c r="A3583" s="13" t="s">
        <v>34</v>
      </c>
      <c r="B3583" s="6" t="s">
        <v>43</v>
      </c>
      <c r="C3583" s="6" t="s">
        <v>23</v>
      </c>
      <c r="D3583" s="6" t="s">
        <v>25</v>
      </c>
      <c r="E3583" s="6" t="s">
        <v>32</v>
      </c>
      <c r="F3583" s="6" t="s">
        <v>13896</v>
      </c>
      <c r="G3583" s="6" t="s">
        <v>13897</v>
      </c>
      <c r="H3583" s="6" t="s">
        <v>152</v>
      </c>
      <c r="I3583" s="6" t="s">
        <v>13898</v>
      </c>
      <c r="J3583" s="6" t="s">
        <v>13899</v>
      </c>
      <c r="K3583" s="7">
        <v>4</v>
      </c>
      <c r="L3583" s="4">
        <v>2020</v>
      </c>
      <c r="M3583" s="9">
        <v>57204.99</v>
      </c>
      <c r="N3583" s="9" t="str">
        <f t="shared" si="222"/>
        <v>High Value</v>
      </c>
      <c r="O3583" s="11">
        <v>32273.8</v>
      </c>
      <c r="P3583" s="11">
        <v>41467.129999999997</v>
      </c>
      <c r="Q3583" s="11">
        <v>15737.86</v>
      </c>
      <c r="R3583" s="8">
        <v>45488</v>
      </c>
      <c r="S3583" s="5" t="str">
        <f t="shared" si="223"/>
        <v>Monday</v>
      </c>
      <c r="T3583" s="5" t="str">
        <f t="shared" si="224"/>
        <v>Q3</v>
      </c>
      <c r="U3583" s="14" t="str">
        <f t="shared" si="225"/>
        <v>Jul</v>
      </c>
    </row>
    <row r="3584" spans="1:21" x14ac:dyDescent="0.25">
      <c r="A3584" s="12" t="s">
        <v>17</v>
      </c>
      <c r="B3584" s="2" t="s">
        <v>18</v>
      </c>
      <c r="C3584" s="2" t="s">
        <v>23</v>
      </c>
      <c r="D3584" s="2" t="s">
        <v>25</v>
      </c>
      <c r="E3584" s="2" t="s">
        <v>32</v>
      </c>
      <c r="F3584" s="2" t="s">
        <v>13900</v>
      </c>
      <c r="G3584" s="2" t="s">
        <v>13901</v>
      </c>
      <c r="H3584" s="2" t="s">
        <v>39</v>
      </c>
      <c r="I3584" s="2" t="s">
        <v>13902</v>
      </c>
      <c r="J3584" s="2" t="s">
        <v>13903</v>
      </c>
      <c r="K3584" s="3">
        <v>23</v>
      </c>
      <c r="L3584" s="4">
        <v>2000</v>
      </c>
      <c r="M3584" s="9">
        <v>44440.34</v>
      </c>
      <c r="N3584" s="9" t="str">
        <f t="shared" si="222"/>
        <v>High Value</v>
      </c>
      <c r="O3584" s="11">
        <v>131207.5</v>
      </c>
      <c r="P3584" s="11">
        <v>37801.730000000003</v>
      </c>
      <c r="Q3584" s="11">
        <v>6638.61</v>
      </c>
      <c r="R3584" s="5">
        <v>45045</v>
      </c>
      <c r="S3584" s="5" t="str">
        <f t="shared" si="223"/>
        <v>Saturday</v>
      </c>
      <c r="T3584" s="5" t="str">
        <f t="shared" si="224"/>
        <v>Q2</v>
      </c>
      <c r="U3584" s="14" t="str">
        <f t="shared" si="225"/>
        <v>Apr</v>
      </c>
    </row>
    <row r="3585" spans="1:21" x14ac:dyDescent="0.25">
      <c r="A3585" s="13" t="s">
        <v>74</v>
      </c>
      <c r="B3585" s="6" t="s">
        <v>113</v>
      </c>
      <c r="C3585" s="6" t="s">
        <v>24</v>
      </c>
      <c r="D3585" s="6" t="s">
        <v>25</v>
      </c>
      <c r="E3585" s="6" t="s">
        <v>32</v>
      </c>
      <c r="F3585" s="6" t="s">
        <v>13904</v>
      </c>
      <c r="G3585" s="6" t="s">
        <v>13905</v>
      </c>
      <c r="H3585" s="6" t="s">
        <v>121</v>
      </c>
      <c r="I3585" s="6" t="s">
        <v>13906</v>
      </c>
      <c r="J3585" s="6" t="s">
        <v>13907</v>
      </c>
      <c r="K3585" s="7">
        <v>-2</v>
      </c>
      <c r="L3585" s="4">
        <v>2022</v>
      </c>
      <c r="M3585" s="9">
        <v>23659.98</v>
      </c>
      <c r="N3585" s="9" t="str">
        <f t="shared" si="222"/>
        <v>Normal</v>
      </c>
      <c r="O3585" s="11">
        <v>32383.1</v>
      </c>
      <c r="P3585" s="11">
        <v>17459.740000000002</v>
      </c>
      <c r="Q3585" s="11">
        <v>6200.24</v>
      </c>
      <c r="R3585" s="8">
        <v>44120</v>
      </c>
      <c r="S3585" s="5" t="str">
        <f t="shared" si="223"/>
        <v>Friday</v>
      </c>
      <c r="T3585" s="5" t="str">
        <f t="shared" si="224"/>
        <v>Q4</v>
      </c>
      <c r="U3585" s="14" t="str">
        <f t="shared" si="225"/>
        <v>Oct</v>
      </c>
    </row>
    <row r="3586" spans="1:21" x14ac:dyDescent="0.25">
      <c r="A3586" s="12" t="s">
        <v>62</v>
      </c>
      <c r="B3586" s="2" t="s">
        <v>63</v>
      </c>
      <c r="C3586" s="2" t="s">
        <v>44</v>
      </c>
      <c r="D3586" s="2" t="s">
        <v>25</v>
      </c>
      <c r="E3586" s="2" t="s">
        <v>32</v>
      </c>
      <c r="F3586" s="2" t="s">
        <v>13908</v>
      </c>
      <c r="G3586" s="2" t="s">
        <v>13909</v>
      </c>
      <c r="H3586" s="2" t="s">
        <v>46</v>
      </c>
      <c r="I3586" s="2" t="s">
        <v>13910</v>
      </c>
      <c r="J3586" s="2" t="s">
        <v>13911</v>
      </c>
      <c r="K3586" s="3">
        <v>21</v>
      </c>
      <c r="L3586" s="4">
        <v>2002</v>
      </c>
      <c r="M3586" s="9">
        <v>44740.11</v>
      </c>
      <c r="N3586" s="9" t="str">
        <f t="shared" si="222"/>
        <v>High Value</v>
      </c>
      <c r="O3586" s="11">
        <v>143846.6</v>
      </c>
      <c r="P3586" s="11">
        <v>35919.31</v>
      </c>
      <c r="Q3586" s="11">
        <v>8820.7999999999993</v>
      </c>
      <c r="R3586" s="5">
        <v>45176</v>
      </c>
      <c r="S3586" s="5" t="str">
        <f t="shared" si="223"/>
        <v>Thursday</v>
      </c>
      <c r="T3586" s="5" t="str">
        <f t="shared" si="224"/>
        <v>Q3</v>
      </c>
      <c r="U3586" s="14" t="str">
        <f t="shared" si="225"/>
        <v>Sep</v>
      </c>
    </row>
    <row r="3587" spans="1:21" x14ac:dyDescent="0.25">
      <c r="A3587" s="13" t="s">
        <v>56</v>
      </c>
      <c r="B3587" s="6" t="s">
        <v>78</v>
      </c>
      <c r="C3587" s="6" t="s">
        <v>49</v>
      </c>
      <c r="D3587" s="6" t="s">
        <v>25</v>
      </c>
      <c r="E3587" s="6" t="s">
        <v>32</v>
      </c>
      <c r="F3587" s="6" t="s">
        <v>13912</v>
      </c>
      <c r="G3587" s="6" t="s">
        <v>13913</v>
      </c>
      <c r="H3587" s="6" t="s">
        <v>111</v>
      </c>
      <c r="I3587" s="6" t="s">
        <v>13914</v>
      </c>
      <c r="J3587" s="6" t="s">
        <v>13915</v>
      </c>
      <c r="K3587" s="7">
        <v>15</v>
      </c>
      <c r="L3587" s="4">
        <v>2009</v>
      </c>
      <c r="M3587" s="9">
        <v>16610.46</v>
      </c>
      <c r="N3587" s="9" t="str">
        <f t="shared" ref="N3587:N3650" si="226">IF(M3587&gt;40000,"High Value","Normal")</f>
        <v>Normal</v>
      </c>
      <c r="O3587" s="11">
        <v>154540.6</v>
      </c>
      <c r="P3587" s="11">
        <v>14977.48</v>
      </c>
      <c r="Q3587" s="11">
        <v>1632.98</v>
      </c>
      <c r="R3587" s="8">
        <v>45468</v>
      </c>
      <c r="S3587" s="5" t="str">
        <f t="shared" ref="S3587:S3650" si="227">TEXT(R3587,"dddd")</f>
        <v>Tuesday</v>
      </c>
      <c r="T3587" s="5" t="str">
        <f t="shared" ref="T3587:T3650" si="228">"Q" &amp; ROUNDUP(MONTH(R3587)/3,0)</f>
        <v>Q2</v>
      </c>
      <c r="U3587" s="14" t="str">
        <f t="shared" si="225"/>
        <v>Jun</v>
      </c>
    </row>
    <row r="3588" spans="1:21" x14ac:dyDescent="0.25">
      <c r="A3588" s="13" t="s">
        <v>62</v>
      </c>
      <c r="B3588" s="6" t="s">
        <v>138</v>
      </c>
      <c r="C3588" s="6" t="s">
        <v>44</v>
      </c>
      <c r="D3588" s="6" t="s">
        <v>25</v>
      </c>
      <c r="E3588" s="6" t="s">
        <v>32</v>
      </c>
      <c r="F3588" s="6" t="s">
        <v>13916</v>
      </c>
      <c r="G3588" s="6" t="s">
        <v>13917</v>
      </c>
      <c r="H3588" s="6" t="s">
        <v>95</v>
      </c>
      <c r="I3588" s="6" t="s">
        <v>13918</v>
      </c>
      <c r="J3588" s="6" t="s">
        <v>13919</v>
      </c>
      <c r="K3588" s="7">
        <v>13</v>
      </c>
      <c r="L3588" s="4">
        <v>2009</v>
      </c>
      <c r="M3588" s="9">
        <v>24933.08</v>
      </c>
      <c r="N3588" s="9" t="str">
        <f t="shared" si="226"/>
        <v>Normal</v>
      </c>
      <c r="O3588" s="11">
        <v>35869</v>
      </c>
      <c r="P3588" s="11">
        <v>21143.360000000001</v>
      </c>
      <c r="Q3588" s="11">
        <v>3789.72</v>
      </c>
      <c r="R3588" s="8">
        <v>44717</v>
      </c>
      <c r="S3588" s="5" t="str">
        <f t="shared" si="227"/>
        <v>Sunday</v>
      </c>
      <c r="T3588" s="5" t="str">
        <f t="shared" si="228"/>
        <v>Q2</v>
      </c>
      <c r="U3588" s="14" t="str">
        <f t="shared" si="225"/>
        <v>Jun</v>
      </c>
    </row>
    <row r="3589" spans="1:21" x14ac:dyDescent="0.25">
      <c r="A3589" s="12" t="s">
        <v>74</v>
      </c>
      <c r="B3589" s="2" t="s">
        <v>75</v>
      </c>
      <c r="C3589" s="2" t="s">
        <v>44</v>
      </c>
      <c r="D3589" s="2" t="s">
        <v>25</v>
      </c>
      <c r="E3589" s="2" t="s">
        <v>32</v>
      </c>
      <c r="F3589" s="2" t="s">
        <v>13920</v>
      </c>
      <c r="G3589" s="2" t="s">
        <v>13921</v>
      </c>
      <c r="H3589" s="2" t="s">
        <v>53</v>
      </c>
      <c r="I3589" s="2" t="s">
        <v>13922</v>
      </c>
      <c r="J3589" s="2" t="s">
        <v>13923</v>
      </c>
      <c r="K3589" s="3">
        <v>9</v>
      </c>
      <c r="L3589" s="4">
        <v>2012</v>
      </c>
      <c r="M3589" s="9">
        <v>49707.06</v>
      </c>
      <c r="N3589" s="9" t="str">
        <f t="shared" si="226"/>
        <v>High Value</v>
      </c>
      <c r="O3589" s="11">
        <v>99973.1</v>
      </c>
      <c r="P3589" s="11">
        <v>38620.97</v>
      </c>
      <c r="Q3589" s="11">
        <v>11086.09</v>
      </c>
      <c r="R3589" s="5">
        <v>44551</v>
      </c>
      <c r="S3589" s="5" t="str">
        <f t="shared" si="227"/>
        <v>Tuesday</v>
      </c>
      <c r="T3589" s="5" t="str">
        <f t="shared" si="228"/>
        <v>Q4</v>
      </c>
      <c r="U3589" s="14" t="str">
        <f t="shared" si="225"/>
        <v>Dec</v>
      </c>
    </row>
    <row r="3590" spans="1:21" x14ac:dyDescent="0.25">
      <c r="A3590" s="13" t="s">
        <v>56</v>
      </c>
      <c r="B3590" s="6" t="s">
        <v>57</v>
      </c>
      <c r="C3590" s="6" t="s">
        <v>23</v>
      </c>
      <c r="D3590" s="6" t="s">
        <v>25</v>
      </c>
      <c r="E3590" s="6" t="s">
        <v>32</v>
      </c>
      <c r="F3590" s="6" t="s">
        <v>8388</v>
      </c>
      <c r="G3590" s="6" t="s">
        <v>13924</v>
      </c>
      <c r="H3590" s="6" t="s">
        <v>89</v>
      </c>
      <c r="I3590" s="6" t="s">
        <v>13925</v>
      </c>
      <c r="J3590" s="6" t="s">
        <v>13926</v>
      </c>
      <c r="K3590" s="7">
        <v>2</v>
      </c>
      <c r="L3590" s="4">
        <v>2020</v>
      </c>
      <c r="M3590" s="9">
        <v>24545.14</v>
      </c>
      <c r="N3590" s="9" t="str">
        <f t="shared" si="226"/>
        <v>Normal</v>
      </c>
      <c r="O3590" s="11">
        <v>21468</v>
      </c>
      <c r="P3590" s="11">
        <v>22720.86</v>
      </c>
      <c r="Q3590" s="11">
        <v>1824.28</v>
      </c>
      <c r="R3590" s="8">
        <v>44923</v>
      </c>
      <c r="S3590" s="5" t="str">
        <f t="shared" si="227"/>
        <v>Wednesday</v>
      </c>
      <c r="T3590" s="5" t="str">
        <f t="shared" si="228"/>
        <v>Q4</v>
      </c>
      <c r="U3590" s="14" t="str">
        <f t="shared" si="225"/>
        <v>Dec</v>
      </c>
    </row>
    <row r="3591" spans="1:21" x14ac:dyDescent="0.25">
      <c r="A3591" s="12" t="s">
        <v>54</v>
      </c>
      <c r="B3591" s="2" t="s">
        <v>55</v>
      </c>
      <c r="C3591" s="2" t="s">
        <v>24</v>
      </c>
      <c r="D3591" s="2" t="s">
        <v>25</v>
      </c>
      <c r="E3591" s="2" t="s">
        <v>32</v>
      </c>
      <c r="F3591" s="2" t="s">
        <v>13927</v>
      </c>
      <c r="G3591" s="2" t="s">
        <v>13928</v>
      </c>
      <c r="H3591" s="2" t="s">
        <v>37</v>
      </c>
      <c r="I3591" s="2" t="s">
        <v>13929</v>
      </c>
      <c r="J3591" s="2" t="s">
        <v>13930</v>
      </c>
      <c r="K3591" s="3">
        <v>2</v>
      </c>
      <c r="L3591" s="4">
        <v>2022</v>
      </c>
      <c r="M3591" s="9">
        <v>53380.14</v>
      </c>
      <c r="N3591" s="9" t="str">
        <f t="shared" si="226"/>
        <v>High Value</v>
      </c>
      <c r="O3591" s="11">
        <v>131182.29999999999</v>
      </c>
      <c r="P3591" s="11">
        <v>44747.4</v>
      </c>
      <c r="Q3591" s="11">
        <v>8632.74</v>
      </c>
      <c r="R3591" s="5">
        <v>45628</v>
      </c>
      <c r="S3591" s="5" t="str">
        <f t="shared" si="227"/>
        <v>Monday</v>
      </c>
      <c r="T3591" s="5" t="str">
        <f t="shared" si="228"/>
        <v>Q4</v>
      </c>
      <c r="U3591" s="14" t="str">
        <f t="shared" si="225"/>
        <v>Dec</v>
      </c>
    </row>
    <row r="3592" spans="1:21" x14ac:dyDescent="0.25">
      <c r="A3592" s="13" t="s">
        <v>30</v>
      </c>
      <c r="B3592" s="6" t="s">
        <v>31</v>
      </c>
      <c r="C3592" s="6" t="s">
        <v>44</v>
      </c>
      <c r="D3592" s="6" t="s">
        <v>25</v>
      </c>
      <c r="E3592" s="6" t="s">
        <v>32</v>
      </c>
      <c r="F3592" s="6" t="s">
        <v>13931</v>
      </c>
      <c r="G3592" s="6" t="s">
        <v>13932</v>
      </c>
      <c r="H3592" s="6" t="s">
        <v>136</v>
      </c>
      <c r="I3592" s="6" t="s">
        <v>13933</v>
      </c>
      <c r="J3592" s="6" t="s">
        <v>13934</v>
      </c>
      <c r="K3592" s="7">
        <v>17</v>
      </c>
      <c r="L3592" s="4">
        <v>2006</v>
      </c>
      <c r="M3592" s="9">
        <v>22204.23</v>
      </c>
      <c r="N3592" s="9" t="str">
        <f t="shared" si="226"/>
        <v>Normal</v>
      </c>
      <c r="O3592" s="11">
        <v>99660.9</v>
      </c>
      <c r="P3592" s="11">
        <v>21032.04</v>
      </c>
      <c r="Q3592" s="11">
        <v>1172.19</v>
      </c>
      <c r="R3592" s="8">
        <v>45134</v>
      </c>
      <c r="S3592" s="5" t="str">
        <f t="shared" si="227"/>
        <v>Thursday</v>
      </c>
      <c r="T3592" s="5" t="str">
        <f t="shared" si="228"/>
        <v>Q3</v>
      </c>
      <c r="U3592" s="14" t="str">
        <f t="shared" si="225"/>
        <v>Jul</v>
      </c>
    </row>
    <row r="3593" spans="1:21" x14ac:dyDescent="0.25">
      <c r="A3593" s="12" t="s">
        <v>56</v>
      </c>
      <c r="B3593" s="2" t="s">
        <v>57</v>
      </c>
      <c r="C3593" s="2" t="s">
        <v>19</v>
      </c>
      <c r="D3593" s="2" t="s">
        <v>25</v>
      </c>
      <c r="E3593" s="2" t="s">
        <v>32</v>
      </c>
      <c r="F3593" s="2" t="s">
        <v>13935</v>
      </c>
      <c r="G3593" s="2" t="s">
        <v>13936</v>
      </c>
      <c r="H3593" s="2" t="s">
        <v>79</v>
      </c>
      <c r="I3593" s="2" t="s">
        <v>13937</v>
      </c>
      <c r="J3593" s="2" t="s">
        <v>13938</v>
      </c>
      <c r="K3593" s="3">
        <v>20</v>
      </c>
      <c r="L3593" s="4">
        <v>2002</v>
      </c>
      <c r="M3593" s="9">
        <v>11120.49</v>
      </c>
      <c r="N3593" s="9" t="str">
        <f t="shared" si="226"/>
        <v>Normal</v>
      </c>
      <c r="O3593" s="11">
        <v>116930.6</v>
      </c>
      <c r="P3593" s="11">
        <v>10262.32</v>
      </c>
      <c r="Q3593" s="11">
        <v>858.17</v>
      </c>
      <c r="R3593" s="5">
        <v>44826</v>
      </c>
      <c r="S3593" s="5" t="str">
        <f t="shared" si="227"/>
        <v>Thursday</v>
      </c>
      <c r="T3593" s="5" t="str">
        <f t="shared" si="228"/>
        <v>Q3</v>
      </c>
      <c r="U3593" s="14" t="str">
        <f t="shared" si="225"/>
        <v>Sep</v>
      </c>
    </row>
    <row r="3594" spans="1:21" x14ac:dyDescent="0.25">
      <c r="A3594" s="13" t="s">
        <v>56</v>
      </c>
      <c r="B3594" s="6" t="s">
        <v>57</v>
      </c>
      <c r="C3594" s="6" t="s">
        <v>36</v>
      </c>
      <c r="D3594" s="6" t="s">
        <v>25</v>
      </c>
      <c r="E3594" s="6" t="s">
        <v>32</v>
      </c>
      <c r="F3594" s="6" t="s">
        <v>13939</v>
      </c>
      <c r="G3594" s="6" t="s">
        <v>13940</v>
      </c>
      <c r="H3594" s="6" t="s">
        <v>33</v>
      </c>
      <c r="I3594" s="6" t="s">
        <v>13941</v>
      </c>
      <c r="J3594" s="6" t="s">
        <v>13942</v>
      </c>
      <c r="K3594" s="7">
        <v>19</v>
      </c>
      <c r="L3594" s="4">
        <v>2006</v>
      </c>
      <c r="M3594" s="9">
        <v>44227.72</v>
      </c>
      <c r="N3594" s="9" t="str">
        <f t="shared" si="226"/>
        <v>High Value</v>
      </c>
      <c r="O3594" s="11">
        <v>184399.8</v>
      </c>
      <c r="P3594" s="11">
        <v>36366.639999999999</v>
      </c>
      <c r="Q3594" s="11">
        <v>7861.08</v>
      </c>
      <c r="R3594" s="8">
        <v>45728</v>
      </c>
      <c r="S3594" s="5" t="str">
        <f t="shared" si="227"/>
        <v>Wednesday</v>
      </c>
      <c r="T3594" s="5" t="str">
        <f t="shared" si="228"/>
        <v>Q1</v>
      </c>
      <c r="U3594" s="14" t="str">
        <f t="shared" si="225"/>
        <v>Mar</v>
      </c>
    </row>
    <row r="3595" spans="1:21" x14ac:dyDescent="0.25">
      <c r="A3595" s="12" t="s">
        <v>34</v>
      </c>
      <c r="B3595" s="2" t="s">
        <v>97</v>
      </c>
      <c r="C3595" s="2" t="s">
        <v>36</v>
      </c>
      <c r="D3595" s="2" t="s">
        <v>25</v>
      </c>
      <c r="E3595" s="2" t="s">
        <v>32</v>
      </c>
      <c r="F3595" s="2" t="s">
        <v>13943</v>
      </c>
      <c r="G3595" s="2" t="s">
        <v>13944</v>
      </c>
      <c r="H3595" s="2" t="s">
        <v>136</v>
      </c>
      <c r="I3595" s="2" t="s">
        <v>13945</v>
      </c>
      <c r="J3595" s="2" t="s">
        <v>13946</v>
      </c>
      <c r="K3595" s="3">
        <v>15</v>
      </c>
      <c r="L3595" s="4">
        <v>2007</v>
      </c>
      <c r="M3595" s="9">
        <v>49387.28</v>
      </c>
      <c r="N3595" s="9" t="str">
        <f t="shared" si="226"/>
        <v>High Value</v>
      </c>
      <c r="O3595" s="11">
        <v>53758.3</v>
      </c>
      <c r="P3595" s="11">
        <v>38368.11</v>
      </c>
      <c r="Q3595" s="11">
        <v>11019.17</v>
      </c>
      <c r="R3595" s="5">
        <v>44819</v>
      </c>
      <c r="S3595" s="5" t="str">
        <f t="shared" si="227"/>
        <v>Thursday</v>
      </c>
      <c r="T3595" s="5" t="str">
        <f t="shared" si="228"/>
        <v>Q3</v>
      </c>
      <c r="U3595" s="14" t="str">
        <f t="shared" si="225"/>
        <v>Sep</v>
      </c>
    </row>
    <row r="3596" spans="1:21" x14ac:dyDescent="0.25">
      <c r="A3596" s="13" t="s">
        <v>62</v>
      </c>
      <c r="B3596" s="6" t="s">
        <v>63</v>
      </c>
      <c r="C3596" s="6" t="s">
        <v>19</v>
      </c>
      <c r="D3596" s="6" t="s">
        <v>25</v>
      </c>
      <c r="E3596" s="6" t="s">
        <v>32</v>
      </c>
      <c r="F3596" s="6" t="s">
        <v>13947</v>
      </c>
      <c r="G3596" s="6" t="s">
        <v>13948</v>
      </c>
      <c r="H3596" s="6" t="s">
        <v>101</v>
      </c>
      <c r="I3596" s="6" t="s">
        <v>13949</v>
      </c>
      <c r="J3596" s="6" t="s">
        <v>13950</v>
      </c>
      <c r="K3596" s="7">
        <v>13</v>
      </c>
      <c r="L3596" s="4">
        <v>2012</v>
      </c>
      <c r="M3596" s="9">
        <v>32374.14</v>
      </c>
      <c r="N3596" s="9" t="str">
        <f t="shared" si="226"/>
        <v>Normal</v>
      </c>
      <c r="O3596" s="11">
        <v>94813.4</v>
      </c>
      <c r="P3596" s="11">
        <v>29108.47</v>
      </c>
      <c r="Q3596" s="11">
        <v>3265.67</v>
      </c>
      <c r="R3596" s="8">
        <v>45753</v>
      </c>
      <c r="S3596" s="5" t="str">
        <f t="shared" si="227"/>
        <v>Sunday</v>
      </c>
      <c r="T3596" s="5" t="str">
        <f t="shared" si="228"/>
        <v>Q2</v>
      </c>
      <c r="U3596" s="14" t="str">
        <f t="shared" si="225"/>
        <v>Apr</v>
      </c>
    </row>
    <row r="3597" spans="1:21" x14ac:dyDescent="0.25">
      <c r="A3597" s="12" t="s">
        <v>40</v>
      </c>
      <c r="B3597" s="2" t="s">
        <v>59</v>
      </c>
      <c r="C3597" s="2" t="s">
        <v>49</v>
      </c>
      <c r="D3597" s="2" t="s">
        <v>25</v>
      </c>
      <c r="E3597" s="2" t="s">
        <v>32</v>
      </c>
      <c r="F3597" s="2" t="s">
        <v>13951</v>
      </c>
      <c r="G3597" s="2" t="s">
        <v>13952</v>
      </c>
      <c r="H3597" s="2" t="s">
        <v>136</v>
      </c>
      <c r="I3597" s="2" t="s">
        <v>13953</v>
      </c>
      <c r="J3597" s="2" t="s">
        <v>13954</v>
      </c>
      <c r="K3597" s="3">
        <v>0</v>
      </c>
      <c r="L3597" s="4">
        <v>2022</v>
      </c>
      <c r="M3597" s="9">
        <v>17412.73</v>
      </c>
      <c r="N3597" s="9" t="str">
        <f t="shared" si="226"/>
        <v>Normal</v>
      </c>
      <c r="O3597" s="11">
        <v>189861</v>
      </c>
      <c r="P3597" s="11">
        <v>13201.21</v>
      </c>
      <c r="Q3597" s="11">
        <v>4211.5200000000004</v>
      </c>
      <c r="R3597" s="5">
        <v>44612</v>
      </c>
      <c r="S3597" s="5" t="str">
        <f t="shared" si="227"/>
        <v>Sunday</v>
      </c>
      <c r="T3597" s="5" t="str">
        <f t="shared" si="228"/>
        <v>Q1</v>
      </c>
      <c r="U3597" s="14" t="str">
        <f t="shared" si="225"/>
        <v>Feb</v>
      </c>
    </row>
    <row r="3598" spans="1:21" x14ac:dyDescent="0.25">
      <c r="A3598" s="13" t="s">
        <v>54</v>
      </c>
      <c r="B3598" s="6" t="s">
        <v>99</v>
      </c>
      <c r="C3598" s="6" t="s">
        <v>52</v>
      </c>
      <c r="D3598" s="6" t="s">
        <v>25</v>
      </c>
      <c r="E3598" s="6" t="s">
        <v>32</v>
      </c>
      <c r="F3598" s="6" t="s">
        <v>13955</v>
      </c>
      <c r="G3598" s="6" t="s">
        <v>13956</v>
      </c>
      <c r="H3598" s="6" t="s">
        <v>101</v>
      </c>
      <c r="I3598" s="6" t="s">
        <v>13957</v>
      </c>
      <c r="J3598" s="6" t="s">
        <v>13958</v>
      </c>
      <c r="K3598" s="7">
        <v>10</v>
      </c>
      <c r="L3598" s="4">
        <v>2015</v>
      </c>
      <c r="M3598" s="9">
        <v>29701.1</v>
      </c>
      <c r="N3598" s="9" t="str">
        <f t="shared" si="226"/>
        <v>Normal</v>
      </c>
      <c r="O3598" s="11">
        <v>140581.20000000001</v>
      </c>
      <c r="P3598" s="11">
        <v>24311.57</v>
      </c>
      <c r="Q3598" s="11">
        <v>5389.53</v>
      </c>
      <c r="R3598" s="8">
        <v>45717</v>
      </c>
      <c r="S3598" s="5" t="str">
        <f t="shared" si="227"/>
        <v>Saturday</v>
      </c>
      <c r="T3598" s="5" t="str">
        <f t="shared" si="228"/>
        <v>Q1</v>
      </c>
      <c r="U3598" s="14" t="str">
        <f t="shared" si="225"/>
        <v>Mar</v>
      </c>
    </row>
    <row r="3599" spans="1:21" x14ac:dyDescent="0.25">
      <c r="A3599" s="12" t="s">
        <v>17</v>
      </c>
      <c r="B3599" s="2" t="s">
        <v>18</v>
      </c>
      <c r="C3599" s="2" t="s">
        <v>44</v>
      </c>
      <c r="D3599" s="2" t="s">
        <v>25</v>
      </c>
      <c r="E3599" s="2" t="s">
        <v>32</v>
      </c>
      <c r="F3599" s="2" t="s">
        <v>13959</v>
      </c>
      <c r="G3599" s="2" t="s">
        <v>13960</v>
      </c>
      <c r="H3599" s="2" t="s">
        <v>46</v>
      </c>
      <c r="I3599" s="2" t="s">
        <v>13961</v>
      </c>
      <c r="J3599" s="2" t="s">
        <v>13962</v>
      </c>
      <c r="K3599" s="3">
        <v>12</v>
      </c>
      <c r="L3599" s="4">
        <v>2010</v>
      </c>
      <c r="M3599" s="9">
        <v>34301.15</v>
      </c>
      <c r="N3599" s="9" t="str">
        <f t="shared" si="226"/>
        <v>Normal</v>
      </c>
      <c r="O3599" s="11">
        <v>163138.20000000001</v>
      </c>
      <c r="P3599" s="11">
        <v>29610.04</v>
      </c>
      <c r="Q3599" s="11">
        <v>4691.1099999999997</v>
      </c>
      <c r="R3599" s="5">
        <v>44841</v>
      </c>
      <c r="S3599" s="5" t="str">
        <f t="shared" si="227"/>
        <v>Friday</v>
      </c>
      <c r="T3599" s="5" t="str">
        <f t="shared" si="228"/>
        <v>Q4</v>
      </c>
      <c r="U3599" s="14" t="str">
        <f t="shared" si="225"/>
        <v>Oct</v>
      </c>
    </row>
    <row r="3600" spans="1:21" x14ac:dyDescent="0.25">
      <c r="A3600" s="13" t="s">
        <v>62</v>
      </c>
      <c r="B3600" s="6" t="s">
        <v>91</v>
      </c>
      <c r="C3600" s="6" t="s">
        <v>24</v>
      </c>
      <c r="D3600" s="6" t="s">
        <v>25</v>
      </c>
      <c r="E3600" s="6" t="s">
        <v>32</v>
      </c>
      <c r="F3600" s="6" t="s">
        <v>13963</v>
      </c>
      <c r="G3600" s="6" t="s">
        <v>13964</v>
      </c>
      <c r="H3600" s="6" t="s">
        <v>157</v>
      </c>
      <c r="I3600" s="6" t="s">
        <v>13965</v>
      </c>
      <c r="J3600" s="6" t="s">
        <v>13966</v>
      </c>
      <c r="K3600" s="7">
        <v>9</v>
      </c>
      <c r="L3600" s="4">
        <v>2014</v>
      </c>
      <c r="M3600" s="9">
        <v>62198.35</v>
      </c>
      <c r="N3600" s="9" t="str">
        <f t="shared" si="226"/>
        <v>High Value</v>
      </c>
      <c r="O3600" s="11">
        <v>185072</v>
      </c>
      <c r="P3600" s="11">
        <v>45932.23</v>
      </c>
      <c r="Q3600" s="11">
        <v>16266.12</v>
      </c>
      <c r="R3600" s="8">
        <v>45170</v>
      </c>
      <c r="S3600" s="5" t="str">
        <f t="shared" si="227"/>
        <v>Friday</v>
      </c>
      <c r="T3600" s="5" t="str">
        <f t="shared" si="228"/>
        <v>Q3</v>
      </c>
      <c r="U3600" s="14" t="str">
        <f t="shared" si="225"/>
        <v>Sep</v>
      </c>
    </row>
    <row r="3601" spans="1:21" x14ac:dyDescent="0.25">
      <c r="A3601" s="12" t="s">
        <v>74</v>
      </c>
      <c r="B3601" s="2" t="s">
        <v>113</v>
      </c>
      <c r="C3601" s="2" t="s">
        <v>24</v>
      </c>
      <c r="D3601" s="2" t="s">
        <v>25</v>
      </c>
      <c r="E3601" s="2" t="s">
        <v>32</v>
      </c>
      <c r="F3601" s="2" t="s">
        <v>13967</v>
      </c>
      <c r="G3601" s="2" t="s">
        <v>13968</v>
      </c>
      <c r="H3601" s="2" t="s">
        <v>132</v>
      </c>
      <c r="I3601" s="2" t="s">
        <v>13969</v>
      </c>
      <c r="J3601" s="2" t="s">
        <v>13970</v>
      </c>
      <c r="K3601" s="3">
        <v>10</v>
      </c>
      <c r="L3601" s="4">
        <v>2015</v>
      </c>
      <c r="M3601" s="9">
        <v>14743.49</v>
      </c>
      <c r="N3601" s="9" t="str">
        <f t="shared" si="226"/>
        <v>Normal</v>
      </c>
      <c r="O3601" s="11">
        <v>43562.5</v>
      </c>
      <c r="P3601" s="11">
        <v>12328.4</v>
      </c>
      <c r="Q3601" s="11">
        <v>2415.09</v>
      </c>
      <c r="R3601" s="5">
        <v>45671</v>
      </c>
      <c r="S3601" s="5" t="str">
        <f t="shared" si="227"/>
        <v>Tuesday</v>
      </c>
      <c r="T3601" s="5" t="str">
        <f t="shared" si="228"/>
        <v>Q1</v>
      </c>
      <c r="U3601" s="14" t="str">
        <f t="shared" si="225"/>
        <v>Jan</v>
      </c>
    </row>
    <row r="3602" spans="1:21" x14ac:dyDescent="0.25">
      <c r="A3602" s="13" t="s">
        <v>54</v>
      </c>
      <c r="B3602" s="6" t="s">
        <v>55</v>
      </c>
      <c r="C3602" s="6" t="s">
        <v>44</v>
      </c>
      <c r="D3602" s="6" t="s">
        <v>25</v>
      </c>
      <c r="E3602" s="6" t="s">
        <v>32</v>
      </c>
      <c r="F3602" s="6" t="s">
        <v>13971</v>
      </c>
      <c r="G3602" s="6" t="s">
        <v>13972</v>
      </c>
      <c r="H3602" s="6" t="s">
        <v>82</v>
      </c>
      <c r="I3602" s="6" t="s">
        <v>13973</v>
      </c>
      <c r="J3602" s="6" t="s">
        <v>13974</v>
      </c>
      <c r="K3602" s="7">
        <v>2</v>
      </c>
      <c r="L3602" s="4">
        <v>2021</v>
      </c>
      <c r="M3602" s="9">
        <v>31195.05</v>
      </c>
      <c r="N3602" s="9" t="str">
        <f t="shared" si="226"/>
        <v>Normal</v>
      </c>
      <c r="O3602" s="11">
        <v>121524.4</v>
      </c>
      <c r="P3602" s="11">
        <v>22726.69</v>
      </c>
      <c r="Q3602" s="11">
        <v>8468.36</v>
      </c>
      <c r="R3602" s="8">
        <v>45038</v>
      </c>
      <c r="S3602" s="5" t="str">
        <f t="shared" si="227"/>
        <v>Saturday</v>
      </c>
      <c r="T3602" s="5" t="str">
        <f t="shared" si="228"/>
        <v>Q2</v>
      </c>
      <c r="U3602" s="14" t="str">
        <f t="shared" ref="U3602:U3665" si="229">TEXT(R3602,"MMM")</f>
        <v>Apr</v>
      </c>
    </row>
    <row r="3603" spans="1:21" x14ac:dyDescent="0.25">
      <c r="A3603" s="12" t="s">
        <v>34</v>
      </c>
      <c r="B3603" s="2" t="s">
        <v>43</v>
      </c>
      <c r="C3603" s="2" t="s">
        <v>52</v>
      </c>
      <c r="D3603" s="2" t="s">
        <v>25</v>
      </c>
      <c r="E3603" s="2" t="s">
        <v>32</v>
      </c>
      <c r="F3603" s="2" t="s">
        <v>13975</v>
      </c>
      <c r="G3603" s="2" t="s">
        <v>13976</v>
      </c>
      <c r="H3603" s="2" t="s">
        <v>112</v>
      </c>
      <c r="I3603" s="2" t="s">
        <v>13977</v>
      </c>
      <c r="J3603" s="2" t="s">
        <v>13978</v>
      </c>
      <c r="K3603" s="3">
        <v>7</v>
      </c>
      <c r="L3603" s="4">
        <v>2015</v>
      </c>
      <c r="M3603" s="9">
        <v>25776.07</v>
      </c>
      <c r="N3603" s="9" t="str">
        <f t="shared" si="226"/>
        <v>Normal</v>
      </c>
      <c r="O3603" s="11">
        <v>54877.5</v>
      </c>
      <c r="P3603" s="11">
        <v>24107.38</v>
      </c>
      <c r="Q3603" s="11">
        <v>1668.69</v>
      </c>
      <c r="R3603" s="5">
        <v>44915</v>
      </c>
      <c r="S3603" s="5" t="str">
        <f t="shared" si="227"/>
        <v>Tuesday</v>
      </c>
      <c r="T3603" s="5" t="str">
        <f t="shared" si="228"/>
        <v>Q4</v>
      </c>
      <c r="U3603" s="14" t="str">
        <f t="shared" si="229"/>
        <v>Dec</v>
      </c>
    </row>
    <row r="3604" spans="1:21" x14ac:dyDescent="0.25">
      <c r="A3604" s="13" t="s">
        <v>30</v>
      </c>
      <c r="B3604" s="6" t="s">
        <v>31</v>
      </c>
      <c r="C3604" s="6" t="s">
        <v>49</v>
      </c>
      <c r="D3604" s="6" t="s">
        <v>25</v>
      </c>
      <c r="E3604" s="6" t="s">
        <v>32</v>
      </c>
      <c r="F3604" s="6" t="s">
        <v>13979</v>
      </c>
      <c r="G3604" s="6" t="s">
        <v>13980</v>
      </c>
      <c r="H3604" s="6" t="s">
        <v>79</v>
      </c>
      <c r="I3604" s="6" t="s">
        <v>13981</v>
      </c>
      <c r="J3604" s="6" t="s">
        <v>13982</v>
      </c>
      <c r="K3604" s="7">
        <v>14</v>
      </c>
      <c r="L3604" s="4">
        <v>2007</v>
      </c>
      <c r="M3604" s="9">
        <v>60938.07</v>
      </c>
      <c r="N3604" s="9" t="str">
        <f t="shared" si="226"/>
        <v>High Value</v>
      </c>
      <c r="O3604" s="11">
        <v>41790.1</v>
      </c>
      <c r="P3604" s="11">
        <v>48978.37</v>
      </c>
      <c r="Q3604" s="11">
        <v>11959.7</v>
      </c>
      <c r="R3604" s="8">
        <v>44222</v>
      </c>
      <c r="S3604" s="5" t="str">
        <f t="shared" si="227"/>
        <v>Tuesday</v>
      </c>
      <c r="T3604" s="5" t="str">
        <f t="shared" si="228"/>
        <v>Q1</v>
      </c>
      <c r="U3604" s="14" t="str">
        <f t="shared" si="229"/>
        <v>Jan</v>
      </c>
    </row>
    <row r="3605" spans="1:21" x14ac:dyDescent="0.25">
      <c r="A3605" s="12" t="s">
        <v>62</v>
      </c>
      <c r="B3605" s="2" t="s">
        <v>63</v>
      </c>
      <c r="C3605" s="2" t="s">
        <v>23</v>
      </c>
      <c r="D3605" s="2" t="s">
        <v>25</v>
      </c>
      <c r="E3605" s="2" t="s">
        <v>32</v>
      </c>
      <c r="F3605" s="2" t="s">
        <v>13983</v>
      </c>
      <c r="G3605" s="2" t="s">
        <v>13984</v>
      </c>
      <c r="H3605" s="2" t="s">
        <v>73</v>
      </c>
      <c r="I3605" s="2" t="s">
        <v>13985</v>
      </c>
      <c r="J3605" s="2" t="s">
        <v>13986</v>
      </c>
      <c r="K3605" s="3">
        <v>16</v>
      </c>
      <c r="L3605" s="4">
        <v>2008</v>
      </c>
      <c r="M3605" s="9">
        <v>31415.45</v>
      </c>
      <c r="N3605" s="9" t="str">
        <f t="shared" si="226"/>
        <v>Normal</v>
      </c>
      <c r="O3605" s="11">
        <v>13367.2</v>
      </c>
      <c r="P3605" s="11">
        <v>23053.88</v>
      </c>
      <c r="Q3605" s="11">
        <v>8361.57</v>
      </c>
      <c r="R3605" s="5">
        <v>45478</v>
      </c>
      <c r="S3605" s="5" t="str">
        <f t="shared" si="227"/>
        <v>Friday</v>
      </c>
      <c r="T3605" s="5" t="str">
        <f t="shared" si="228"/>
        <v>Q3</v>
      </c>
      <c r="U3605" s="14" t="str">
        <f t="shared" si="229"/>
        <v>Jul</v>
      </c>
    </row>
    <row r="3606" spans="1:21" x14ac:dyDescent="0.25">
      <c r="A3606" s="13" t="s">
        <v>56</v>
      </c>
      <c r="B3606" s="6" t="s">
        <v>78</v>
      </c>
      <c r="C3606" s="6" t="s">
        <v>44</v>
      </c>
      <c r="D3606" s="6" t="s">
        <v>25</v>
      </c>
      <c r="E3606" s="6" t="s">
        <v>32</v>
      </c>
      <c r="F3606" s="6" t="s">
        <v>13987</v>
      </c>
      <c r="G3606" s="6" t="s">
        <v>13988</v>
      </c>
      <c r="H3606" s="6" t="s">
        <v>159</v>
      </c>
      <c r="I3606" s="6" t="s">
        <v>13989</v>
      </c>
      <c r="J3606" s="6" t="s">
        <v>13990</v>
      </c>
      <c r="K3606" s="7">
        <v>-1</v>
      </c>
      <c r="L3606" s="4">
        <v>2024</v>
      </c>
      <c r="M3606" s="9">
        <v>14461.65</v>
      </c>
      <c r="N3606" s="9" t="str">
        <f t="shared" si="226"/>
        <v>Normal</v>
      </c>
      <c r="O3606" s="11">
        <v>12790</v>
      </c>
      <c r="P3606" s="11">
        <v>10775.8</v>
      </c>
      <c r="Q3606" s="11">
        <v>3685.85</v>
      </c>
      <c r="R3606" s="8">
        <v>45199</v>
      </c>
      <c r="S3606" s="5" t="str">
        <f t="shared" si="227"/>
        <v>Saturday</v>
      </c>
      <c r="T3606" s="5" t="str">
        <f t="shared" si="228"/>
        <v>Q3</v>
      </c>
      <c r="U3606" s="14" t="str">
        <f t="shared" si="229"/>
        <v>Sep</v>
      </c>
    </row>
    <row r="3607" spans="1:21" x14ac:dyDescent="0.25">
      <c r="A3607" s="12" t="s">
        <v>17</v>
      </c>
      <c r="B3607" s="2" t="s">
        <v>80</v>
      </c>
      <c r="C3607" s="2" t="s">
        <v>24</v>
      </c>
      <c r="D3607" s="2" t="s">
        <v>25</v>
      </c>
      <c r="E3607" s="2" t="s">
        <v>32</v>
      </c>
      <c r="F3607" s="2" t="s">
        <v>13991</v>
      </c>
      <c r="G3607" s="2" t="s">
        <v>13992</v>
      </c>
      <c r="H3607" s="2" t="s">
        <v>77</v>
      </c>
      <c r="I3607" s="2" t="s">
        <v>13993</v>
      </c>
      <c r="J3607" s="2" t="s">
        <v>13994</v>
      </c>
      <c r="K3607" s="3">
        <v>24</v>
      </c>
      <c r="L3607" s="4">
        <v>2000</v>
      </c>
      <c r="M3607" s="9">
        <v>20520.099999999999</v>
      </c>
      <c r="N3607" s="9" t="str">
        <f t="shared" si="226"/>
        <v>Normal</v>
      </c>
      <c r="O3607" s="11">
        <v>89862.7</v>
      </c>
      <c r="P3607" s="11">
        <v>15466.6</v>
      </c>
      <c r="Q3607" s="11">
        <v>5053.5</v>
      </c>
      <c r="R3607" s="5">
        <v>45350</v>
      </c>
      <c r="S3607" s="5" t="str">
        <f t="shared" si="227"/>
        <v>Wednesday</v>
      </c>
      <c r="T3607" s="5" t="str">
        <f t="shared" si="228"/>
        <v>Q1</v>
      </c>
      <c r="U3607" s="14" t="str">
        <f t="shared" si="229"/>
        <v>Feb</v>
      </c>
    </row>
    <row r="3608" spans="1:21" x14ac:dyDescent="0.25">
      <c r="A3608" s="13" t="s">
        <v>71</v>
      </c>
      <c r="B3608" s="6" t="s">
        <v>83</v>
      </c>
      <c r="C3608" s="6" t="s">
        <v>36</v>
      </c>
      <c r="D3608" s="6" t="s">
        <v>25</v>
      </c>
      <c r="E3608" s="6" t="s">
        <v>32</v>
      </c>
      <c r="F3608" s="6" t="s">
        <v>13995</v>
      </c>
      <c r="G3608" s="6" t="s">
        <v>13996</v>
      </c>
      <c r="H3608" s="6" t="s">
        <v>50</v>
      </c>
      <c r="I3608" s="6" t="s">
        <v>13997</v>
      </c>
      <c r="J3608" s="6" t="s">
        <v>13998</v>
      </c>
      <c r="K3608" s="7">
        <v>1</v>
      </c>
      <c r="L3608" s="4">
        <v>2023</v>
      </c>
      <c r="M3608" s="9">
        <v>31253.4</v>
      </c>
      <c r="N3608" s="9" t="str">
        <f t="shared" si="226"/>
        <v>Normal</v>
      </c>
      <c r="O3608" s="11">
        <v>95990.9</v>
      </c>
      <c r="P3608" s="11">
        <v>23221.95</v>
      </c>
      <c r="Q3608" s="11">
        <v>8031.45</v>
      </c>
      <c r="R3608" s="8">
        <v>45355</v>
      </c>
      <c r="S3608" s="5" t="str">
        <f t="shared" si="227"/>
        <v>Monday</v>
      </c>
      <c r="T3608" s="5" t="str">
        <f t="shared" si="228"/>
        <v>Q1</v>
      </c>
      <c r="U3608" s="14" t="str">
        <f t="shared" si="229"/>
        <v>Mar</v>
      </c>
    </row>
    <row r="3609" spans="1:21" x14ac:dyDescent="0.25">
      <c r="A3609" s="12" t="s">
        <v>34</v>
      </c>
      <c r="B3609" s="2" t="s">
        <v>35</v>
      </c>
      <c r="C3609" s="2" t="s">
        <v>19</v>
      </c>
      <c r="D3609" s="2" t="s">
        <v>25</v>
      </c>
      <c r="E3609" s="2" t="s">
        <v>32</v>
      </c>
      <c r="F3609" s="2" t="s">
        <v>13999</v>
      </c>
      <c r="G3609" s="2" t="s">
        <v>12783</v>
      </c>
      <c r="H3609" s="2" t="s">
        <v>115</v>
      </c>
      <c r="I3609" s="2" t="s">
        <v>4151</v>
      </c>
      <c r="J3609" s="2" t="s">
        <v>14000</v>
      </c>
      <c r="K3609" s="3">
        <v>12</v>
      </c>
      <c r="L3609" s="4">
        <v>2009</v>
      </c>
      <c r="M3609" s="9">
        <v>46876.25</v>
      </c>
      <c r="N3609" s="9" t="str">
        <f t="shared" si="226"/>
        <v>High Value</v>
      </c>
      <c r="O3609" s="11">
        <v>44180.2</v>
      </c>
      <c r="P3609" s="11">
        <v>35912.74</v>
      </c>
      <c r="Q3609" s="11">
        <v>10963.51</v>
      </c>
      <c r="R3609" s="5">
        <v>44239</v>
      </c>
      <c r="S3609" s="5" t="str">
        <f t="shared" si="227"/>
        <v>Friday</v>
      </c>
      <c r="T3609" s="5" t="str">
        <f t="shared" si="228"/>
        <v>Q1</v>
      </c>
      <c r="U3609" s="14" t="str">
        <f t="shared" si="229"/>
        <v>Feb</v>
      </c>
    </row>
    <row r="3610" spans="1:21" x14ac:dyDescent="0.25">
      <c r="A3610" s="13" t="s">
        <v>56</v>
      </c>
      <c r="B3610" s="6" t="s">
        <v>69</v>
      </c>
      <c r="C3610" s="6" t="s">
        <v>36</v>
      </c>
      <c r="D3610" s="6" t="s">
        <v>25</v>
      </c>
      <c r="E3610" s="6" t="s">
        <v>32</v>
      </c>
      <c r="F3610" s="6" t="s">
        <v>14001</v>
      </c>
      <c r="G3610" s="6" t="s">
        <v>14002</v>
      </c>
      <c r="H3610" s="6" t="s">
        <v>96</v>
      </c>
      <c r="I3610" s="6" t="s">
        <v>14003</v>
      </c>
      <c r="J3610" s="6" t="s">
        <v>14004</v>
      </c>
      <c r="K3610" s="7">
        <v>14</v>
      </c>
      <c r="L3610" s="4">
        <v>2008</v>
      </c>
      <c r="M3610" s="9">
        <v>5760.36</v>
      </c>
      <c r="N3610" s="9" t="str">
        <f t="shared" si="226"/>
        <v>Normal</v>
      </c>
      <c r="O3610" s="11">
        <v>84781.9</v>
      </c>
      <c r="P3610" s="11">
        <v>4053.23</v>
      </c>
      <c r="Q3610" s="11">
        <v>1707.13</v>
      </c>
      <c r="R3610" s="8">
        <v>44922</v>
      </c>
      <c r="S3610" s="5" t="str">
        <f t="shared" si="227"/>
        <v>Tuesday</v>
      </c>
      <c r="T3610" s="5" t="str">
        <f t="shared" si="228"/>
        <v>Q4</v>
      </c>
      <c r="U3610" s="14" t="str">
        <f t="shared" si="229"/>
        <v>Dec</v>
      </c>
    </row>
    <row r="3611" spans="1:21" x14ac:dyDescent="0.25">
      <c r="A3611" s="12" t="s">
        <v>30</v>
      </c>
      <c r="B3611" s="2" t="s">
        <v>31</v>
      </c>
      <c r="C3611" s="2" t="s">
        <v>36</v>
      </c>
      <c r="D3611" s="2" t="s">
        <v>25</v>
      </c>
      <c r="E3611" s="2" t="s">
        <v>32</v>
      </c>
      <c r="F3611" s="2" t="s">
        <v>14005</v>
      </c>
      <c r="G3611" s="2" t="s">
        <v>10299</v>
      </c>
      <c r="H3611" s="2" t="s">
        <v>88</v>
      </c>
      <c r="I3611" s="2" t="s">
        <v>14006</v>
      </c>
      <c r="J3611" s="2" t="s">
        <v>14007</v>
      </c>
      <c r="K3611" s="3">
        <v>1</v>
      </c>
      <c r="L3611" s="4">
        <v>2022</v>
      </c>
      <c r="M3611" s="9">
        <v>38817.019999999997</v>
      </c>
      <c r="N3611" s="9" t="str">
        <f t="shared" si="226"/>
        <v>Normal</v>
      </c>
      <c r="O3611" s="11">
        <v>177346.6</v>
      </c>
      <c r="P3611" s="11">
        <v>31813.8</v>
      </c>
      <c r="Q3611" s="11">
        <v>7003.22</v>
      </c>
      <c r="R3611" s="5">
        <v>45001</v>
      </c>
      <c r="S3611" s="5" t="str">
        <f t="shared" si="227"/>
        <v>Thursday</v>
      </c>
      <c r="T3611" s="5" t="str">
        <f t="shared" si="228"/>
        <v>Q1</v>
      </c>
      <c r="U3611" s="14" t="str">
        <f t="shared" si="229"/>
        <v>Mar</v>
      </c>
    </row>
    <row r="3612" spans="1:21" x14ac:dyDescent="0.25">
      <c r="A3612" s="13" t="s">
        <v>30</v>
      </c>
      <c r="B3612" s="6" t="s">
        <v>31</v>
      </c>
      <c r="C3612" s="6" t="s">
        <v>36</v>
      </c>
      <c r="D3612" s="6" t="s">
        <v>25</v>
      </c>
      <c r="E3612" s="6" t="s">
        <v>32</v>
      </c>
      <c r="F3612" s="6" t="s">
        <v>14008</v>
      </c>
      <c r="G3612" s="6" t="s">
        <v>14009</v>
      </c>
      <c r="H3612" s="6" t="s">
        <v>104</v>
      </c>
      <c r="I3612" s="6" t="s">
        <v>14010</v>
      </c>
      <c r="J3612" s="6" t="s">
        <v>14011</v>
      </c>
      <c r="K3612" s="7">
        <v>-1</v>
      </c>
      <c r="L3612" s="4">
        <v>2024</v>
      </c>
      <c r="M3612" s="9">
        <v>43860.27</v>
      </c>
      <c r="N3612" s="9" t="str">
        <f t="shared" si="226"/>
        <v>High Value</v>
      </c>
      <c r="O3612" s="11">
        <v>126636.2</v>
      </c>
      <c r="P3612" s="11">
        <v>40601.050000000003</v>
      </c>
      <c r="Q3612" s="11">
        <v>3259.22</v>
      </c>
      <c r="R3612" s="8">
        <v>45141</v>
      </c>
      <c r="S3612" s="5" t="str">
        <f t="shared" si="227"/>
        <v>Thursday</v>
      </c>
      <c r="T3612" s="5" t="str">
        <f t="shared" si="228"/>
        <v>Q3</v>
      </c>
      <c r="U3612" s="14" t="str">
        <f t="shared" si="229"/>
        <v>Aug</v>
      </c>
    </row>
    <row r="3613" spans="1:21" x14ac:dyDescent="0.25">
      <c r="A3613" s="12" t="s">
        <v>74</v>
      </c>
      <c r="B3613" s="2" t="s">
        <v>153</v>
      </c>
      <c r="C3613" s="2" t="s">
        <v>49</v>
      </c>
      <c r="D3613" s="2" t="s">
        <v>25</v>
      </c>
      <c r="E3613" s="2" t="s">
        <v>32</v>
      </c>
      <c r="F3613" s="2" t="s">
        <v>6099</v>
      </c>
      <c r="G3613" s="2" t="s">
        <v>14012</v>
      </c>
      <c r="H3613" s="2" t="s">
        <v>122</v>
      </c>
      <c r="I3613" s="2" t="s">
        <v>14013</v>
      </c>
      <c r="J3613" s="2" t="s">
        <v>14014</v>
      </c>
      <c r="K3613" s="3">
        <v>17</v>
      </c>
      <c r="L3613" s="4">
        <v>2005</v>
      </c>
      <c r="M3613" s="9">
        <v>36097.129999999997</v>
      </c>
      <c r="N3613" s="9" t="str">
        <f t="shared" si="226"/>
        <v>Normal</v>
      </c>
      <c r="O3613" s="11">
        <v>5190.7</v>
      </c>
      <c r="P3613" s="11">
        <v>34148.17</v>
      </c>
      <c r="Q3613" s="11">
        <v>1948.96</v>
      </c>
      <c r="R3613" s="5">
        <v>44757</v>
      </c>
      <c r="S3613" s="5" t="str">
        <f t="shared" si="227"/>
        <v>Friday</v>
      </c>
      <c r="T3613" s="5" t="str">
        <f t="shared" si="228"/>
        <v>Q3</v>
      </c>
      <c r="U3613" s="14" t="str">
        <f t="shared" si="229"/>
        <v>Jul</v>
      </c>
    </row>
    <row r="3614" spans="1:21" x14ac:dyDescent="0.25">
      <c r="A3614" s="13" t="s">
        <v>40</v>
      </c>
      <c r="B3614" s="6" t="s">
        <v>41</v>
      </c>
      <c r="C3614" s="6" t="s">
        <v>44</v>
      </c>
      <c r="D3614" s="6" t="s">
        <v>25</v>
      </c>
      <c r="E3614" s="6" t="s">
        <v>32</v>
      </c>
      <c r="F3614" s="6" t="s">
        <v>14015</v>
      </c>
      <c r="G3614" s="6" t="s">
        <v>14016</v>
      </c>
      <c r="H3614" s="6" t="s">
        <v>102</v>
      </c>
      <c r="I3614" s="6" t="s">
        <v>14017</v>
      </c>
      <c r="J3614" s="6" t="s">
        <v>14018</v>
      </c>
      <c r="K3614" s="7">
        <v>-2</v>
      </c>
      <c r="L3614" s="4">
        <v>2024</v>
      </c>
      <c r="M3614" s="9">
        <v>34226.81</v>
      </c>
      <c r="N3614" s="9" t="str">
        <f t="shared" si="226"/>
        <v>Normal</v>
      </c>
      <c r="O3614" s="11">
        <v>9469.1</v>
      </c>
      <c r="P3614" s="11">
        <v>29712.21</v>
      </c>
      <c r="Q3614" s="11">
        <v>4514.6000000000004</v>
      </c>
      <c r="R3614" s="8">
        <v>44719</v>
      </c>
      <c r="S3614" s="5" t="str">
        <f t="shared" si="227"/>
        <v>Tuesday</v>
      </c>
      <c r="T3614" s="5" t="str">
        <f t="shared" si="228"/>
        <v>Q2</v>
      </c>
      <c r="U3614" s="14" t="str">
        <f t="shared" si="229"/>
        <v>Jun</v>
      </c>
    </row>
    <row r="3615" spans="1:21" x14ac:dyDescent="0.25">
      <c r="A3615" s="12" t="s">
        <v>47</v>
      </c>
      <c r="B3615" s="2" t="s">
        <v>48</v>
      </c>
      <c r="C3615" s="2" t="s">
        <v>49</v>
      </c>
      <c r="D3615" s="2" t="s">
        <v>25</v>
      </c>
      <c r="E3615" s="2" t="s">
        <v>32</v>
      </c>
      <c r="F3615" s="2" t="s">
        <v>14019</v>
      </c>
      <c r="G3615" s="2" t="s">
        <v>14020</v>
      </c>
      <c r="H3615" s="2" t="s">
        <v>37</v>
      </c>
      <c r="I3615" s="2" t="s">
        <v>14021</v>
      </c>
      <c r="J3615" s="2" t="s">
        <v>14022</v>
      </c>
      <c r="K3615" s="3">
        <v>8</v>
      </c>
      <c r="L3615" s="4">
        <v>2015</v>
      </c>
      <c r="M3615" s="9">
        <v>29990.84</v>
      </c>
      <c r="N3615" s="9" t="str">
        <f t="shared" si="226"/>
        <v>Normal</v>
      </c>
      <c r="O3615" s="11">
        <v>172119.6</v>
      </c>
      <c r="P3615" s="11">
        <v>21160.18</v>
      </c>
      <c r="Q3615" s="11">
        <v>8830.66</v>
      </c>
      <c r="R3615" s="5">
        <v>45043</v>
      </c>
      <c r="S3615" s="5" t="str">
        <f t="shared" si="227"/>
        <v>Thursday</v>
      </c>
      <c r="T3615" s="5" t="str">
        <f t="shared" si="228"/>
        <v>Q2</v>
      </c>
      <c r="U3615" s="14" t="str">
        <f t="shared" si="229"/>
        <v>Apr</v>
      </c>
    </row>
    <row r="3616" spans="1:21" x14ac:dyDescent="0.25">
      <c r="A3616" s="13" t="s">
        <v>30</v>
      </c>
      <c r="B3616" s="6" t="s">
        <v>94</v>
      </c>
      <c r="C3616" s="6" t="s">
        <v>24</v>
      </c>
      <c r="D3616" s="6" t="s">
        <v>25</v>
      </c>
      <c r="E3616" s="6" t="s">
        <v>32</v>
      </c>
      <c r="F3616" s="6" t="s">
        <v>14023</v>
      </c>
      <c r="G3616" s="6" t="s">
        <v>5135</v>
      </c>
      <c r="H3616" s="6" t="s">
        <v>68</v>
      </c>
      <c r="I3616" s="6" t="s">
        <v>14024</v>
      </c>
      <c r="J3616" s="6" t="s">
        <v>14025</v>
      </c>
      <c r="K3616" s="7">
        <v>21</v>
      </c>
      <c r="L3616" s="4">
        <v>2003</v>
      </c>
      <c r="M3616" s="9">
        <v>23454.12</v>
      </c>
      <c r="N3616" s="9" t="str">
        <f t="shared" si="226"/>
        <v>Normal</v>
      </c>
      <c r="O3616" s="11">
        <v>170968.8</v>
      </c>
      <c r="P3616" s="11">
        <v>20098.689999999999</v>
      </c>
      <c r="Q3616" s="11">
        <v>3355.43</v>
      </c>
      <c r="R3616" s="8">
        <v>45395</v>
      </c>
      <c r="S3616" s="5" t="str">
        <f t="shared" si="227"/>
        <v>Saturday</v>
      </c>
      <c r="T3616" s="5" t="str">
        <f t="shared" si="228"/>
        <v>Q2</v>
      </c>
      <c r="U3616" s="14" t="str">
        <f t="shared" si="229"/>
        <v>Apr</v>
      </c>
    </row>
    <row r="3617" spans="1:21" x14ac:dyDescent="0.25">
      <c r="A3617" s="12" t="s">
        <v>40</v>
      </c>
      <c r="B3617" s="2" t="s">
        <v>41</v>
      </c>
      <c r="C3617" s="2" t="s">
        <v>36</v>
      </c>
      <c r="D3617" s="2" t="s">
        <v>25</v>
      </c>
      <c r="E3617" s="2" t="s">
        <v>32</v>
      </c>
      <c r="F3617" s="2" t="s">
        <v>14026</v>
      </c>
      <c r="G3617" s="2" t="s">
        <v>8098</v>
      </c>
      <c r="H3617" s="2" t="s">
        <v>89</v>
      </c>
      <c r="I3617" s="2" t="s">
        <v>14027</v>
      </c>
      <c r="J3617" s="2" t="s">
        <v>14028</v>
      </c>
      <c r="K3617" s="3">
        <v>5</v>
      </c>
      <c r="L3617" s="4">
        <v>2017</v>
      </c>
      <c r="M3617" s="9">
        <v>18207.12</v>
      </c>
      <c r="N3617" s="9" t="str">
        <f t="shared" si="226"/>
        <v>Normal</v>
      </c>
      <c r="O3617" s="11">
        <v>188240.7</v>
      </c>
      <c r="P3617" s="11">
        <v>16111.86</v>
      </c>
      <c r="Q3617" s="11">
        <v>2095.2600000000002</v>
      </c>
      <c r="R3617" s="5">
        <v>44844</v>
      </c>
      <c r="S3617" s="5" t="str">
        <f t="shared" si="227"/>
        <v>Monday</v>
      </c>
      <c r="T3617" s="5" t="str">
        <f t="shared" si="228"/>
        <v>Q4</v>
      </c>
      <c r="U3617" s="14" t="str">
        <f t="shared" si="229"/>
        <v>Oct</v>
      </c>
    </row>
    <row r="3618" spans="1:21" x14ac:dyDescent="0.25">
      <c r="A3618" s="13" t="s">
        <v>54</v>
      </c>
      <c r="B3618" s="6" t="s">
        <v>55</v>
      </c>
      <c r="C3618" s="6" t="s">
        <v>36</v>
      </c>
      <c r="D3618" s="6" t="s">
        <v>25</v>
      </c>
      <c r="E3618" s="6" t="s">
        <v>32</v>
      </c>
      <c r="F3618" s="6" t="s">
        <v>14029</v>
      </c>
      <c r="G3618" s="6" t="s">
        <v>14030</v>
      </c>
      <c r="H3618" s="6" t="s">
        <v>132</v>
      </c>
      <c r="I3618" s="6" t="s">
        <v>14031</v>
      </c>
      <c r="J3618" s="6" t="s">
        <v>14032</v>
      </c>
      <c r="K3618" s="7">
        <v>15</v>
      </c>
      <c r="L3618" s="4">
        <v>2007</v>
      </c>
      <c r="M3618" s="9">
        <v>66223.39</v>
      </c>
      <c r="N3618" s="9" t="str">
        <f t="shared" si="226"/>
        <v>High Value</v>
      </c>
      <c r="O3618" s="11">
        <v>69861.7</v>
      </c>
      <c r="P3618" s="11">
        <v>56493.120000000003</v>
      </c>
      <c r="Q3618" s="11">
        <v>9730.27</v>
      </c>
      <c r="R3618" s="8">
        <v>44640</v>
      </c>
      <c r="S3618" s="5" t="str">
        <f t="shared" si="227"/>
        <v>Sunday</v>
      </c>
      <c r="T3618" s="5" t="str">
        <f t="shared" si="228"/>
        <v>Q1</v>
      </c>
      <c r="U3618" s="14" t="str">
        <f t="shared" si="229"/>
        <v>Mar</v>
      </c>
    </row>
    <row r="3619" spans="1:21" x14ac:dyDescent="0.25">
      <c r="A3619" s="12" t="s">
        <v>74</v>
      </c>
      <c r="B3619" s="2" t="s">
        <v>75</v>
      </c>
      <c r="C3619" s="2" t="s">
        <v>52</v>
      </c>
      <c r="D3619" s="2" t="s">
        <v>25</v>
      </c>
      <c r="E3619" s="2" t="s">
        <v>32</v>
      </c>
      <c r="F3619" s="2" t="s">
        <v>14033</v>
      </c>
      <c r="G3619" s="2" t="s">
        <v>14034</v>
      </c>
      <c r="H3619" s="2" t="s">
        <v>90</v>
      </c>
      <c r="I3619" s="2" t="s">
        <v>14035</v>
      </c>
      <c r="J3619" s="2" t="s">
        <v>14036</v>
      </c>
      <c r="K3619" s="3">
        <v>14</v>
      </c>
      <c r="L3619" s="4">
        <v>2006</v>
      </c>
      <c r="M3619" s="9">
        <v>16262.31</v>
      </c>
      <c r="N3619" s="9" t="str">
        <f t="shared" si="226"/>
        <v>Normal</v>
      </c>
      <c r="O3619" s="11">
        <v>56735.8</v>
      </c>
      <c r="P3619" s="11">
        <v>14678.64</v>
      </c>
      <c r="Q3619" s="11">
        <v>1583.67</v>
      </c>
      <c r="R3619" s="5">
        <v>44128</v>
      </c>
      <c r="S3619" s="5" t="str">
        <f t="shared" si="227"/>
        <v>Saturday</v>
      </c>
      <c r="T3619" s="5" t="str">
        <f t="shared" si="228"/>
        <v>Q4</v>
      </c>
      <c r="U3619" s="14" t="str">
        <f t="shared" si="229"/>
        <v>Oct</v>
      </c>
    </row>
    <row r="3620" spans="1:21" x14ac:dyDescent="0.25">
      <c r="A3620" s="13" t="s">
        <v>30</v>
      </c>
      <c r="B3620" s="6" t="s">
        <v>65</v>
      </c>
      <c r="C3620" s="6" t="s">
        <v>52</v>
      </c>
      <c r="D3620" s="6" t="s">
        <v>25</v>
      </c>
      <c r="E3620" s="6" t="s">
        <v>32</v>
      </c>
      <c r="F3620" s="6" t="s">
        <v>14037</v>
      </c>
      <c r="G3620" s="6" t="s">
        <v>14038</v>
      </c>
      <c r="H3620" s="6" t="s">
        <v>22</v>
      </c>
      <c r="I3620" s="6" t="s">
        <v>14039</v>
      </c>
      <c r="J3620" s="6" t="s">
        <v>14040</v>
      </c>
      <c r="K3620" s="7">
        <v>20</v>
      </c>
      <c r="L3620" s="4">
        <v>2003</v>
      </c>
      <c r="M3620" s="9">
        <v>45138.02</v>
      </c>
      <c r="N3620" s="9" t="str">
        <f t="shared" si="226"/>
        <v>High Value</v>
      </c>
      <c r="O3620" s="11">
        <v>92065.7</v>
      </c>
      <c r="P3620" s="11">
        <v>33641.65</v>
      </c>
      <c r="Q3620" s="11">
        <v>11496.37</v>
      </c>
      <c r="R3620" s="8">
        <v>44982</v>
      </c>
      <c r="S3620" s="5" t="str">
        <f t="shared" si="227"/>
        <v>Saturday</v>
      </c>
      <c r="T3620" s="5" t="str">
        <f t="shared" si="228"/>
        <v>Q1</v>
      </c>
      <c r="U3620" s="14" t="str">
        <f t="shared" si="229"/>
        <v>Feb</v>
      </c>
    </row>
    <row r="3621" spans="1:21" x14ac:dyDescent="0.25">
      <c r="A3621" s="12" t="s">
        <v>40</v>
      </c>
      <c r="B3621" s="2" t="s">
        <v>125</v>
      </c>
      <c r="C3621" s="2" t="s">
        <v>24</v>
      </c>
      <c r="D3621" s="2" t="s">
        <v>25</v>
      </c>
      <c r="E3621" s="2" t="s">
        <v>32</v>
      </c>
      <c r="F3621" s="2" t="s">
        <v>14041</v>
      </c>
      <c r="G3621" s="2" t="s">
        <v>14042</v>
      </c>
      <c r="H3621" s="2" t="s">
        <v>115</v>
      </c>
      <c r="I3621" s="2" t="s">
        <v>14043</v>
      </c>
      <c r="J3621" s="2" t="s">
        <v>14044</v>
      </c>
      <c r="K3621" s="3">
        <v>22</v>
      </c>
      <c r="L3621" s="4">
        <v>2002</v>
      </c>
      <c r="M3621" s="9">
        <v>67970.399999999994</v>
      </c>
      <c r="N3621" s="9" t="str">
        <f t="shared" si="226"/>
        <v>High Value</v>
      </c>
      <c r="O3621" s="11">
        <v>75418.600000000006</v>
      </c>
      <c r="P3621" s="11">
        <v>47767.53</v>
      </c>
      <c r="Q3621" s="11">
        <v>20202.87</v>
      </c>
      <c r="R3621" s="5">
        <v>45554</v>
      </c>
      <c r="S3621" s="5" t="str">
        <f t="shared" si="227"/>
        <v>Thursday</v>
      </c>
      <c r="T3621" s="5" t="str">
        <f t="shared" si="228"/>
        <v>Q3</v>
      </c>
      <c r="U3621" s="14" t="str">
        <f t="shared" si="229"/>
        <v>Sep</v>
      </c>
    </row>
    <row r="3622" spans="1:21" x14ac:dyDescent="0.25">
      <c r="A3622" s="13" t="s">
        <v>30</v>
      </c>
      <c r="B3622" s="6" t="s">
        <v>31</v>
      </c>
      <c r="C3622" s="6" t="s">
        <v>44</v>
      </c>
      <c r="D3622" s="6" t="s">
        <v>25</v>
      </c>
      <c r="E3622" s="6" t="s">
        <v>32</v>
      </c>
      <c r="F3622" s="6" t="s">
        <v>14045</v>
      </c>
      <c r="G3622" s="6" t="s">
        <v>14046</v>
      </c>
      <c r="H3622" s="6" t="s">
        <v>37</v>
      </c>
      <c r="I3622" s="6" t="s">
        <v>14047</v>
      </c>
      <c r="J3622" s="6" t="s">
        <v>14048</v>
      </c>
      <c r="K3622" s="7">
        <v>3</v>
      </c>
      <c r="L3622" s="4">
        <v>2017</v>
      </c>
      <c r="M3622" s="9">
        <v>60861.29</v>
      </c>
      <c r="N3622" s="9" t="str">
        <f t="shared" si="226"/>
        <v>High Value</v>
      </c>
      <c r="O3622" s="11">
        <v>74290</v>
      </c>
      <c r="P3622" s="11">
        <v>53712.73</v>
      </c>
      <c r="Q3622" s="11">
        <v>7148.56</v>
      </c>
      <c r="R3622" s="8">
        <v>44020</v>
      </c>
      <c r="S3622" s="5" t="str">
        <f t="shared" si="227"/>
        <v>Wednesday</v>
      </c>
      <c r="T3622" s="5" t="str">
        <f t="shared" si="228"/>
        <v>Q3</v>
      </c>
      <c r="U3622" s="14" t="str">
        <f t="shared" si="229"/>
        <v>Jul</v>
      </c>
    </row>
    <row r="3623" spans="1:21" x14ac:dyDescent="0.25">
      <c r="A3623" s="12" t="s">
        <v>40</v>
      </c>
      <c r="B3623" s="2" t="s">
        <v>41</v>
      </c>
      <c r="C3623" s="2" t="s">
        <v>19</v>
      </c>
      <c r="D3623" s="2" t="s">
        <v>25</v>
      </c>
      <c r="E3623" s="2" t="s">
        <v>32</v>
      </c>
      <c r="F3623" s="2" t="s">
        <v>14049</v>
      </c>
      <c r="G3623" s="2" t="s">
        <v>14050</v>
      </c>
      <c r="H3623" s="2" t="s">
        <v>132</v>
      </c>
      <c r="I3623" s="2" t="s">
        <v>14051</v>
      </c>
      <c r="J3623" s="2" t="s">
        <v>14052</v>
      </c>
      <c r="K3623" s="3">
        <v>9</v>
      </c>
      <c r="L3623" s="4">
        <v>2012</v>
      </c>
      <c r="M3623" s="9">
        <v>15177.99</v>
      </c>
      <c r="N3623" s="9" t="str">
        <f t="shared" si="226"/>
        <v>Normal</v>
      </c>
      <c r="O3623" s="11">
        <v>184784</v>
      </c>
      <c r="P3623" s="11">
        <v>12794.25</v>
      </c>
      <c r="Q3623" s="11">
        <v>2383.7399999999998</v>
      </c>
      <c r="R3623" s="5">
        <v>44298</v>
      </c>
      <c r="S3623" s="5" t="str">
        <f t="shared" si="227"/>
        <v>Monday</v>
      </c>
      <c r="T3623" s="5" t="str">
        <f t="shared" si="228"/>
        <v>Q2</v>
      </c>
      <c r="U3623" s="14" t="str">
        <f t="shared" si="229"/>
        <v>Apr</v>
      </c>
    </row>
    <row r="3624" spans="1:21" x14ac:dyDescent="0.25">
      <c r="A3624" s="13" t="s">
        <v>71</v>
      </c>
      <c r="B3624" s="6" t="s">
        <v>83</v>
      </c>
      <c r="C3624" s="6" t="s">
        <v>19</v>
      </c>
      <c r="D3624" s="6" t="s">
        <v>25</v>
      </c>
      <c r="E3624" s="6" t="s">
        <v>32</v>
      </c>
      <c r="F3624" s="6" t="s">
        <v>14053</v>
      </c>
      <c r="G3624" s="6" t="s">
        <v>7077</v>
      </c>
      <c r="H3624" s="6" t="s">
        <v>124</v>
      </c>
      <c r="I3624" s="6" t="s">
        <v>14054</v>
      </c>
      <c r="J3624" s="6" t="s">
        <v>14055</v>
      </c>
      <c r="K3624" s="7">
        <v>13</v>
      </c>
      <c r="L3624" s="4">
        <v>2007</v>
      </c>
      <c r="M3624" s="9">
        <v>42120.7</v>
      </c>
      <c r="N3624" s="9" t="str">
        <f t="shared" si="226"/>
        <v>High Value</v>
      </c>
      <c r="O3624" s="11">
        <v>194641.2</v>
      </c>
      <c r="P3624" s="11">
        <v>33168.519999999997</v>
      </c>
      <c r="Q3624" s="11">
        <v>8952.18</v>
      </c>
      <c r="R3624" s="8">
        <v>44095</v>
      </c>
      <c r="S3624" s="5" t="str">
        <f t="shared" si="227"/>
        <v>Monday</v>
      </c>
      <c r="T3624" s="5" t="str">
        <f t="shared" si="228"/>
        <v>Q3</v>
      </c>
      <c r="U3624" s="14" t="str">
        <f t="shared" si="229"/>
        <v>Sep</v>
      </c>
    </row>
    <row r="3625" spans="1:21" x14ac:dyDescent="0.25">
      <c r="A3625" s="12" t="s">
        <v>54</v>
      </c>
      <c r="B3625" s="2" t="s">
        <v>99</v>
      </c>
      <c r="C3625" s="2" t="s">
        <v>36</v>
      </c>
      <c r="D3625" s="2" t="s">
        <v>25</v>
      </c>
      <c r="E3625" s="2" t="s">
        <v>32</v>
      </c>
      <c r="F3625" s="2" t="s">
        <v>14056</v>
      </c>
      <c r="G3625" s="2" t="s">
        <v>14057</v>
      </c>
      <c r="H3625" s="2" t="s">
        <v>50</v>
      </c>
      <c r="I3625" s="2" t="s">
        <v>14058</v>
      </c>
      <c r="J3625" s="2" t="s">
        <v>14059</v>
      </c>
      <c r="K3625" s="3">
        <v>12</v>
      </c>
      <c r="L3625" s="4">
        <v>2009</v>
      </c>
      <c r="M3625" s="9">
        <v>46599.91</v>
      </c>
      <c r="N3625" s="9" t="str">
        <f t="shared" si="226"/>
        <v>High Value</v>
      </c>
      <c r="O3625" s="11">
        <v>185614.3</v>
      </c>
      <c r="P3625" s="11">
        <v>35236.550000000003</v>
      </c>
      <c r="Q3625" s="11">
        <v>11363.36</v>
      </c>
      <c r="R3625" s="5">
        <v>44442</v>
      </c>
      <c r="S3625" s="5" t="str">
        <f t="shared" si="227"/>
        <v>Friday</v>
      </c>
      <c r="T3625" s="5" t="str">
        <f t="shared" si="228"/>
        <v>Q3</v>
      </c>
      <c r="U3625" s="14" t="str">
        <f t="shared" si="229"/>
        <v>Sep</v>
      </c>
    </row>
    <row r="3626" spans="1:21" x14ac:dyDescent="0.25">
      <c r="A3626" s="13" t="s">
        <v>71</v>
      </c>
      <c r="B3626" s="6" t="s">
        <v>72</v>
      </c>
      <c r="C3626" s="6" t="s">
        <v>36</v>
      </c>
      <c r="D3626" s="6" t="s">
        <v>25</v>
      </c>
      <c r="E3626" s="6" t="s">
        <v>32</v>
      </c>
      <c r="F3626" s="6" t="s">
        <v>14060</v>
      </c>
      <c r="G3626" s="6" t="s">
        <v>14061</v>
      </c>
      <c r="H3626" s="6" t="s">
        <v>39</v>
      </c>
      <c r="I3626" s="6" t="s">
        <v>14062</v>
      </c>
      <c r="J3626" s="6" t="s">
        <v>14063</v>
      </c>
      <c r="K3626" s="7">
        <v>15</v>
      </c>
      <c r="L3626" s="4">
        <v>2007</v>
      </c>
      <c r="M3626" s="9">
        <v>59582.75</v>
      </c>
      <c r="N3626" s="9" t="str">
        <f t="shared" si="226"/>
        <v>High Value</v>
      </c>
      <c r="O3626" s="11">
        <v>41018.1</v>
      </c>
      <c r="P3626" s="11">
        <v>52801.29</v>
      </c>
      <c r="Q3626" s="11">
        <v>6781.46</v>
      </c>
      <c r="R3626" s="8">
        <v>44763</v>
      </c>
      <c r="S3626" s="5" t="str">
        <f t="shared" si="227"/>
        <v>Thursday</v>
      </c>
      <c r="T3626" s="5" t="str">
        <f t="shared" si="228"/>
        <v>Q3</v>
      </c>
      <c r="U3626" s="14" t="str">
        <f t="shared" si="229"/>
        <v>Jul</v>
      </c>
    </row>
    <row r="3627" spans="1:21" x14ac:dyDescent="0.25">
      <c r="A3627" s="12" t="s">
        <v>30</v>
      </c>
      <c r="B3627" s="2" t="s">
        <v>31</v>
      </c>
      <c r="C3627" s="2" t="s">
        <v>24</v>
      </c>
      <c r="D3627" s="2" t="s">
        <v>25</v>
      </c>
      <c r="E3627" s="2" t="s">
        <v>32</v>
      </c>
      <c r="F3627" s="2" t="s">
        <v>2596</v>
      </c>
      <c r="G3627" s="2" t="s">
        <v>14064</v>
      </c>
      <c r="H3627" s="2" t="s">
        <v>112</v>
      </c>
      <c r="I3627" s="2" t="s">
        <v>14065</v>
      </c>
      <c r="J3627" s="2" t="s">
        <v>14066</v>
      </c>
      <c r="K3627" s="3">
        <v>6</v>
      </c>
      <c r="L3627" s="4">
        <v>2016</v>
      </c>
      <c r="M3627" s="9">
        <v>68132.86</v>
      </c>
      <c r="N3627" s="9" t="str">
        <f t="shared" si="226"/>
        <v>High Value</v>
      </c>
      <c r="O3627" s="11">
        <v>39890.9</v>
      </c>
      <c r="P3627" s="11">
        <v>55196.800000000003</v>
      </c>
      <c r="Q3627" s="11">
        <v>12936.06</v>
      </c>
      <c r="R3627" s="5">
        <v>44789</v>
      </c>
      <c r="S3627" s="5" t="str">
        <f t="shared" si="227"/>
        <v>Tuesday</v>
      </c>
      <c r="T3627" s="5" t="str">
        <f t="shared" si="228"/>
        <v>Q3</v>
      </c>
      <c r="U3627" s="14" t="str">
        <f t="shared" si="229"/>
        <v>Aug</v>
      </c>
    </row>
    <row r="3628" spans="1:21" x14ac:dyDescent="0.25">
      <c r="A3628" s="13" t="s">
        <v>30</v>
      </c>
      <c r="B3628" s="6" t="s">
        <v>65</v>
      </c>
      <c r="C3628" s="6" t="s">
        <v>19</v>
      </c>
      <c r="D3628" s="6" t="s">
        <v>25</v>
      </c>
      <c r="E3628" s="6" t="s">
        <v>32</v>
      </c>
      <c r="F3628" s="6" t="s">
        <v>14067</v>
      </c>
      <c r="G3628" s="6" t="s">
        <v>14068</v>
      </c>
      <c r="H3628" s="6" t="s">
        <v>89</v>
      </c>
      <c r="I3628" s="6" t="s">
        <v>14069</v>
      </c>
      <c r="J3628" s="6" t="s">
        <v>14070</v>
      </c>
      <c r="K3628" s="7">
        <v>12</v>
      </c>
      <c r="L3628" s="4">
        <v>2009</v>
      </c>
      <c r="M3628" s="9">
        <v>16767.86</v>
      </c>
      <c r="N3628" s="9" t="str">
        <f t="shared" si="226"/>
        <v>Normal</v>
      </c>
      <c r="O3628" s="11">
        <v>88495.5</v>
      </c>
      <c r="P3628" s="11">
        <v>14646.8</v>
      </c>
      <c r="Q3628" s="11">
        <v>2121.06</v>
      </c>
      <c r="R3628" s="8">
        <v>44247</v>
      </c>
      <c r="S3628" s="5" t="str">
        <f t="shared" si="227"/>
        <v>Saturday</v>
      </c>
      <c r="T3628" s="5" t="str">
        <f t="shared" si="228"/>
        <v>Q1</v>
      </c>
      <c r="U3628" s="14" t="str">
        <f t="shared" si="229"/>
        <v>Feb</v>
      </c>
    </row>
    <row r="3629" spans="1:21" x14ac:dyDescent="0.25">
      <c r="A3629" s="12" t="s">
        <v>56</v>
      </c>
      <c r="B3629" s="2" t="s">
        <v>57</v>
      </c>
      <c r="C3629" s="2" t="s">
        <v>52</v>
      </c>
      <c r="D3629" s="2" t="s">
        <v>25</v>
      </c>
      <c r="E3629" s="2" t="s">
        <v>32</v>
      </c>
      <c r="F3629" s="2" t="s">
        <v>14071</v>
      </c>
      <c r="G3629" s="2" t="s">
        <v>14072</v>
      </c>
      <c r="H3629" s="2" t="s">
        <v>87</v>
      </c>
      <c r="I3629" s="2" t="s">
        <v>14073</v>
      </c>
      <c r="J3629" s="2" t="s">
        <v>14074</v>
      </c>
      <c r="K3629" s="3">
        <v>24</v>
      </c>
      <c r="L3629" s="4">
        <v>2000</v>
      </c>
      <c r="M3629" s="9">
        <v>63691.06</v>
      </c>
      <c r="N3629" s="9" t="str">
        <f t="shared" si="226"/>
        <v>High Value</v>
      </c>
      <c r="O3629" s="11">
        <v>90002.8</v>
      </c>
      <c r="P3629" s="11">
        <v>53947.82</v>
      </c>
      <c r="Q3629" s="11">
        <v>9743.24</v>
      </c>
      <c r="R3629" s="5">
        <v>45418</v>
      </c>
      <c r="S3629" s="5" t="str">
        <f t="shared" si="227"/>
        <v>Monday</v>
      </c>
      <c r="T3629" s="5" t="str">
        <f t="shared" si="228"/>
        <v>Q2</v>
      </c>
      <c r="U3629" s="14" t="str">
        <f t="shared" si="229"/>
        <v>May</v>
      </c>
    </row>
    <row r="3630" spans="1:21" x14ac:dyDescent="0.25">
      <c r="A3630" s="13" t="s">
        <v>40</v>
      </c>
      <c r="B3630" s="6" t="s">
        <v>125</v>
      </c>
      <c r="C3630" s="6" t="s">
        <v>23</v>
      </c>
      <c r="D3630" s="6" t="s">
        <v>25</v>
      </c>
      <c r="E3630" s="6" t="s">
        <v>32</v>
      </c>
      <c r="F3630" s="6" t="s">
        <v>253</v>
      </c>
      <c r="G3630" s="6" t="s">
        <v>14075</v>
      </c>
      <c r="H3630" s="6" t="s">
        <v>109</v>
      </c>
      <c r="I3630" s="6" t="s">
        <v>14076</v>
      </c>
      <c r="J3630" s="6" t="s">
        <v>14077</v>
      </c>
      <c r="K3630" s="7">
        <v>17</v>
      </c>
      <c r="L3630" s="4">
        <v>2004</v>
      </c>
      <c r="M3630" s="9">
        <v>32344</v>
      </c>
      <c r="N3630" s="9" t="str">
        <f t="shared" si="226"/>
        <v>Normal</v>
      </c>
      <c r="O3630" s="11">
        <v>84098.2</v>
      </c>
      <c r="P3630" s="11">
        <v>28888.62</v>
      </c>
      <c r="Q3630" s="11">
        <v>3455.38</v>
      </c>
      <c r="R3630" s="8">
        <v>44428</v>
      </c>
      <c r="S3630" s="5" t="str">
        <f t="shared" si="227"/>
        <v>Friday</v>
      </c>
      <c r="T3630" s="5" t="str">
        <f t="shared" si="228"/>
        <v>Q3</v>
      </c>
      <c r="U3630" s="14" t="str">
        <f t="shared" si="229"/>
        <v>Aug</v>
      </c>
    </row>
    <row r="3631" spans="1:21" x14ac:dyDescent="0.25">
      <c r="A3631" s="12" t="s">
        <v>62</v>
      </c>
      <c r="B3631" s="2" t="s">
        <v>63</v>
      </c>
      <c r="C3631" s="2" t="s">
        <v>24</v>
      </c>
      <c r="D3631" s="2" t="s">
        <v>25</v>
      </c>
      <c r="E3631" s="2" t="s">
        <v>32</v>
      </c>
      <c r="F3631" s="2" t="s">
        <v>4787</v>
      </c>
      <c r="G3631" s="2" t="s">
        <v>6596</v>
      </c>
      <c r="H3631" s="2" t="s">
        <v>128</v>
      </c>
      <c r="I3631" s="2" t="s">
        <v>14078</v>
      </c>
      <c r="J3631" s="2" t="s">
        <v>14079</v>
      </c>
      <c r="K3631" s="3">
        <v>0</v>
      </c>
      <c r="L3631" s="4">
        <v>2023</v>
      </c>
      <c r="M3631" s="9">
        <v>65482.59</v>
      </c>
      <c r="N3631" s="9" t="str">
        <f t="shared" si="226"/>
        <v>High Value</v>
      </c>
      <c r="O3631" s="11">
        <v>193489.4</v>
      </c>
      <c r="P3631" s="11">
        <v>59973.54</v>
      </c>
      <c r="Q3631" s="11">
        <v>5509.05</v>
      </c>
      <c r="R3631" s="5">
        <v>45036</v>
      </c>
      <c r="S3631" s="5" t="str">
        <f t="shared" si="227"/>
        <v>Thursday</v>
      </c>
      <c r="T3631" s="5" t="str">
        <f t="shared" si="228"/>
        <v>Q2</v>
      </c>
      <c r="U3631" s="14" t="str">
        <f t="shared" si="229"/>
        <v>Apr</v>
      </c>
    </row>
    <row r="3632" spans="1:21" x14ac:dyDescent="0.25">
      <c r="A3632" s="13" t="s">
        <v>40</v>
      </c>
      <c r="B3632" s="6" t="s">
        <v>59</v>
      </c>
      <c r="C3632" s="6" t="s">
        <v>52</v>
      </c>
      <c r="D3632" s="6" t="s">
        <v>25</v>
      </c>
      <c r="E3632" s="6" t="s">
        <v>32</v>
      </c>
      <c r="F3632" s="6" t="s">
        <v>13496</v>
      </c>
      <c r="G3632" s="6" t="s">
        <v>14080</v>
      </c>
      <c r="H3632" s="6" t="s">
        <v>136</v>
      </c>
      <c r="I3632" s="6" t="s">
        <v>14081</v>
      </c>
      <c r="J3632" s="6" t="s">
        <v>14082</v>
      </c>
      <c r="K3632" s="7">
        <v>18</v>
      </c>
      <c r="L3632" s="4">
        <v>2004</v>
      </c>
      <c r="M3632" s="9">
        <v>62615.9</v>
      </c>
      <c r="N3632" s="9" t="str">
        <f t="shared" si="226"/>
        <v>High Value</v>
      </c>
      <c r="O3632" s="11">
        <v>22235.3</v>
      </c>
      <c r="P3632" s="11">
        <v>56606.01</v>
      </c>
      <c r="Q3632" s="11">
        <v>6009.89</v>
      </c>
      <c r="R3632" s="8">
        <v>44906</v>
      </c>
      <c r="S3632" s="5" t="str">
        <f t="shared" si="227"/>
        <v>Sunday</v>
      </c>
      <c r="T3632" s="5" t="str">
        <f t="shared" si="228"/>
        <v>Q4</v>
      </c>
      <c r="U3632" s="14" t="str">
        <f t="shared" si="229"/>
        <v>Dec</v>
      </c>
    </row>
    <row r="3633" spans="1:21" x14ac:dyDescent="0.25">
      <c r="A3633" s="12" t="s">
        <v>74</v>
      </c>
      <c r="B3633" s="2" t="s">
        <v>153</v>
      </c>
      <c r="C3633" s="2" t="s">
        <v>49</v>
      </c>
      <c r="D3633" s="2" t="s">
        <v>25</v>
      </c>
      <c r="E3633" s="2" t="s">
        <v>32</v>
      </c>
      <c r="F3633" s="2" t="s">
        <v>14083</v>
      </c>
      <c r="G3633" s="2" t="s">
        <v>14084</v>
      </c>
      <c r="H3633" s="2" t="s">
        <v>50</v>
      </c>
      <c r="I3633" s="2" t="s">
        <v>14085</v>
      </c>
      <c r="J3633" s="2" t="s">
        <v>14086</v>
      </c>
      <c r="K3633" s="3">
        <v>14</v>
      </c>
      <c r="L3633" s="4">
        <v>2011</v>
      </c>
      <c r="M3633" s="9">
        <v>27734.7</v>
      </c>
      <c r="N3633" s="9" t="str">
        <f t="shared" si="226"/>
        <v>Normal</v>
      </c>
      <c r="O3633" s="11">
        <v>108158.2</v>
      </c>
      <c r="P3633" s="11">
        <v>19985.669999999998</v>
      </c>
      <c r="Q3633" s="11">
        <v>7749.03</v>
      </c>
      <c r="R3633" s="5">
        <v>45764</v>
      </c>
      <c r="S3633" s="5" t="str">
        <f t="shared" si="227"/>
        <v>Thursday</v>
      </c>
      <c r="T3633" s="5" t="str">
        <f t="shared" si="228"/>
        <v>Q2</v>
      </c>
      <c r="U3633" s="14" t="str">
        <f t="shared" si="229"/>
        <v>Apr</v>
      </c>
    </row>
    <row r="3634" spans="1:21" x14ac:dyDescent="0.25">
      <c r="A3634" s="13" t="s">
        <v>17</v>
      </c>
      <c r="B3634" s="6" t="s">
        <v>38</v>
      </c>
      <c r="C3634" s="6" t="s">
        <v>49</v>
      </c>
      <c r="D3634" s="6" t="s">
        <v>25</v>
      </c>
      <c r="E3634" s="6" t="s">
        <v>32</v>
      </c>
      <c r="F3634" s="6" t="s">
        <v>14087</v>
      </c>
      <c r="G3634" s="6" t="s">
        <v>13820</v>
      </c>
      <c r="H3634" s="6" t="s">
        <v>93</v>
      </c>
      <c r="I3634" s="6" t="s">
        <v>14088</v>
      </c>
      <c r="J3634" s="6" t="s">
        <v>14089</v>
      </c>
      <c r="K3634" s="7">
        <v>2</v>
      </c>
      <c r="L3634" s="4">
        <v>2018</v>
      </c>
      <c r="M3634" s="9">
        <v>34307.879999999997</v>
      </c>
      <c r="N3634" s="9" t="str">
        <f t="shared" si="226"/>
        <v>Normal</v>
      </c>
      <c r="O3634" s="11">
        <v>117109.4</v>
      </c>
      <c r="P3634" s="11">
        <v>28697.89</v>
      </c>
      <c r="Q3634" s="11">
        <v>5609.99</v>
      </c>
      <c r="R3634" s="8">
        <v>44113</v>
      </c>
      <c r="S3634" s="5" t="str">
        <f t="shared" si="227"/>
        <v>Friday</v>
      </c>
      <c r="T3634" s="5" t="str">
        <f t="shared" si="228"/>
        <v>Q4</v>
      </c>
      <c r="U3634" s="14" t="str">
        <f t="shared" si="229"/>
        <v>Oct</v>
      </c>
    </row>
    <row r="3635" spans="1:21" x14ac:dyDescent="0.25">
      <c r="A3635" s="12" t="s">
        <v>56</v>
      </c>
      <c r="B3635" s="2" t="s">
        <v>69</v>
      </c>
      <c r="C3635" s="2" t="s">
        <v>24</v>
      </c>
      <c r="D3635" s="2" t="s">
        <v>25</v>
      </c>
      <c r="E3635" s="2" t="s">
        <v>32</v>
      </c>
      <c r="F3635" s="2" t="s">
        <v>14090</v>
      </c>
      <c r="G3635" s="2" t="s">
        <v>14091</v>
      </c>
      <c r="H3635" s="2" t="s">
        <v>39</v>
      </c>
      <c r="I3635" s="2" t="s">
        <v>14092</v>
      </c>
      <c r="J3635" s="2" t="s">
        <v>14093</v>
      </c>
      <c r="K3635" s="3">
        <v>1</v>
      </c>
      <c r="L3635" s="4">
        <v>2023</v>
      </c>
      <c r="M3635" s="9">
        <v>61145.34</v>
      </c>
      <c r="N3635" s="9" t="str">
        <f t="shared" si="226"/>
        <v>High Value</v>
      </c>
      <c r="O3635" s="11">
        <v>172402</v>
      </c>
      <c r="P3635" s="11">
        <v>56740.1</v>
      </c>
      <c r="Q3635" s="11">
        <v>4405.24</v>
      </c>
      <c r="R3635" s="5">
        <v>45424</v>
      </c>
      <c r="S3635" s="5" t="str">
        <f t="shared" si="227"/>
        <v>Sunday</v>
      </c>
      <c r="T3635" s="5" t="str">
        <f t="shared" si="228"/>
        <v>Q2</v>
      </c>
      <c r="U3635" s="14" t="str">
        <f t="shared" si="229"/>
        <v>May</v>
      </c>
    </row>
    <row r="3636" spans="1:21" x14ac:dyDescent="0.25">
      <c r="A3636" s="13" t="s">
        <v>74</v>
      </c>
      <c r="B3636" s="6" t="s">
        <v>153</v>
      </c>
      <c r="C3636" s="6" t="s">
        <v>36</v>
      </c>
      <c r="D3636" s="6" t="s">
        <v>25</v>
      </c>
      <c r="E3636" s="6" t="s">
        <v>32</v>
      </c>
      <c r="F3636" s="6" t="s">
        <v>14094</v>
      </c>
      <c r="G3636" s="6" t="s">
        <v>14095</v>
      </c>
      <c r="H3636" s="6" t="s">
        <v>118</v>
      </c>
      <c r="I3636" s="6" t="s">
        <v>14096</v>
      </c>
      <c r="J3636" s="6" t="s">
        <v>14097</v>
      </c>
      <c r="K3636" s="7">
        <v>19</v>
      </c>
      <c r="L3636" s="4">
        <v>2005</v>
      </c>
      <c r="M3636" s="9">
        <v>57979.34</v>
      </c>
      <c r="N3636" s="9" t="str">
        <f t="shared" si="226"/>
        <v>High Value</v>
      </c>
      <c r="O3636" s="11">
        <v>189142.39999999999</v>
      </c>
      <c r="P3636" s="11">
        <v>43937.9</v>
      </c>
      <c r="Q3636" s="11">
        <v>14041.44</v>
      </c>
      <c r="R3636" s="8">
        <v>45468</v>
      </c>
      <c r="S3636" s="5" t="str">
        <f t="shared" si="227"/>
        <v>Tuesday</v>
      </c>
      <c r="T3636" s="5" t="str">
        <f t="shared" si="228"/>
        <v>Q2</v>
      </c>
      <c r="U3636" s="14" t="str">
        <f t="shared" si="229"/>
        <v>Jun</v>
      </c>
    </row>
    <row r="3637" spans="1:21" x14ac:dyDescent="0.25">
      <c r="A3637" s="12" t="s">
        <v>17</v>
      </c>
      <c r="B3637" s="2" t="s">
        <v>18</v>
      </c>
      <c r="C3637" s="2" t="s">
        <v>52</v>
      </c>
      <c r="D3637" s="2" t="s">
        <v>25</v>
      </c>
      <c r="E3637" s="2" t="s">
        <v>32</v>
      </c>
      <c r="F3637" s="2" t="s">
        <v>14098</v>
      </c>
      <c r="G3637" s="2" t="s">
        <v>14099</v>
      </c>
      <c r="H3637" s="2" t="s">
        <v>90</v>
      </c>
      <c r="I3637" s="2" t="s">
        <v>14100</v>
      </c>
      <c r="J3637" s="2" t="s">
        <v>14101</v>
      </c>
      <c r="K3637" s="3">
        <v>7</v>
      </c>
      <c r="L3637" s="4">
        <v>2017</v>
      </c>
      <c r="M3637" s="9">
        <v>35067.050000000003</v>
      </c>
      <c r="N3637" s="9" t="str">
        <f t="shared" si="226"/>
        <v>Normal</v>
      </c>
      <c r="O3637" s="11">
        <v>167180.9</v>
      </c>
      <c r="P3637" s="11">
        <v>28451.73</v>
      </c>
      <c r="Q3637" s="11">
        <v>6615.32</v>
      </c>
      <c r="R3637" s="5">
        <v>45469</v>
      </c>
      <c r="S3637" s="5" t="str">
        <f t="shared" si="227"/>
        <v>Wednesday</v>
      </c>
      <c r="T3637" s="5" t="str">
        <f t="shared" si="228"/>
        <v>Q2</v>
      </c>
      <c r="U3637" s="14" t="str">
        <f t="shared" si="229"/>
        <v>Jun</v>
      </c>
    </row>
    <row r="3638" spans="1:21" x14ac:dyDescent="0.25">
      <c r="A3638" s="13" t="s">
        <v>62</v>
      </c>
      <c r="B3638" s="6" t="s">
        <v>138</v>
      </c>
      <c r="C3638" s="6" t="s">
        <v>36</v>
      </c>
      <c r="D3638" s="6" t="s">
        <v>25</v>
      </c>
      <c r="E3638" s="6" t="s">
        <v>32</v>
      </c>
      <c r="F3638" s="6" t="s">
        <v>14102</v>
      </c>
      <c r="G3638" s="6" t="s">
        <v>8098</v>
      </c>
      <c r="H3638" s="6" t="s">
        <v>37</v>
      </c>
      <c r="I3638" s="6" t="s">
        <v>14103</v>
      </c>
      <c r="J3638" s="6" t="s">
        <v>14104</v>
      </c>
      <c r="K3638" s="7">
        <v>23</v>
      </c>
      <c r="L3638" s="4">
        <v>2001</v>
      </c>
      <c r="M3638" s="9">
        <v>57173.19</v>
      </c>
      <c r="N3638" s="9" t="str">
        <f t="shared" si="226"/>
        <v>High Value</v>
      </c>
      <c r="O3638" s="11">
        <v>157478.5</v>
      </c>
      <c r="P3638" s="11">
        <v>49778.59</v>
      </c>
      <c r="Q3638" s="11">
        <v>7394.6</v>
      </c>
      <c r="R3638" s="8">
        <v>45377</v>
      </c>
      <c r="S3638" s="5" t="str">
        <f t="shared" si="227"/>
        <v>Tuesday</v>
      </c>
      <c r="T3638" s="5" t="str">
        <f t="shared" si="228"/>
        <v>Q1</v>
      </c>
      <c r="U3638" s="14" t="str">
        <f t="shared" si="229"/>
        <v>Mar</v>
      </c>
    </row>
    <row r="3639" spans="1:21" x14ac:dyDescent="0.25">
      <c r="A3639" s="12" t="s">
        <v>71</v>
      </c>
      <c r="B3639" s="2" t="s">
        <v>83</v>
      </c>
      <c r="C3639" s="2" t="s">
        <v>24</v>
      </c>
      <c r="D3639" s="2" t="s">
        <v>25</v>
      </c>
      <c r="E3639" s="2" t="s">
        <v>32</v>
      </c>
      <c r="F3639" s="2" t="s">
        <v>14105</v>
      </c>
      <c r="G3639" s="2" t="s">
        <v>14106</v>
      </c>
      <c r="H3639" s="2" t="s">
        <v>102</v>
      </c>
      <c r="I3639" s="2" t="s">
        <v>14107</v>
      </c>
      <c r="J3639" s="2" t="s">
        <v>14108</v>
      </c>
      <c r="K3639" s="3">
        <v>12</v>
      </c>
      <c r="L3639" s="4">
        <v>2011</v>
      </c>
      <c r="M3639" s="9">
        <v>9639.14</v>
      </c>
      <c r="N3639" s="9" t="str">
        <f t="shared" si="226"/>
        <v>Normal</v>
      </c>
      <c r="O3639" s="11">
        <v>41946</v>
      </c>
      <c r="P3639" s="11">
        <v>9124.7999999999993</v>
      </c>
      <c r="Q3639" s="11">
        <v>514.34</v>
      </c>
      <c r="R3639" s="5">
        <v>44965</v>
      </c>
      <c r="S3639" s="5" t="str">
        <f t="shared" si="227"/>
        <v>Wednesday</v>
      </c>
      <c r="T3639" s="5" t="str">
        <f t="shared" si="228"/>
        <v>Q1</v>
      </c>
      <c r="U3639" s="14" t="str">
        <f t="shared" si="229"/>
        <v>Feb</v>
      </c>
    </row>
    <row r="3640" spans="1:21" x14ac:dyDescent="0.25">
      <c r="A3640" s="13" t="s">
        <v>17</v>
      </c>
      <c r="B3640" s="6" t="s">
        <v>80</v>
      </c>
      <c r="C3640" s="6" t="s">
        <v>49</v>
      </c>
      <c r="D3640" s="6" t="s">
        <v>25</v>
      </c>
      <c r="E3640" s="6" t="s">
        <v>32</v>
      </c>
      <c r="F3640" s="6" t="s">
        <v>14109</v>
      </c>
      <c r="G3640" s="6" t="s">
        <v>14110</v>
      </c>
      <c r="H3640" s="6" t="s">
        <v>102</v>
      </c>
      <c r="I3640" s="6" t="s">
        <v>14111</v>
      </c>
      <c r="J3640" s="6" t="s">
        <v>14112</v>
      </c>
      <c r="K3640" s="7">
        <v>0</v>
      </c>
      <c r="L3640" s="4">
        <v>2024</v>
      </c>
      <c r="M3640" s="9">
        <v>9878.92</v>
      </c>
      <c r="N3640" s="9" t="str">
        <f t="shared" si="226"/>
        <v>Normal</v>
      </c>
      <c r="O3640" s="11">
        <v>96082.3</v>
      </c>
      <c r="P3640" s="11">
        <v>8873.9</v>
      </c>
      <c r="Q3640" s="11">
        <v>1005.02</v>
      </c>
      <c r="R3640" s="8">
        <v>45426</v>
      </c>
      <c r="S3640" s="5" t="str">
        <f t="shared" si="227"/>
        <v>Tuesday</v>
      </c>
      <c r="T3640" s="5" t="str">
        <f t="shared" si="228"/>
        <v>Q2</v>
      </c>
      <c r="U3640" s="14" t="str">
        <f t="shared" si="229"/>
        <v>May</v>
      </c>
    </row>
    <row r="3641" spans="1:21" x14ac:dyDescent="0.25">
      <c r="A3641" s="12" t="s">
        <v>30</v>
      </c>
      <c r="B3641" s="2" t="s">
        <v>94</v>
      </c>
      <c r="C3641" s="2" t="s">
        <v>24</v>
      </c>
      <c r="D3641" s="2" t="s">
        <v>25</v>
      </c>
      <c r="E3641" s="2" t="s">
        <v>32</v>
      </c>
      <c r="F3641" s="2" t="s">
        <v>1412</v>
      </c>
      <c r="G3641" s="2" t="s">
        <v>14113</v>
      </c>
      <c r="H3641" s="2" t="s">
        <v>61</v>
      </c>
      <c r="I3641" s="2" t="s">
        <v>14114</v>
      </c>
      <c r="J3641" s="2" t="s">
        <v>14115</v>
      </c>
      <c r="K3641" s="3">
        <v>8</v>
      </c>
      <c r="L3641" s="4">
        <v>2013</v>
      </c>
      <c r="M3641" s="9">
        <v>32498.34</v>
      </c>
      <c r="N3641" s="9" t="str">
        <f t="shared" si="226"/>
        <v>Normal</v>
      </c>
      <c r="O3641" s="11">
        <v>17271.2</v>
      </c>
      <c r="P3641" s="11">
        <v>26016.74</v>
      </c>
      <c r="Q3641" s="11">
        <v>6481.6</v>
      </c>
      <c r="R3641" s="5">
        <v>44495</v>
      </c>
      <c r="S3641" s="5" t="str">
        <f t="shared" si="227"/>
        <v>Tuesday</v>
      </c>
      <c r="T3641" s="5" t="str">
        <f t="shared" si="228"/>
        <v>Q4</v>
      </c>
      <c r="U3641" s="14" t="str">
        <f t="shared" si="229"/>
        <v>Oct</v>
      </c>
    </row>
    <row r="3642" spans="1:21" x14ac:dyDescent="0.25">
      <c r="A3642" s="13" t="s">
        <v>30</v>
      </c>
      <c r="B3642" s="6" t="s">
        <v>31</v>
      </c>
      <c r="C3642" s="6" t="s">
        <v>49</v>
      </c>
      <c r="D3642" s="6" t="s">
        <v>25</v>
      </c>
      <c r="E3642" s="6" t="s">
        <v>32</v>
      </c>
      <c r="F3642" s="6" t="s">
        <v>14116</v>
      </c>
      <c r="G3642" s="6" t="s">
        <v>14117</v>
      </c>
      <c r="H3642" s="6" t="s">
        <v>29</v>
      </c>
      <c r="I3642" s="6" t="s">
        <v>14118</v>
      </c>
      <c r="J3642" s="6" t="s">
        <v>14119</v>
      </c>
      <c r="K3642" s="7">
        <v>0</v>
      </c>
      <c r="L3642" s="4">
        <v>2021</v>
      </c>
      <c r="M3642" s="9">
        <v>9068.67</v>
      </c>
      <c r="N3642" s="9" t="str">
        <f t="shared" si="226"/>
        <v>Normal</v>
      </c>
      <c r="O3642" s="11">
        <v>28834.3</v>
      </c>
      <c r="P3642" s="11">
        <v>8414.6299999999992</v>
      </c>
      <c r="Q3642" s="11">
        <v>654.04</v>
      </c>
      <c r="R3642" s="8">
        <v>44330</v>
      </c>
      <c r="S3642" s="5" t="str">
        <f t="shared" si="227"/>
        <v>Friday</v>
      </c>
      <c r="T3642" s="5" t="str">
        <f t="shared" si="228"/>
        <v>Q2</v>
      </c>
      <c r="U3642" s="14" t="str">
        <f t="shared" si="229"/>
        <v>May</v>
      </c>
    </row>
    <row r="3643" spans="1:21" x14ac:dyDescent="0.25">
      <c r="A3643" s="12" t="s">
        <v>56</v>
      </c>
      <c r="B3643" s="2" t="s">
        <v>57</v>
      </c>
      <c r="C3643" s="2" t="s">
        <v>36</v>
      </c>
      <c r="D3643" s="2" t="s">
        <v>25</v>
      </c>
      <c r="E3643" s="2" t="s">
        <v>32</v>
      </c>
      <c r="F3643" s="2" t="s">
        <v>12964</v>
      </c>
      <c r="G3643" s="2" t="s">
        <v>14120</v>
      </c>
      <c r="H3643" s="2" t="s">
        <v>66</v>
      </c>
      <c r="I3643" s="2" t="s">
        <v>14121</v>
      </c>
      <c r="J3643" s="2" t="s">
        <v>14122</v>
      </c>
      <c r="K3643" s="3">
        <v>2</v>
      </c>
      <c r="L3643" s="4">
        <v>2022</v>
      </c>
      <c r="M3643" s="9">
        <v>56679.86</v>
      </c>
      <c r="N3643" s="9" t="str">
        <f t="shared" si="226"/>
        <v>High Value</v>
      </c>
      <c r="O3643" s="11">
        <v>101756.9</v>
      </c>
      <c r="P3643" s="11">
        <v>46070.33</v>
      </c>
      <c r="Q3643" s="11">
        <v>10609.53</v>
      </c>
      <c r="R3643" s="5">
        <v>45377</v>
      </c>
      <c r="S3643" s="5" t="str">
        <f t="shared" si="227"/>
        <v>Tuesday</v>
      </c>
      <c r="T3643" s="5" t="str">
        <f t="shared" si="228"/>
        <v>Q1</v>
      </c>
      <c r="U3643" s="14" t="str">
        <f t="shared" si="229"/>
        <v>Mar</v>
      </c>
    </row>
    <row r="3644" spans="1:21" x14ac:dyDescent="0.25">
      <c r="A3644" s="13" t="s">
        <v>17</v>
      </c>
      <c r="B3644" s="6" t="s">
        <v>38</v>
      </c>
      <c r="C3644" s="6" t="s">
        <v>44</v>
      </c>
      <c r="D3644" s="6" t="s">
        <v>25</v>
      </c>
      <c r="E3644" s="6" t="s">
        <v>32</v>
      </c>
      <c r="F3644" s="6" t="s">
        <v>14123</v>
      </c>
      <c r="G3644" s="6" t="s">
        <v>14124</v>
      </c>
      <c r="H3644" s="6" t="s">
        <v>119</v>
      </c>
      <c r="I3644" s="6" t="s">
        <v>14125</v>
      </c>
      <c r="J3644" s="6" t="s">
        <v>14126</v>
      </c>
      <c r="K3644" s="7">
        <v>3</v>
      </c>
      <c r="L3644" s="4">
        <v>2021</v>
      </c>
      <c r="M3644" s="9">
        <v>21010.17</v>
      </c>
      <c r="N3644" s="9" t="str">
        <f t="shared" si="226"/>
        <v>Normal</v>
      </c>
      <c r="O3644" s="11">
        <v>70190.899999999994</v>
      </c>
      <c r="P3644" s="11">
        <v>17491.29</v>
      </c>
      <c r="Q3644" s="11">
        <v>3518.88</v>
      </c>
      <c r="R3644" s="8">
        <v>45516</v>
      </c>
      <c r="S3644" s="5" t="str">
        <f t="shared" si="227"/>
        <v>Monday</v>
      </c>
      <c r="T3644" s="5" t="str">
        <f t="shared" si="228"/>
        <v>Q3</v>
      </c>
      <c r="U3644" s="14" t="str">
        <f t="shared" si="229"/>
        <v>Aug</v>
      </c>
    </row>
    <row r="3645" spans="1:21" x14ac:dyDescent="0.25">
      <c r="A3645" s="12" t="s">
        <v>62</v>
      </c>
      <c r="B3645" s="2" t="s">
        <v>91</v>
      </c>
      <c r="C3645" s="2" t="s">
        <v>49</v>
      </c>
      <c r="D3645" s="2" t="s">
        <v>25</v>
      </c>
      <c r="E3645" s="2" t="s">
        <v>32</v>
      </c>
      <c r="F3645" s="2" t="s">
        <v>14127</v>
      </c>
      <c r="G3645" s="2" t="s">
        <v>14128</v>
      </c>
      <c r="H3645" s="2" t="s">
        <v>116</v>
      </c>
      <c r="I3645" s="2" t="s">
        <v>14129</v>
      </c>
      <c r="J3645" s="2" t="s">
        <v>14130</v>
      </c>
      <c r="K3645" s="3">
        <v>20</v>
      </c>
      <c r="L3645" s="4">
        <v>2003</v>
      </c>
      <c r="M3645" s="9">
        <v>60619.11</v>
      </c>
      <c r="N3645" s="9" t="str">
        <f t="shared" si="226"/>
        <v>High Value</v>
      </c>
      <c r="O3645" s="11">
        <v>167075.79999999999</v>
      </c>
      <c r="P3645" s="11">
        <v>44515.06</v>
      </c>
      <c r="Q3645" s="11">
        <v>16104.05</v>
      </c>
      <c r="R3645" s="5">
        <v>45229</v>
      </c>
      <c r="S3645" s="5" t="str">
        <f t="shared" si="227"/>
        <v>Monday</v>
      </c>
      <c r="T3645" s="5" t="str">
        <f t="shared" si="228"/>
        <v>Q4</v>
      </c>
      <c r="U3645" s="14" t="str">
        <f t="shared" si="229"/>
        <v>Oct</v>
      </c>
    </row>
    <row r="3646" spans="1:21" x14ac:dyDescent="0.25">
      <c r="A3646" s="13" t="s">
        <v>54</v>
      </c>
      <c r="B3646" s="6" t="s">
        <v>123</v>
      </c>
      <c r="C3646" s="6" t="s">
        <v>19</v>
      </c>
      <c r="D3646" s="6" t="s">
        <v>25</v>
      </c>
      <c r="E3646" s="6" t="s">
        <v>32</v>
      </c>
      <c r="F3646" s="6" t="s">
        <v>14131</v>
      </c>
      <c r="G3646" s="6" t="s">
        <v>14132</v>
      </c>
      <c r="H3646" s="6" t="s">
        <v>95</v>
      </c>
      <c r="I3646" s="6" t="s">
        <v>14133</v>
      </c>
      <c r="J3646" s="6" t="s">
        <v>14134</v>
      </c>
      <c r="K3646" s="7">
        <v>22</v>
      </c>
      <c r="L3646" s="4">
        <v>2001</v>
      </c>
      <c r="M3646" s="9">
        <v>53310.89</v>
      </c>
      <c r="N3646" s="9" t="str">
        <f t="shared" si="226"/>
        <v>High Value</v>
      </c>
      <c r="O3646" s="11">
        <v>177496.9</v>
      </c>
      <c r="P3646" s="11">
        <v>43697.67</v>
      </c>
      <c r="Q3646" s="11">
        <v>9613.2199999999993</v>
      </c>
      <c r="R3646" s="8">
        <v>45217</v>
      </c>
      <c r="S3646" s="5" t="str">
        <f t="shared" si="227"/>
        <v>Wednesday</v>
      </c>
      <c r="T3646" s="5" t="str">
        <f t="shared" si="228"/>
        <v>Q4</v>
      </c>
      <c r="U3646" s="14" t="str">
        <f t="shared" si="229"/>
        <v>Oct</v>
      </c>
    </row>
    <row r="3647" spans="1:21" x14ac:dyDescent="0.25">
      <c r="A3647" s="12" t="s">
        <v>30</v>
      </c>
      <c r="B3647" s="2" t="s">
        <v>94</v>
      </c>
      <c r="C3647" s="2" t="s">
        <v>36</v>
      </c>
      <c r="D3647" s="2" t="s">
        <v>25</v>
      </c>
      <c r="E3647" s="2" t="s">
        <v>32</v>
      </c>
      <c r="F3647" s="2" t="s">
        <v>14135</v>
      </c>
      <c r="G3647" s="2" t="s">
        <v>14136</v>
      </c>
      <c r="H3647" s="2" t="s">
        <v>124</v>
      </c>
      <c r="I3647" s="2" t="s">
        <v>14137</v>
      </c>
      <c r="J3647" s="2" t="s">
        <v>14138</v>
      </c>
      <c r="K3647" s="3">
        <v>-1</v>
      </c>
      <c r="L3647" s="4">
        <v>2021</v>
      </c>
      <c r="M3647" s="9">
        <v>52477.65</v>
      </c>
      <c r="N3647" s="9" t="str">
        <f t="shared" si="226"/>
        <v>High Value</v>
      </c>
      <c r="O3647" s="11">
        <v>57961.4</v>
      </c>
      <c r="P3647" s="11">
        <v>44000.19</v>
      </c>
      <c r="Q3647" s="11">
        <v>8477.4599999999991</v>
      </c>
      <c r="R3647" s="5">
        <v>44096</v>
      </c>
      <c r="S3647" s="5" t="str">
        <f t="shared" si="227"/>
        <v>Tuesday</v>
      </c>
      <c r="T3647" s="5" t="str">
        <f t="shared" si="228"/>
        <v>Q3</v>
      </c>
      <c r="U3647" s="14" t="str">
        <f t="shared" si="229"/>
        <v>Sep</v>
      </c>
    </row>
    <row r="3648" spans="1:21" x14ac:dyDescent="0.25">
      <c r="A3648" s="13" t="s">
        <v>40</v>
      </c>
      <c r="B3648" s="6" t="s">
        <v>59</v>
      </c>
      <c r="C3648" s="6" t="s">
        <v>52</v>
      </c>
      <c r="D3648" s="6" t="s">
        <v>25</v>
      </c>
      <c r="E3648" s="6" t="s">
        <v>32</v>
      </c>
      <c r="F3648" s="6" t="s">
        <v>14139</v>
      </c>
      <c r="G3648" s="6" t="s">
        <v>7034</v>
      </c>
      <c r="H3648" s="6" t="s">
        <v>89</v>
      </c>
      <c r="I3648" s="6" t="s">
        <v>14140</v>
      </c>
      <c r="J3648" s="6" t="s">
        <v>14141</v>
      </c>
      <c r="K3648" s="7">
        <v>17</v>
      </c>
      <c r="L3648" s="4">
        <v>2004</v>
      </c>
      <c r="M3648" s="9">
        <v>11560.71</v>
      </c>
      <c r="N3648" s="9" t="str">
        <f t="shared" si="226"/>
        <v>Normal</v>
      </c>
      <c r="O3648" s="11">
        <v>78526.100000000006</v>
      </c>
      <c r="P3648" s="11">
        <v>9034.35</v>
      </c>
      <c r="Q3648" s="11">
        <v>2526.36</v>
      </c>
      <c r="R3648" s="8">
        <v>44336</v>
      </c>
      <c r="S3648" s="5" t="str">
        <f t="shared" si="227"/>
        <v>Thursday</v>
      </c>
      <c r="T3648" s="5" t="str">
        <f t="shared" si="228"/>
        <v>Q2</v>
      </c>
      <c r="U3648" s="14" t="str">
        <f t="shared" si="229"/>
        <v>May</v>
      </c>
    </row>
    <row r="3649" spans="1:21" x14ac:dyDescent="0.25">
      <c r="A3649" s="12" t="s">
        <v>34</v>
      </c>
      <c r="B3649" s="2" t="s">
        <v>43</v>
      </c>
      <c r="C3649" s="2" t="s">
        <v>24</v>
      </c>
      <c r="D3649" s="2" t="s">
        <v>25</v>
      </c>
      <c r="E3649" s="2" t="s">
        <v>32</v>
      </c>
      <c r="F3649" s="2" t="s">
        <v>14142</v>
      </c>
      <c r="G3649" s="2" t="s">
        <v>14143</v>
      </c>
      <c r="H3649" s="2" t="s">
        <v>39</v>
      </c>
      <c r="I3649" s="2" t="s">
        <v>14144</v>
      </c>
      <c r="J3649" s="2" t="s">
        <v>14145</v>
      </c>
      <c r="K3649" s="3">
        <v>8</v>
      </c>
      <c r="L3649" s="4">
        <v>2017</v>
      </c>
      <c r="M3649" s="9">
        <v>38552.639999999999</v>
      </c>
      <c r="N3649" s="9" t="str">
        <f t="shared" si="226"/>
        <v>Normal</v>
      </c>
      <c r="O3649" s="11">
        <v>199421.2</v>
      </c>
      <c r="P3649" s="11">
        <v>28307.48</v>
      </c>
      <c r="Q3649" s="11">
        <v>10245.16</v>
      </c>
      <c r="R3649" s="5">
        <v>45690</v>
      </c>
      <c r="S3649" s="5" t="str">
        <f t="shared" si="227"/>
        <v>Sunday</v>
      </c>
      <c r="T3649" s="5" t="str">
        <f t="shared" si="228"/>
        <v>Q1</v>
      </c>
      <c r="U3649" s="14" t="str">
        <f t="shared" si="229"/>
        <v>Feb</v>
      </c>
    </row>
    <row r="3650" spans="1:21" x14ac:dyDescent="0.25">
      <c r="A3650" s="13" t="s">
        <v>56</v>
      </c>
      <c r="B3650" s="6" t="s">
        <v>78</v>
      </c>
      <c r="C3650" s="6" t="s">
        <v>49</v>
      </c>
      <c r="D3650" s="6" t="s">
        <v>25</v>
      </c>
      <c r="E3650" s="6" t="s">
        <v>32</v>
      </c>
      <c r="F3650" s="6" t="s">
        <v>2898</v>
      </c>
      <c r="G3650" s="6" t="s">
        <v>14146</v>
      </c>
      <c r="H3650" s="6" t="s">
        <v>22</v>
      </c>
      <c r="I3650" s="6" t="s">
        <v>14147</v>
      </c>
      <c r="J3650" s="6" t="s">
        <v>14148</v>
      </c>
      <c r="K3650" s="7">
        <v>19</v>
      </c>
      <c r="L3650" s="4">
        <v>2006</v>
      </c>
      <c r="M3650" s="9">
        <v>66300.14</v>
      </c>
      <c r="N3650" s="9" t="str">
        <f t="shared" si="226"/>
        <v>High Value</v>
      </c>
      <c r="O3650" s="11">
        <v>146692.70000000001</v>
      </c>
      <c r="P3650" s="11">
        <v>55320.58</v>
      </c>
      <c r="Q3650" s="11">
        <v>10979.56</v>
      </c>
      <c r="R3650" s="8">
        <v>45779</v>
      </c>
      <c r="S3650" s="5" t="str">
        <f t="shared" si="227"/>
        <v>Friday</v>
      </c>
      <c r="T3650" s="5" t="str">
        <f t="shared" si="228"/>
        <v>Q2</v>
      </c>
      <c r="U3650" s="14" t="str">
        <f t="shared" si="229"/>
        <v>May</v>
      </c>
    </row>
    <row r="3651" spans="1:21" x14ac:dyDescent="0.25">
      <c r="A3651" s="12" t="s">
        <v>34</v>
      </c>
      <c r="B3651" s="2" t="s">
        <v>97</v>
      </c>
      <c r="C3651" s="2" t="s">
        <v>44</v>
      </c>
      <c r="D3651" s="2" t="s">
        <v>25</v>
      </c>
      <c r="E3651" s="2" t="s">
        <v>32</v>
      </c>
      <c r="F3651" s="2" t="s">
        <v>14149</v>
      </c>
      <c r="G3651" s="2" t="s">
        <v>14150</v>
      </c>
      <c r="H3651" s="2" t="s">
        <v>162</v>
      </c>
      <c r="I3651" s="2" t="s">
        <v>14151</v>
      </c>
      <c r="J3651" s="2" t="s">
        <v>14152</v>
      </c>
      <c r="K3651" s="3">
        <v>22</v>
      </c>
      <c r="L3651" s="4">
        <v>2001</v>
      </c>
      <c r="M3651" s="9">
        <v>31418.400000000001</v>
      </c>
      <c r="N3651" s="9" t="str">
        <f t="shared" ref="N3651:N3714" si="230">IF(M3651&gt;40000,"High Value","Normal")</f>
        <v>Normal</v>
      </c>
      <c r="O3651" s="11">
        <v>140346.1</v>
      </c>
      <c r="P3651" s="11">
        <v>23445.35</v>
      </c>
      <c r="Q3651" s="11">
        <v>7973.05</v>
      </c>
      <c r="R3651" s="5">
        <v>44957</v>
      </c>
      <c r="S3651" s="5" t="str">
        <f t="shared" ref="S3651:S3714" si="231">TEXT(R3651,"dddd")</f>
        <v>Tuesday</v>
      </c>
      <c r="T3651" s="5" t="str">
        <f t="shared" ref="T3651:T3714" si="232">"Q" &amp; ROUNDUP(MONTH(R3651)/3,0)</f>
        <v>Q1</v>
      </c>
      <c r="U3651" s="14" t="str">
        <f t="shared" si="229"/>
        <v>Jan</v>
      </c>
    </row>
    <row r="3652" spans="1:21" x14ac:dyDescent="0.25">
      <c r="A3652" s="13" t="s">
        <v>17</v>
      </c>
      <c r="B3652" s="6" t="s">
        <v>80</v>
      </c>
      <c r="C3652" s="6" t="s">
        <v>44</v>
      </c>
      <c r="D3652" s="6" t="s">
        <v>25</v>
      </c>
      <c r="E3652" s="6" t="s">
        <v>32</v>
      </c>
      <c r="F3652" s="6" t="s">
        <v>14153</v>
      </c>
      <c r="G3652" s="6" t="s">
        <v>92</v>
      </c>
      <c r="H3652" s="6" t="s">
        <v>122</v>
      </c>
      <c r="I3652" s="6" t="s">
        <v>14154</v>
      </c>
      <c r="J3652" s="6" t="s">
        <v>14155</v>
      </c>
      <c r="K3652" s="7">
        <v>12</v>
      </c>
      <c r="L3652" s="4">
        <v>2010</v>
      </c>
      <c r="M3652" s="9">
        <v>17470.38</v>
      </c>
      <c r="N3652" s="9" t="str">
        <f t="shared" si="230"/>
        <v>Normal</v>
      </c>
      <c r="O3652" s="11">
        <v>148884</v>
      </c>
      <c r="P3652" s="11">
        <v>12497.55</v>
      </c>
      <c r="Q3652" s="11">
        <v>4972.83</v>
      </c>
      <c r="R3652" s="8">
        <v>44691</v>
      </c>
      <c r="S3652" s="5" t="str">
        <f t="shared" si="231"/>
        <v>Tuesday</v>
      </c>
      <c r="T3652" s="5" t="str">
        <f t="shared" si="232"/>
        <v>Q2</v>
      </c>
      <c r="U3652" s="14" t="str">
        <f t="shared" si="229"/>
        <v>May</v>
      </c>
    </row>
    <row r="3653" spans="1:21" x14ac:dyDescent="0.25">
      <c r="A3653" s="12" t="s">
        <v>47</v>
      </c>
      <c r="B3653" s="2" t="s">
        <v>110</v>
      </c>
      <c r="C3653" s="2" t="s">
        <v>44</v>
      </c>
      <c r="D3653" s="2" t="s">
        <v>25</v>
      </c>
      <c r="E3653" s="2" t="s">
        <v>32</v>
      </c>
      <c r="F3653" s="2" t="s">
        <v>14156</v>
      </c>
      <c r="G3653" s="2" t="s">
        <v>14157</v>
      </c>
      <c r="H3653" s="2" t="s">
        <v>157</v>
      </c>
      <c r="I3653" s="2" t="s">
        <v>14158</v>
      </c>
      <c r="J3653" s="2" t="s">
        <v>14159</v>
      </c>
      <c r="K3653" s="3">
        <v>18</v>
      </c>
      <c r="L3653" s="4">
        <v>2005</v>
      </c>
      <c r="M3653" s="9">
        <v>27119.06</v>
      </c>
      <c r="N3653" s="9" t="str">
        <f t="shared" si="230"/>
        <v>Normal</v>
      </c>
      <c r="O3653" s="11">
        <v>110865.8</v>
      </c>
      <c r="P3653" s="11">
        <v>22214.080000000002</v>
      </c>
      <c r="Q3653" s="11">
        <v>4904.9799999999996</v>
      </c>
      <c r="R3653" s="5">
        <v>45137</v>
      </c>
      <c r="S3653" s="5" t="str">
        <f t="shared" si="231"/>
        <v>Sunday</v>
      </c>
      <c r="T3653" s="5" t="str">
        <f t="shared" si="232"/>
        <v>Q3</v>
      </c>
      <c r="U3653" s="14" t="str">
        <f t="shared" si="229"/>
        <v>Jul</v>
      </c>
    </row>
    <row r="3654" spans="1:21" x14ac:dyDescent="0.25">
      <c r="A3654" s="13" t="s">
        <v>54</v>
      </c>
      <c r="B3654" s="6" t="s">
        <v>55</v>
      </c>
      <c r="C3654" s="6" t="s">
        <v>23</v>
      </c>
      <c r="D3654" s="6" t="s">
        <v>25</v>
      </c>
      <c r="E3654" s="6" t="s">
        <v>32</v>
      </c>
      <c r="F3654" s="6" t="s">
        <v>14160</v>
      </c>
      <c r="G3654" s="6" t="s">
        <v>14161</v>
      </c>
      <c r="H3654" s="6" t="s">
        <v>87</v>
      </c>
      <c r="I3654" s="6" t="s">
        <v>14162</v>
      </c>
      <c r="J3654" s="6" t="s">
        <v>14163</v>
      </c>
      <c r="K3654" s="7">
        <v>17</v>
      </c>
      <c r="L3654" s="4">
        <v>2005</v>
      </c>
      <c r="M3654" s="9">
        <v>59045.89</v>
      </c>
      <c r="N3654" s="9" t="str">
        <f t="shared" si="230"/>
        <v>High Value</v>
      </c>
      <c r="O3654" s="11">
        <v>12752.7</v>
      </c>
      <c r="P3654" s="11">
        <v>44465.77</v>
      </c>
      <c r="Q3654" s="11">
        <v>14580.12</v>
      </c>
      <c r="R3654" s="8">
        <v>44785</v>
      </c>
      <c r="S3654" s="5" t="str">
        <f t="shared" si="231"/>
        <v>Friday</v>
      </c>
      <c r="T3654" s="5" t="str">
        <f t="shared" si="232"/>
        <v>Q3</v>
      </c>
      <c r="U3654" s="14" t="str">
        <f t="shared" si="229"/>
        <v>Aug</v>
      </c>
    </row>
    <row r="3655" spans="1:21" x14ac:dyDescent="0.25">
      <c r="A3655" s="12" t="s">
        <v>71</v>
      </c>
      <c r="B3655" s="2" t="s">
        <v>72</v>
      </c>
      <c r="C3655" s="2" t="s">
        <v>52</v>
      </c>
      <c r="D3655" s="2" t="s">
        <v>25</v>
      </c>
      <c r="E3655" s="2" t="s">
        <v>32</v>
      </c>
      <c r="F3655" s="2" t="s">
        <v>14164</v>
      </c>
      <c r="G3655" s="2" t="s">
        <v>14165</v>
      </c>
      <c r="H3655" s="2" t="s">
        <v>118</v>
      </c>
      <c r="I3655" s="2" t="s">
        <v>14166</v>
      </c>
      <c r="J3655" s="2" t="s">
        <v>14167</v>
      </c>
      <c r="K3655" s="3">
        <v>11</v>
      </c>
      <c r="L3655" s="4">
        <v>2014</v>
      </c>
      <c r="M3655" s="9">
        <v>36580.480000000003</v>
      </c>
      <c r="N3655" s="9" t="str">
        <f t="shared" si="230"/>
        <v>Normal</v>
      </c>
      <c r="O3655" s="11">
        <v>67472.3</v>
      </c>
      <c r="P3655" s="11">
        <v>30201.439999999999</v>
      </c>
      <c r="Q3655" s="11">
        <v>6379.04</v>
      </c>
      <c r="R3655" s="5">
        <v>45712</v>
      </c>
      <c r="S3655" s="5" t="str">
        <f t="shared" si="231"/>
        <v>Monday</v>
      </c>
      <c r="T3655" s="5" t="str">
        <f t="shared" si="232"/>
        <v>Q1</v>
      </c>
      <c r="U3655" s="14" t="str">
        <f t="shared" si="229"/>
        <v>Feb</v>
      </c>
    </row>
    <row r="3656" spans="1:21" x14ac:dyDescent="0.25">
      <c r="A3656" s="13" t="s">
        <v>17</v>
      </c>
      <c r="B3656" s="6" t="s">
        <v>38</v>
      </c>
      <c r="C3656" s="6" t="s">
        <v>49</v>
      </c>
      <c r="D3656" s="6" t="s">
        <v>25</v>
      </c>
      <c r="E3656" s="6" t="s">
        <v>32</v>
      </c>
      <c r="F3656" s="6" t="s">
        <v>14168</v>
      </c>
      <c r="G3656" s="6" t="s">
        <v>14169</v>
      </c>
      <c r="H3656" s="6" t="s">
        <v>101</v>
      </c>
      <c r="I3656" s="6" t="s">
        <v>14170</v>
      </c>
      <c r="J3656" s="6" t="s">
        <v>14171</v>
      </c>
      <c r="K3656" s="7">
        <v>19</v>
      </c>
      <c r="L3656" s="4">
        <v>2002</v>
      </c>
      <c r="M3656" s="9">
        <v>54957.86</v>
      </c>
      <c r="N3656" s="9" t="str">
        <f t="shared" si="230"/>
        <v>High Value</v>
      </c>
      <c r="O3656" s="11">
        <v>47709.7</v>
      </c>
      <c r="P3656" s="11">
        <v>50539.47</v>
      </c>
      <c r="Q3656" s="11">
        <v>4418.3900000000003</v>
      </c>
      <c r="R3656" s="8">
        <v>44448</v>
      </c>
      <c r="S3656" s="5" t="str">
        <f t="shared" si="231"/>
        <v>Thursday</v>
      </c>
      <c r="T3656" s="5" t="str">
        <f t="shared" si="232"/>
        <v>Q3</v>
      </c>
      <c r="U3656" s="14" t="str">
        <f t="shared" si="229"/>
        <v>Sep</v>
      </c>
    </row>
    <row r="3657" spans="1:21" x14ac:dyDescent="0.25">
      <c r="A3657" s="12" t="s">
        <v>47</v>
      </c>
      <c r="B3657" s="2" t="s">
        <v>48</v>
      </c>
      <c r="C3657" s="2" t="s">
        <v>19</v>
      </c>
      <c r="D3657" s="2" t="s">
        <v>25</v>
      </c>
      <c r="E3657" s="2" t="s">
        <v>32</v>
      </c>
      <c r="F3657" s="2" t="s">
        <v>14172</v>
      </c>
      <c r="G3657" s="2" t="s">
        <v>14173</v>
      </c>
      <c r="H3657" s="2" t="s">
        <v>87</v>
      </c>
      <c r="I3657" s="2" t="s">
        <v>14174</v>
      </c>
      <c r="J3657" s="2" t="s">
        <v>14175</v>
      </c>
      <c r="K3657" s="3">
        <v>21</v>
      </c>
      <c r="L3657" s="4">
        <v>2004</v>
      </c>
      <c r="M3657" s="9">
        <v>5720.18</v>
      </c>
      <c r="N3657" s="9" t="str">
        <f t="shared" si="230"/>
        <v>Normal</v>
      </c>
      <c r="O3657" s="11">
        <v>82640.3</v>
      </c>
      <c r="P3657" s="11">
        <v>5102.3599999999997</v>
      </c>
      <c r="Q3657" s="11">
        <v>617.82000000000005</v>
      </c>
      <c r="R3657" s="5">
        <v>45675</v>
      </c>
      <c r="S3657" s="5" t="str">
        <f t="shared" si="231"/>
        <v>Saturday</v>
      </c>
      <c r="T3657" s="5" t="str">
        <f t="shared" si="232"/>
        <v>Q1</v>
      </c>
      <c r="U3657" s="14" t="str">
        <f t="shared" si="229"/>
        <v>Jan</v>
      </c>
    </row>
    <row r="3658" spans="1:21" x14ac:dyDescent="0.25">
      <c r="A3658" s="13" t="s">
        <v>34</v>
      </c>
      <c r="B3658" s="6" t="s">
        <v>43</v>
      </c>
      <c r="C3658" s="6" t="s">
        <v>52</v>
      </c>
      <c r="D3658" s="6" t="s">
        <v>25</v>
      </c>
      <c r="E3658" s="6" t="s">
        <v>32</v>
      </c>
      <c r="F3658" s="6" t="s">
        <v>14176</v>
      </c>
      <c r="G3658" s="6" t="s">
        <v>14177</v>
      </c>
      <c r="H3658" s="6" t="s">
        <v>104</v>
      </c>
      <c r="I3658" s="6" t="s">
        <v>14178</v>
      </c>
      <c r="J3658" s="6" t="s">
        <v>14179</v>
      </c>
      <c r="K3658" s="7">
        <v>3</v>
      </c>
      <c r="L3658" s="4">
        <v>2018</v>
      </c>
      <c r="M3658" s="9">
        <v>65682.429999999993</v>
      </c>
      <c r="N3658" s="9" t="str">
        <f t="shared" si="230"/>
        <v>High Value</v>
      </c>
      <c r="O3658" s="11">
        <v>152901.9</v>
      </c>
      <c r="P3658" s="11">
        <v>51895.59</v>
      </c>
      <c r="Q3658" s="11">
        <v>13786.84</v>
      </c>
      <c r="R3658" s="8">
        <v>44211</v>
      </c>
      <c r="S3658" s="5" t="str">
        <f t="shared" si="231"/>
        <v>Friday</v>
      </c>
      <c r="T3658" s="5" t="str">
        <f t="shared" si="232"/>
        <v>Q1</v>
      </c>
      <c r="U3658" s="14" t="str">
        <f t="shared" si="229"/>
        <v>Jan</v>
      </c>
    </row>
    <row r="3659" spans="1:21" x14ac:dyDescent="0.25">
      <c r="A3659" s="12" t="s">
        <v>71</v>
      </c>
      <c r="B3659" s="2" t="s">
        <v>72</v>
      </c>
      <c r="C3659" s="2" t="s">
        <v>49</v>
      </c>
      <c r="D3659" s="2" t="s">
        <v>25</v>
      </c>
      <c r="E3659" s="2" t="s">
        <v>32</v>
      </c>
      <c r="F3659" s="2" t="s">
        <v>14180</v>
      </c>
      <c r="G3659" s="2" t="s">
        <v>14181</v>
      </c>
      <c r="H3659" s="2" t="s">
        <v>29</v>
      </c>
      <c r="I3659" s="2" t="s">
        <v>14182</v>
      </c>
      <c r="J3659" s="2" t="s">
        <v>14183</v>
      </c>
      <c r="K3659" s="3">
        <v>15</v>
      </c>
      <c r="L3659" s="4">
        <v>2010</v>
      </c>
      <c r="M3659" s="9">
        <v>20604.75</v>
      </c>
      <c r="N3659" s="9" t="str">
        <f t="shared" si="230"/>
        <v>Normal</v>
      </c>
      <c r="O3659" s="11">
        <v>164018</v>
      </c>
      <c r="P3659" s="11">
        <v>15489.91</v>
      </c>
      <c r="Q3659" s="11">
        <v>5114.84</v>
      </c>
      <c r="R3659" s="5">
        <v>45710</v>
      </c>
      <c r="S3659" s="5" t="str">
        <f t="shared" si="231"/>
        <v>Saturday</v>
      </c>
      <c r="T3659" s="5" t="str">
        <f t="shared" si="232"/>
        <v>Q1</v>
      </c>
      <c r="U3659" s="14" t="str">
        <f t="shared" si="229"/>
        <v>Feb</v>
      </c>
    </row>
    <row r="3660" spans="1:21" x14ac:dyDescent="0.25">
      <c r="A3660" s="13" t="s">
        <v>47</v>
      </c>
      <c r="B3660" s="6" t="s">
        <v>48</v>
      </c>
      <c r="C3660" s="6" t="s">
        <v>23</v>
      </c>
      <c r="D3660" s="6" t="s">
        <v>25</v>
      </c>
      <c r="E3660" s="6" t="s">
        <v>32</v>
      </c>
      <c r="F3660" s="6" t="s">
        <v>14184</v>
      </c>
      <c r="G3660" s="6" t="s">
        <v>1785</v>
      </c>
      <c r="H3660" s="6" t="s">
        <v>136</v>
      </c>
      <c r="I3660" s="6" t="s">
        <v>14185</v>
      </c>
      <c r="J3660" s="6" t="s">
        <v>14186</v>
      </c>
      <c r="K3660" s="7">
        <v>10</v>
      </c>
      <c r="L3660" s="4">
        <v>2011</v>
      </c>
      <c r="M3660" s="9">
        <v>31052.91</v>
      </c>
      <c r="N3660" s="9" t="str">
        <f t="shared" si="230"/>
        <v>Normal</v>
      </c>
      <c r="O3660" s="11">
        <v>150780.70000000001</v>
      </c>
      <c r="P3660" s="11">
        <v>28542.39</v>
      </c>
      <c r="Q3660" s="11">
        <v>2510.52</v>
      </c>
      <c r="R3660" s="8">
        <v>44561</v>
      </c>
      <c r="S3660" s="5" t="str">
        <f t="shared" si="231"/>
        <v>Friday</v>
      </c>
      <c r="T3660" s="5" t="str">
        <f t="shared" si="232"/>
        <v>Q4</v>
      </c>
      <c r="U3660" s="14" t="str">
        <f t="shared" si="229"/>
        <v>Dec</v>
      </c>
    </row>
    <row r="3661" spans="1:21" x14ac:dyDescent="0.25">
      <c r="A3661" s="12" t="s">
        <v>71</v>
      </c>
      <c r="B3661" s="2" t="s">
        <v>83</v>
      </c>
      <c r="C3661" s="2" t="s">
        <v>36</v>
      </c>
      <c r="D3661" s="2" t="s">
        <v>25</v>
      </c>
      <c r="E3661" s="2" t="s">
        <v>32</v>
      </c>
      <c r="F3661" s="2" t="s">
        <v>14187</v>
      </c>
      <c r="G3661" s="2" t="s">
        <v>14188</v>
      </c>
      <c r="H3661" s="2" t="s">
        <v>46</v>
      </c>
      <c r="I3661" s="2" t="s">
        <v>14189</v>
      </c>
      <c r="J3661" s="2" t="s">
        <v>14190</v>
      </c>
      <c r="K3661" s="3">
        <v>19</v>
      </c>
      <c r="L3661" s="4">
        <v>2002</v>
      </c>
      <c r="M3661" s="9">
        <v>53337.55</v>
      </c>
      <c r="N3661" s="9" t="str">
        <f t="shared" si="230"/>
        <v>High Value</v>
      </c>
      <c r="O3661" s="11">
        <v>129579.7</v>
      </c>
      <c r="P3661" s="11">
        <v>48442.99</v>
      </c>
      <c r="Q3661" s="11">
        <v>4894.5600000000004</v>
      </c>
      <c r="R3661" s="5">
        <v>44300</v>
      </c>
      <c r="S3661" s="5" t="str">
        <f t="shared" si="231"/>
        <v>Wednesday</v>
      </c>
      <c r="T3661" s="5" t="str">
        <f t="shared" si="232"/>
        <v>Q2</v>
      </c>
      <c r="U3661" s="14" t="str">
        <f t="shared" si="229"/>
        <v>Apr</v>
      </c>
    </row>
    <row r="3662" spans="1:21" x14ac:dyDescent="0.25">
      <c r="A3662" s="13" t="s">
        <v>74</v>
      </c>
      <c r="B3662" s="6" t="s">
        <v>75</v>
      </c>
      <c r="C3662" s="6" t="s">
        <v>36</v>
      </c>
      <c r="D3662" s="6" t="s">
        <v>25</v>
      </c>
      <c r="E3662" s="6" t="s">
        <v>32</v>
      </c>
      <c r="F3662" s="6" t="s">
        <v>14191</v>
      </c>
      <c r="G3662" s="6" t="s">
        <v>1523</v>
      </c>
      <c r="H3662" s="6" t="s">
        <v>104</v>
      </c>
      <c r="I3662" s="6" t="s">
        <v>14192</v>
      </c>
      <c r="J3662" s="6" t="s">
        <v>14193</v>
      </c>
      <c r="K3662" s="7">
        <v>5</v>
      </c>
      <c r="L3662" s="4">
        <v>2018</v>
      </c>
      <c r="M3662" s="9">
        <v>21584.46</v>
      </c>
      <c r="N3662" s="9" t="str">
        <f t="shared" si="230"/>
        <v>Normal</v>
      </c>
      <c r="O3662" s="11">
        <v>44662.2</v>
      </c>
      <c r="P3662" s="11">
        <v>17515.55</v>
      </c>
      <c r="Q3662" s="11">
        <v>4068.91</v>
      </c>
      <c r="R3662" s="8">
        <v>45043</v>
      </c>
      <c r="S3662" s="5" t="str">
        <f t="shared" si="231"/>
        <v>Thursday</v>
      </c>
      <c r="T3662" s="5" t="str">
        <f t="shared" si="232"/>
        <v>Q2</v>
      </c>
      <c r="U3662" s="14" t="str">
        <f t="shared" si="229"/>
        <v>Apr</v>
      </c>
    </row>
    <row r="3663" spans="1:21" x14ac:dyDescent="0.25">
      <c r="A3663" s="12" t="s">
        <v>56</v>
      </c>
      <c r="B3663" s="2" t="s">
        <v>57</v>
      </c>
      <c r="C3663" s="2" t="s">
        <v>24</v>
      </c>
      <c r="D3663" s="2" t="s">
        <v>25</v>
      </c>
      <c r="E3663" s="2" t="s">
        <v>32</v>
      </c>
      <c r="F3663" s="2" t="s">
        <v>11260</v>
      </c>
      <c r="G3663" s="2" t="s">
        <v>14194</v>
      </c>
      <c r="H3663" s="2" t="s">
        <v>77</v>
      </c>
      <c r="I3663" s="2" t="s">
        <v>7007</v>
      </c>
      <c r="J3663" s="2" t="s">
        <v>14195</v>
      </c>
      <c r="K3663" s="3">
        <v>21</v>
      </c>
      <c r="L3663" s="4">
        <v>2002</v>
      </c>
      <c r="M3663" s="9">
        <v>65990.720000000001</v>
      </c>
      <c r="N3663" s="9" t="str">
        <f t="shared" si="230"/>
        <v>High Value</v>
      </c>
      <c r="O3663" s="11">
        <v>49623.8</v>
      </c>
      <c r="P3663" s="11">
        <v>46636.76</v>
      </c>
      <c r="Q3663" s="11">
        <v>19353.96</v>
      </c>
      <c r="R3663" s="5">
        <v>45135</v>
      </c>
      <c r="S3663" s="5" t="str">
        <f t="shared" si="231"/>
        <v>Friday</v>
      </c>
      <c r="T3663" s="5" t="str">
        <f t="shared" si="232"/>
        <v>Q3</v>
      </c>
      <c r="U3663" s="14" t="str">
        <f t="shared" si="229"/>
        <v>Jul</v>
      </c>
    </row>
    <row r="3664" spans="1:21" x14ac:dyDescent="0.25">
      <c r="A3664" s="13" t="s">
        <v>62</v>
      </c>
      <c r="B3664" s="6" t="s">
        <v>91</v>
      </c>
      <c r="C3664" s="6" t="s">
        <v>44</v>
      </c>
      <c r="D3664" s="6" t="s">
        <v>25</v>
      </c>
      <c r="E3664" s="6" t="s">
        <v>32</v>
      </c>
      <c r="F3664" s="6" t="s">
        <v>14196</v>
      </c>
      <c r="G3664" s="6" t="s">
        <v>8091</v>
      </c>
      <c r="H3664" s="6" t="s">
        <v>46</v>
      </c>
      <c r="I3664" s="6" t="s">
        <v>14197</v>
      </c>
      <c r="J3664" s="6" t="s">
        <v>14198</v>
      </c>
      <c r="K3664" s="7">
        <v>-1</v>
      </c>
      <c r="L3664" s="4">
        <v>2024</v>
      </c>
      <c r="M3664" s="9">
        <v>10987.49</v>
      </c>
      <c r="N3664" s="9" t="str">
        <f t="shared" si="230"/>
        <v>Normal</v>
      </c>
      <c r="O3664" s="11">
        <v>39624.9</v>
      </c>
      <c r="P3664" s="11">
        <v>9389.61</v>
      </c>
      <c r="Q3664" s="11">
        <v>1597.88</v>
      </c>
      <c r="R3664" s="8">
        <v>45094</v>
      </c>
      <c r="S3664" s="5" t="str">
        <f t="shared" si="231"/>
        <v>Saturday</v>
      </c>
      <c r="T3664" s="5" t="str">
        <f t="shared" si="232"/>
        <v>Q2</v>
      </c>
      <c r="U3664" s="14" t="str">
        <f t="shared" si="229"/>
        <v>Jun</v>
      </c>
    </row>
    <row r="3665" spans="1:21" x14ac:dyDescent="0.25">
      <c r="A3665" s="12" t="s">
        <v>30</v>
      </c>
      <c r="B3665" s="2" t="s">
        <v>31</v>
      </c>
      <c r="C3665" s="2" t="s">
        <v>36</v>
      </c>
      <c r="D3665" s="2" t="s">
        <v>25</v>
      </c>
      <c r="E3665" s="2" t="s">
        <v>32</v>
      </c>
      <c r="F3665" s="2" t="s">
        <v>14199</v>
      </c>
      <c r="G3665" s="2" t="s">
        <v>247</v>
      </c>
      <c r="H3665" s="2" t="s">
        <v>53</v>
      </c>
      <c r="I3665" s="2" t="s">
        <v>14200</v>
      </c>
      <c r="J3665" s="2" t="s">
        <v>14201</v>
      </c>
      <c r="K3665" s="3">
        <v>13</v>
      </c>
      <c r="L3665" s="4">
        <v>2007</v>
      </c>
      <c r="M3665" s="9">
        <v>61701.93</v>
      </c>
      <c r="N3665" s="9" t="str">
        <f t="shared" si="230"/>
        <v>High Value</v>
      </c>
      <c r="O3665" s="11">
        <v>16812.8</v>
      </c>
      <c r="P3665" s="11">
        <v>53691.05</v>
      </c>
      <c r="Q3665" s="11">
        <v>8010.88</v>
      </c>
      <c r="R3665" s="5">
        <v>44189</v>
      </c>
      <c r="S3665" s="5" t="str">
        <f t="shared" si="231"/>
        <v>Thursday</v>
      </c>
      <c r="T3665" s="5" t="str">
        <f t="shared" si="232"/>
        <v>Q4</v>
      </c>
      <c r="U3665" s="14" t="str">
        <f t="shared" si="229"/>
        <v>Dec</v>
      </c>
    </row>
    <row r="3666" spans="1:21" x14ac:dyDescent="0.25">
      <c r="A3666" s="13" t="s">
        <v>62</v>
      </c>
      <c r="B3666" s="6" t="s">
        <v>63</v>
      </c>
      <c r="C3666" s="6" t="s">
        <v>24</v>
      </c>
      <c r="D3666" s="6" t="s">
        <v>25</v>
      </c>
      <c r="E3666" s="6" t="s">
        <v>32</v>
      </c>
      <c r="F3666" s="6" t="s">
        <v>14202</v>
      </c>
      <c r="G3666" s="6" t="s">
        <v>14203</v>
      </c>
      <c r="H3666" s="6" t="s">
        <v>77</v>
      </c>
      <c r="I3666" s="6" t="s">
        <v>14204</v>
      </c>
      <c r="J3666" s="6" t="s">
        <v>14205</v>
      </c>
      <c r="K3666" s="7">
        <v>12</v>
      </c>
      <c r="L3666" s="4">
        <v>2009</v>
      </c>
      <c r="M3666" s="9">
        <v>62080.2</v>
      </c>
      <c r="N3666" s="9" t="str">
        <f t="shared" si="230"/>
        <v>High Value</v>
      </c>
      <c r="O3666" s="11">
        <v>185141.8</v>
      </c>
      <c r="P3666" s="11">
        <v>53803.85</v>
      </c>
      <c r="Q3666" s="11">
        <v>8276.35</v>
      </c>
      <c r="R3666" s="8">
        <v>44409</v>
      </c>
      <c r="S3666" s="5" t="str">
        <f t="shared" si="231"/>
        <v>Sunday</v>
      </c>
      <c r="T3666" s="5" t="str">
        <f t="shared" si="232"/>
        <v>Q3</v>
      </c>
      <c r="U3666" s="14" t="str">
        <f t="shared" ref="U3666:U3728" si="233">TEXT(R3666,"MMM")</f>
        <v>Aug</v>
      </c>
    </row>
    <row r="3667" spans="1:21" x14ac:dyDescent="0.25">
      <c r="A3667" s="12" t="s">
        <v>30</v>
      </c>
      <c r="B3667" s="2" t="s">
        <v>31</v>
      </c>
      <c r="C3667" s="2" t="s">
        <v>52</v>
      </c>
      <c r="D3667" s="2" t="s">
        <v>25</v>
      </c>
      <c r="E3667" s="2" t="s">
        <v>32</v>
      </c>
      <c r="F3667" s="2" t="s">
        <v>14206</v>
      </c>
      <c r="G3667" s="2" t="s">
        <v>14207</v>
      </c>
      <c r="H3667" s="2" t="s">
        <v>118</v>
      </c>
      <c r="I3667" s="2" t="s">
        <v>14208</v>
      </c>
      <c r="J3667" s="2" t="s">
        <v>14209</v>
      </c>
      <c r="K3667" s="3">
        <v>17</v>
      </c>
      <c r="L3667" s="4">
        <v>2003</v>
      </c>
      <c r="M3667" s="9">
        <v>27019.06</v>
      </c>
      <c r="N3667" s="9" t="str">
        <f t="shared" si="230"/>
        <v>Normal</v>
      </c>
      <c r="O3667" s="11">
        <v>35547.599999999999</v>
      </c>
      <c r="P3667" s="11">
        <v>21809.54</v>
      </c>
      <c r="Q3667" s="11">
        <v>5209.5200000000004</v>
      </c>
      <c r="R3667" s="5">
        <v>44107</v>
      </c>
      <c r="S3667" s="5" t="str">
        <f t="shared" si="231"/>
        <v>Saturday</v>
      </c>
      <c r="T3667" s="5" t="str">
        <f t="shared" si="232"/>
        <v>Q4</v>
      </c>
      <c r="U3667" s="14" t="str">
        <f t="shared" si="233"/>
        <v>Oct</v>
      </c>
    </row>
    <row r="3668" spans="1:21" x14ac:dyDescent="0.25">
      <c r="A3668" s="13" t="s">
        <v>30</v>
      </c>
      <c r="B3668" s="6" t="s">
        <v>65</v>
      </c>
      <c r="C3668" s="6" t="s">
        <v>44</v>
      </c>
      <c r="D3668" s="6" t="s">
        <v>25</v>
      </c>
      <c r="E3668" s="6" t="s">
        <v>32</v>
      </c>
      <c r="F3668" s="6" t="s">
        <v>14210</v>
      </c>
      <c r="G3668" s="6" t="s">
        <v>3676</v>
      </c>
      <c r="H3668" s="6" t="s">
        <v>90</v>
      </c>
      <c r="I3668" s="6" t="s">
        <v>14211</v>
      </c>
      <c r="J3668" s="6" t="s">
        <v>14212</v>
      </c>
      <c r="K3668" s="7">
        <v>12</v>
      </c>
      <c r="L3668" s="4">
        <v>2013</v>
      </c>
      <c r="M3668" s="9">
        <v>23802.44</v>
      </c>
      <c r="N3668" s="9" t="str">
        <f t="shared" si="230"/>
        <v>Normal</v>
      </c>
      <c r="O3668" s="11">
        <v>141540.70000000001</v>
      </c>
      <c r="P3668" s="11">
        <v>20710.41</v>
      </c>
      <c r="Q3668" s="11">
        <v>3092.03</v>
      </c>
      <c r="R3668" s="8">
        <v>45704</v>
      </c>
      <c r="S3668" s="5" t="str">
        <f t="shared" si="231"/>
        <v>Sunday</v>
      </c>
      <c r="T3668" s="5" t="str">
        <f t="shared" si="232"/>
        <v>Q1</v>
      </c>
      <c r="U3668" s="14" t="str">
        <f t="shared" si="233"/>
        <v>Feb</v>
      </c>
    </row>
    <row r="3669" spans="1:21" x14ac:dyDescent="0.25">
      <c r="A3669" s="12" t="s">
        <v>47</v>
      </c>
      <c r="B3669" s="2" t="s">
        <v>48</v>
      </c>
      <c r="C3669" s="2" t="s">
        <v>19</v>
      </c>
      <c r="D3669" s="2" t="s">
        <v>25</v>
      </c>
      <c r="E3669" s="2" t="s">
        <v>32</v>
      </c>
      <c r="F3669" s="2" t="s">
        <v>14213</v>
      </c>
      <c r="G3669" s="2" t="s">
        <v>1827</v>
      </c>
      <c r="H3669" s="2" t="s">
        <v>53</v>
      </c>
      <c r="I3669" s="2" t="s">
        <v>14214</v>
      </c>
      <c r="J3669" s="2" t="s">
        <v>14215</v>
      </c>
      <c r="K3669" s="3">
        <v>14</v>
      </c>
      <c r="L3669" s="4">
        <v>2010</v>
      </c>
      <c r="M3669" s="9">
        <v>32968.65</v>
      </c>
      <c r="N3669" s="9" t="str">
        <f t="shared" si="230"/>
        <v>Normal</v>
      </c>
      <c r="O3669" s="11">
        <v>33513.9</v>
      </c>
      <c r="P3669" s="11">
        <v>24667.73</v>
      </c>
      <c r="Q3669" s="11">
        <v>8300.92</v>
      </c>
      <c r="R3669" s="5">
        <v>45328</v>
      </c>
      <c r="S3669" s="5" t="str">
        <f t="shared" si="231"/>
        <v>Tuesday</v>
      </c>
      <c r="T3669" s="5" t="str">
        <f t="shared" si="232"/>
        <v>Q1</v>
      </c>
      <c r="U3669" s="14" t="str">
        <f t="shared" si="233"/>
        <v>Feb</v>
      </c>
    </row>
    <row r="3670" spans="1:21" x14ac:dyDescent="0.25">
      <c r="A3670" s="13" t="s">
        <v>54</v>
      </c>
      <c r="B3670" s="6" t="s">
        <v>55</v>
      </c>
      <c r="C3670" s="6" t="s">
        <v>19</v>
      </c>
      <c r="D3670" s="6" t="s">
        <v>25</v>
      </c>
      <c r="E3670" s="6" t="s">
        <v>32</v>
      </c>
      <c r="F3670" s="6" t="s">
        <v>14216</v>
      </c>
      <c r="G3670" s="6" t="s">
        <v>14217</v>
      </c>
      <c r="H3670" s="6" t="s">
        <v>73</v>
      </c>
      <c r="I3670" s="6" t="s">
        <v>14218</v>
      </c>
      <c r="J3670" s="6" t="s">
        <v>14219</v>
      </c>
      <c r="K3670" s="7">
        <v>-3</v>
      </c>
      <c r="L3670" s="4">
        <v>2024</v>
      </c>
      <c r="M3670" s="9">
        <v>30083.69</v>
      </c>
      <c r="N3670" s="9" t="str">
        <f t="shared" si="230"/>
        <v>Normal</v>
      </c>
      <c r="O3670" s="11">
        <v>195598.4</v>
      </c>
      <c r="P3670" s="11">
        <v>27815.040000000001</v>
      </c>
      <c r="Q3670" s="11">
        <v>2268.65</v>
      </c>
      <c r="R3670" s="8">
        <v>44426</v>
      </c>
      <c r="S3670" s="5" t="str">
        <f t="shared" si="231"/>
        <v>Wednesday</v>
      </c>
      <c r="T3670" s="5" t="str">
        <f t="shared" si="232"/>
        <v>Q3</v>
      </c>
      <c r="U3670" s="14" t="str">
        <f t="shared" si="233"/>
        <v>Aug</v>
      </c>
    </row>
    <row r="3671" spans="1:21" x14ac:dyDescent="0.25">
      <c r="A3671" s="12" t="s">
        <v>30</v>
      </c>
      <c r="B3671" s="2" t="s">
        <v>94</v>
      </c>
      <c r="C3671" s="2" t="s">
        <v>49</v>
      </c>
      <c r="D3671" s="2" t="s">
        <v>25</v>
      </c>
      <c r="E3671" s="2" t="s">
        <v>32</v>
      </c>
      <c r="F3671" s="2" t="s">
        <v>14220</v>
      </c>
      <c r="G3671" s="2" t="s">
        <v>14221</v>
      </c>
      <c r="H3671" s="2" t="s">
        <v>157</v>
      </c>
      <c r="I3671" s="2" t="s">
        <v>14222</v>
      </c>
      <c r="J3671" s="2" t="s">
        <v>14223</v>
      </c>
      <c r="K3671" s="3">
        <v>24</v>
      </c>
      <c r="L3671" s="4">
        <v>2001</v>
      </c>
      <c r="M3671" s="9">
        <v>61313.919999999998</v>
      </c>
      <c r="N3671" s="9" t="str">
        <f t="shared" si="230"/>
        <v>High Value</v>
      </c>
      <c r="O3671" s="11">
        <v>151385.29999999999</v>
      </c>
      <c r="P3671" s="11">
        <v>44822.12</v>
      </c>
      <c r="Q3671" s="11">
        <v>16491.8</v>
      </c>
      <c r="R3671" s="5">
        <v>45679</v>
      </c>
      <c r="S3671" s="5" t="str">
        <f t="shared" si="231"/>
        <v>Wednesday</v>
      </c>
      <c r="T3671" s="5" t="str">
        <f t="shared" si="232"/>
        <v>Q1</v>
      </c>
      <c r="U3671" s="14" t="str">
        <f t="shared" si="233"/>
        <v>Jan</v>
      </c>
    </row>
    <row r="3672" spans="1:21" x14ac:dyDescent="0.25">
      <c r="A3672" s="13" t="s">
        <v>47</v>
      </c>
      <c r="B3672" s="6" t="s">
        <v>48</v>
      </c>
      <c r="C3672" s="6" t="s">
        <v>19</v>
      </c>
      <c r="D3672" s="6" t="s">
        <v>25</v>
      </c>
      <c r="E3672" s="6" t="s">
        <v>32</v>
      </c>
      <c r="F3672" s="6" t="s">
        <v>14224</v>
      </c>
      <c r="G3672" s="6" t="s">
        <v>14225</v>
      </c>
      <c r="H3672" s="6" t="s">
        <v>42</v>
      </c>
      <c r="I3672" s="6" t="s">
        <v>14226</v>
      </c>
      <c r="J3672" s="6" t="s">
        <v>14227</v>
      </c>
      <c r="K3672" s="7">
        <v>21</v>
      </c>
      <c r="L3672" s="4">
        <v>2000</v>
      </c>
      <c r="M3672" s="9">
        <v>11702.1</v>
      </c>
      <c r="N3672" s="9" t="str">
        <f t="shared" si="230"/>
        <v>Normal</v>
      </c>
      <c r="O3672" s="11">
        <v>105682.3</v>
      </c>
      <c r="P3672" s="11">
        <v>10570.35</v>
      </c>
      <c r="Q3672" s="11">
        <v>1131.75</v>
      </c>
      <c r="R3672" s="8">
        <v>44396</v>
      </c>
      <c r="S3672" s="5" t="str">
        <f t="shared" si="231"/>
        <v>Monday</v>
      </c>
      <c r="T3672" s="5" t="str">
        <f t="shared" si="232"/>
        <v>Q3</v>
      </c>
      <c r="U3672" s="14" t="str">
        <f t="shared" si="233"/>
        <v>Jul</v>
      </c>
    </row>
    <row r="3673" spans="1:21" x14ac:dyDescent="0.25">
      <c r="A3673" s="12" t="s">
        <v>71</v>
      </c>
      <c r="B3673" s="2" t="s">
        <v>86</v>
      </c>
      <c r="C3673" s="2" t="s">
        <v>36</v>
      </c>
      <c r="D3673" s="2" t="s">
        <v>25</v>
      </c>
      <c r="E3673" s="2" t="s">
        <v>32</v>
      </c>
      <c r="F3673" s="2" t="s">
        <v>14228</v>
      </c>
      <c r="G3673" s="2" t="s">
        <v>14229</v>
      </c>
      <c r="H3673" s="2" t="s">
        <v>162</v>
      </c>
      <c r="I3673" s="2" t="s">
        <v>14230</v>
      </c>
      <c r="J3673" s="2" t="s">
        <v>14231</v>
      </c>
      <c r="K3673" s="3">
        <v>20</v>
      </c>
      <c r="L3673" s="4">
        <v>2003</v>
      </c>
      <c r="M3673" s="9">
        <v>10537.18</v>
      </c>
      <c r="N3673" s="9" t="str">
        <f t="shared" si="230"/>
        <v>Normal</v>
      </c>
      <c r="O3673" s="11">
        <v>96654.399999999994</v>
      </c>
      <c r="P3673" s="11">
        <v>9416.08</v>
      </c>
      <c r="Q3673" s="11">
        <v>1121.0999999999999</v>
      </c>
      <c r="R3673" s="5">
        <v>44963</v>
      </c>
      <c r="S3673" s="5" t="str">
        <f t="shared" si="231"/>
        <v>Monday</v>
      </c>
      <c r="T3673" s="5" t="str">
        <f t="shared" si="232"/>
        <v>Q1</v>
      </c>
      <c r="U3673" s="14" t="str">
        <f t="shared" si="233"/>
        <v>Feb</v>
      </c>
    </row>
    <row r="3674" spans="1:21" x14ac:dyDescent="0.25">
      <c r="A3674" s="12" t="s">
        <v>71</v>
      </c>
      <c r="B3674" s="2" t="s">
        <v>86</v>
      </c>
      <c r="C3674" s="2" t="s">
        <v>19</v>
      </c>
      <c r="D3674" s="2" t="s">
        <v>25</v>
      </c>
      <c r="E3674" s="2" t="s">
        <v>32</v>
      </c>
      <c r="F3674" s="2" t="s">
        <v>14233</v>
      </c>
      <c r="G3674" s="2" t="s">
        <v>14234</v>
      </c>
      <c r="H3674" s="2" t="s">
        <v>61</v>
      </c>
      <c r="I3674" s="2" t="s">
        <v>14235</v>
      </c>
      <c r="J3674" s="2" t="s">
        <v>14236</v>
      </c>
      <c r="K3674" s="3">
        <v>15</v>
      </c>
      <c r="L3674" s="4">
        <v>2006</v>
      </c>
      <c r="M3674" s="9">
        <v>15243.37</v>
      </c>
      <c r="N3674" s="9" t="str">
        <f t="shared" si="230"/>
        <v>Normal</v>
      </c>
      <c r="O3674" s="11">
        <v>39860.1</v>
      </c>
      <c r="P3674" s="11">
        <v>13528.31</v>
      </c>
      <c r="Q3674" s="11">
        <v>1715.06</v>
      </c>
      <c r="R3674" s="5">
        <v>44205</v>
      </c>
      <c r="S3674" s="5" t="str">
        <f t="shared" si="231"/>
        <v>Saturday</v>
      </c>
      <c r="T3674" s="5" t="str">
        <f t="shared" si="232"/>
        <v>Q1</v>
      </c>
      <c r="U3674" s="14" t="str">
        <f t="shared" si="233"/>
        <v>Jan</v>
      </c>
    </row>
    <row r="3675" spans="1:21" x14ac:dyDescent="0.25">
      <c r="A3675" s="13" t="s">
        <v>56</v>
      </c>
      <c r="B3675" s="6" t="s">
        <v>69</v>
      </c>
      <c r="C3675" s="6" t="s">
        <v>49</v>
      </c>
      <c r="D3675" s="6" t="s">
        <v>25</v>
      </c>
      <c r="E3675" s="6" t="s">
        <v>32</v>
      </c>
      <c r="F3675" s="6" t="s">
        <v>14237</v>
      </c>
      <c r="G3675" s="6" t="s">
        <v>14238</v>
      </c>
      <c r="H3675" s="6" t="s">
        <v>132</v>
      </c>
      <c r="I3675" s="6" t="s">
        <v>14239</v>
      </c>
      <c r="J3675" s="6" t="s">
        <v>14240</v>
      </c>
      <c r="K3675" s="7">
        <v>-3</v>
      </c>
      <c r="L3675" s="4">
        <v>2024</v>
      </c>
      <c r="M3675" s="9">
        <v>37582.07</v>
      </c>
      <c r="N3675" s="9" t="str">
        <f t="shared" si="230"/>
        <v>Normal</v>
      </c>
      <c r="O3675" s="11">
        <v>67212.7</v>
      </c>
      <c r="P3675" s="11">
        <v>26962.5</v>
      </c>
      <c r="Q3675" s="11">
        <v>10619.57</v>
      </c>
      <c r="R3675" s="8">
        <v>44366</v>
      </c>
      <c r="S3675" s="5" t="str">
        <f t="shared" si="231"/>
        <v>Saturday</v>
      </c>
      <c r="T3675" s="5" t="str">
        <f t="shared" si="232"/>
        <v>Q2</v>
      </c>
      <c r="U3675" s="14" t="str">
        <f t="shared" si="233"/>
        <v>Jun</v>
      </c>
    </row>
    <row r="3676" spans="1:21" x14ac:dyDescent="0.25">
      <c r="A3676" s="12" t="s">
        <v>56</v>
      </c>
      <c r="B3676" s="2" t="s">
        <v>57</v>
      </c>
      <c r="C3676" s="2" t="s">
        <v>36</v>
      </c>
      <c r="D3676" s="2" t="s">
        <v>25</v>
      </c>
      <c r="E3676" s="2" t="s">
        <v>32</v>
      </c>
      <c r="F3676" s="2" t="s">
        <v>14241</v>
      </c>
      <c r="G3676" s="2" t="s">
        <v>14242</v>
      </c>
      <c r="H3676" s="2" t="s">
        <v>37</v>
      </c>
      <c r="I3676" s="2" t="s">
        <v>14243</v>
      </c>
      <c r="J3676" s="2" t="s">
        <v>14244</v>
      </c>
      <c r="K3676" s="3">
        <v>2</v>
      </c>
      <c r="L3676" s="4">
        <v>2018</v>
      </c>
      <c r="M3676" s="9">
        <v>31189.78</v>
      </c>
      <c r="N3676" s="9" t="str">
        <f t="shared" si="230"/>
        <v>Normal</v>
      </c>
      <c r="O3676" s="11">
        <v>22801.5</v>
      </c>
      <c r="P3676" s="11">
        <v>28477.93</v>
      </c>
      <c r="Q3676" s="11">
        <v>2711.85</v>
      </c>
      <c r="R3676" s="5">
        <v>44073</v>
      </c>
      <c r="S3676" s="5" t="str">
        <f t="shared" si="231"/>
        <v>Sunday</v>
      </c>
      <c r="T3676" s="5" t="str">
        <f t="shared" si="232"/>
        <v>Q3</v>
      </c>
      <c r="U3676" s="14" t="str">
        <f t="shared" si="233"/>
        <v>Aug</v>
      </c>
    </row>
    <row r="3677" spans="1:21" x14ac:dyDescent="0.25">
      <c r="A3677" s="13" t="s">
        <v>56</v>
      </c>
      <c r="B3677" s="6" t="s">
        <v>57</v>
      </c>
      <c r="C3677" s="6" t="s">
        <v>44</v>
      </c>
      <c r="D3677" s="6" t="s">
        <v>25</v>
      </c>
      <c r="E3677" s="6" t="s">
        <v>32</v>
      </c>
      <c r="F3677" s="6" t="s">
        <v>14245</v>
      </c>
      <c r="G3677" s="6" t="s">
        <v>14246</v>
      </c>
      <c r="H3677" s="6" t="s">
        <v>152</v>
      </c>
      <c r="I3677" s="6" t="s">
        <v>14247</v>
      </c>
      <c r="J3677" s="6" t="s">
        <v>14248</v>
      </c>
      <c r="K3677" s="7">
        <v>7</v>
      </c>
      <c r="L3677" s="4">
        <v>2015</v>
      </c>
      <c r="M3677" s="9">
        <v>32764.15</v>
      </c>
      <c r="N3677" s="9" t="str">
        <f t="shared" si="230"/>
        <v>Normal</v>
      </c>
      <c r="O3677" s="11">
        <v>174020.9</v>
      </c>
      <c r="P3677" s="11">
        <v>26828.81</v>
      </c>
      <c r="Q3677" s="11">
        <v>5935.34</v>
      </c>
      <c r="R3677" s="8">
        <v>44651</v>
      </c>
      <c r="S3677" s="5" t="str">
        <f t="shared" si="231"/>
        <v>Thursday</v>
      </c>
      <c r="T3677" s="5" t="str">
        <f t="shared" si="232"/>
        <v>Q1</v>
      </c>
      <c r="U3677" s="14" t="str">
        <f t="shared" si="233"/>
        <v>Mar</v>
      </c>
    </row>
    <row r="3678" spans="1:21" x14ac:dyDescent="0.25">
      <c r="A3678" s="12" t="s">
        <v>56</v>
      </c>
      <c r="B3678" s="2" t="s">
        <v>78</v>
      </c>
      <c r="C3678" s="2" t="s">
        <v>23</v>
      </c>
      <c r="D3678" s="2" t="s">
        <v>25</v>
      </c>
      <c r="E3678" s="2" t="s">
        <v>32</v>
      </c>
      <c r="F3678" s="2" t="s">
        <v>14249</v>
      </c>
      <c r="G3678" s="2" t="s">
        <v>14250</v>
      </c>
      <c r="H3678" s="2" t="s">
        <v>136</v>
      </c>
      <c r="I3678" s="2" t="s">
        <v>14251</v>
      </c>
      <c r="J3678" s="2" t="s">
        <v>14252</v>
      </c>
      <c r="K3678" s="3">
        <v>8</v>
      </c>
      <c r="L3678" s="4">
        <v>2017</v>
      </c>
      <c r="M3678" s="9">
        <v>33691.08</v>
      </c>
      <c r="N3678" s="9" t="str">
        <f t="shared" si="230"/>
        <v>Normal</v>
      </c>
      <c r="O3678" s="11">
        <v>27259.4</v>
      </c>
      <c r="P3678" s="11">
        <v>25734.54</v>
      </c>
      <c r="Q3678" s="11">
        <v>7956.54</v>
      </c>
      <c r="R3678" s="5">
        <v>45730</v>
      </c>
      <c r="S3678" s="5" t="str">
        <f t="shared" si="231"/>
        <v>Friday</v>
      </c>
      <c r="T3678" s="5" t="str">
        <f t="shared" si="232"/>
        <v>Q1</v>
      </c>
      <c r="U3678" s="14" t="str">
        <f t="shared" si="233"/>
        <v>Mar</v>
      </c>
    </row>
    <row r="3679" spans="1:21" x14ac:dyDescent="0.25">
      <c r="A3679" s="13" t="s">
        <v>47</v>
      </c>
      <c r="B3679" s="6" t="s">
        <v>51</v>
      </c>
      <c r="C3679" s="6" t="s">
        <v>19</v>
      </c>
      <c r="D3679" s="6" t="s">
        <v>25</v>
      </c>
      <c r="E3679" s="6" t="s">
        <v>32</v>
      </c>
      <c r="F3679" s="6" t="s">
        <v>14253</v>
      </c>
      <c r="G3679" s="6" t="s">
        <v>14254</v>
      </c>
      <c r="H3679" s="6" t="s">
        <v>95</v>
      </c>
      <c r="I3679" s="6" t="s">
        <v>14255</v>
      </c>
      <c r="J3679" s="6" t="s">
        <v>14256</v>
      </c>
      <c r="K3679" s="7">
        <v>11</v>
      </c>
      <c r="L3679" s="4">
        <v>2013</v>
      </c>
      <c r="M3679" s="9">
        <v>49088.81</v>
      </c>
      <c r="N3679" s="9" t="str">
        <f t="shared" si="230"/>
        <v>High Value</v>
      </c>
      <c r="O3679" s="11">
        <v>54863.9</v>
      </c>
      <c r="P3679" s="11">
        <v>39299.360000000001</v>
      </c>
      <c r="Q3679" s="11">
        <v>9789.4500000000007</v>
      </c>
      <c r="R3679" s="8">
        <v>45407</v>
      </c>
      <c r="S3679" s="5" t="str">
        <f t="shared" si="231"/>
        <v>Thursday</v>
      </c>
      <c r="T3679" s="5" t="str">
        <f t="shared" si="232"/>
        <v>Q2</v>
      </c>
      <c r="U3679" s="14" t="str">
        <f t="shared" si="233"/>
        <v>Apr</v>
      </c>
    </row>
    <row r="3680" spans="1:21" x14ac:dyDescent="0.25">
      <c r="A3680" s="12" t="s">
        <v>56</v>
      </c>
      <c r="B3680" s="2" t="s">
        <v>69</v>
      </c>
      <c r="C3680" s="2" t="s">
        <v>24</v>
      </c>
      <c r="D3680" s="2" t="s">
        <v>25</v>
      </c>
      <c r="E3680" s="2" t="s">
        <v>32</v>
      </c>
      <c r="F3680" s="2" t="s">
        <v>14257</v>
      </c>
      <c r="G3680" s="2" t="s">
        <v>14258</v>
      </c>
      <c r="H3680" s="2" t="s">
        <v>29</v>
      </c>
      <c r="I3680" s="2" t="s">
        <v>14259</v>
      </c>
      <c r="J3680" s="2" t="s">
        <v>14260</v>
      </c>
      <c r="K3680" s="3">
        <v>14</v>
      </c>
      <c r="L3680" s="4">
        <v>2008</v>
      </c>
      <c r="M3680" s="9">
        <v>13613.45</v>
      </c>
      <c r="N3680" s="9" t="str">
        <f t="shared" si="230"/>
        <v>Normal</v>
      </c>
      <c r="O3680" s="11">
        <v>154586.20000000001</v>
      </c>
      <c r="P3680" s="11">
        <v>12485.43</v>
      </c>
      <c r="Q3680" s="11">
        <v>1128.02</v>
      </c>
      <c r="R3680" s="5">
        <v>44814</v>
      </c>
      <c r="S3680" s="5" t="str">
        <f t="shared" si="231"/>
        <v>Saturday</v>
      </c>
      <c r="T3680" s="5" t="str">
        <f t="shared" si="232"/>
        <v>Q3</v>
      </c>
      <c r="U3680" s="14" t="str">
        <f t="shared" si="233"/>
        <v>Sep</v>
      </c>
    </row>
    <row r="3681" spans="1:21" x14ac:dyDescent="0.25">
      <c r="A3681" s="13" t="s">
        <v>56</v>
      </c>
      <c r="B3681" s="6" t="s">
        <v>78</v>
      </c>
      <c r="C3681" s="6" t="s">
        <v>24</v>
      </c>
      <c r="D3681" s="6" t="s">
        <v>25</v>
      </c>
      <c r="E3681" s="6" t="s">
        <v>32</v>
      </c>
      <c r="F3681" s="6" t="s">
        <v>14261</v>
      </c>
      <c r="G3681" s="6" t="s">
        <v>14262</v>
      </c>
      <c r="H3681" s="6" t="s">
        <v>88</v>
      </c>
      <c r="I3681" s="6" t="s">
        <v>14263</v>
      </c>
      <c r="J3681" s="6" t="s">
        <v>14264</v>
      </c>
      <c r="K3681" s="7">
        <v>12</v>
      </c>
      <c r="L3681" s="4">
        <v>2008</v>
      </c>
      <c r="M3681" s="9">
        <v>56905.59</v>
      </c>
      <c r="N3681" s="9" t="str">
        <f t="shared" si="230"/>
        <v>High Value</v>
      </c>
      <c r="O3681" s="11">
        <v>75552.399999999994</v>
      </c>
      <c r="P3681" s="11">
        <v>42279.61</v>
      </c>
      <c r="Q3681" s="11">
        <v>14625.98</v>
      </c>
      <c r="R3681" s="8">
        <v>44138</v>
      </c>
      <c r="S3681" s="5" t="str">
        <f t="shared" si="231"/>
        <v>Tuesday</v>
      </c>
      <c r="T3681" s="5" t="str">
        <f t="shared" si="232"/>
        <v>Q4</v>
      </c>
      <c r="U3681" s="14" t="str">
        <f t="shared" si="233"/>
        <v>Nov</v>
      </c>
    </row>
    <row r="3682" spans="1:21" x14ac:dyDescent="0.25">
      <c r="A3682" s="12" t="s">
        <v>40</v>
      </c>
      <c r="B3682" s="2" t="s">
        <v>59</v>
      </c>
      <c r="C3682" s="2" t="s">
        <v>52</v>
      </c>
      <c r="D3682" s="2" t="s">
        <v>25</v>
      </c>
      <c r="E3682" s="2" t="s">
        <v>32</v>
      </c>
      <c r="F3682" s="2" t="s">
        <v>14265</v>
      </c>
      <c r="G3682" s="2" t="s">
        <v>14266</v>
      </c>
      <c r="H3682" s="2" t="s">
        <v>39</v>
      </c>
      <c r="I3682" s="2" t="s">
        <v>14267</v>
      </c>
      <c r="J3682" s="2" t="s">
        <v>14268</v>
      </c>
      <c r="K3682" s="3">
        <v>11</v>
      </c>
      <c r="L3682" s="4">
        <v>2009</v>
      </c>
      <c r="M3682" s="9">
        <v>66842.820000000007</v>
      </c>
      <c r="N3682" s="9" t="str">
        <f t="shared" si="230"/>
        <v>High Value</v>
      </c>
      <c r="O3682" s="11">
        <v>18965.599999999999</v>
      </c>
      <c r="P3682" s="11">
        <v>52093.77</v>
      </c>
      <c r="Q3682" s="11">
        <v>14749.05</v>
      </c>
      <c r="R3682" s="5">
        <v>44149</v>
      </c>
      <c r="S3682" s="5" t="str">
        <f t="shared" si="231"/>
        <v>Saturday</v>
      </c>
      <c r="T3682" s="5" t="str">
        <f t="shared" si="232"/>
        <v>Q4</v>
      </c>
      <c r="U3682" s="14" t="str">
        <f t="shared" si="233"/>
        <v>Nov</v>
      </c>
    </row>
    <row r="3683" spans="1:21" x14ac:dyDescent="0.25">
      <c r="A3683" s="13" t="s">
        <v>74</v>
      </c>
      <c r="B3683" s="6" t="s">
        <v>75</v>
      </c>
      <c r="C3683" s="6" t="s">
        <v>49</v>
      </c>
      <c r="D3683" s="6" t="s">
        <v>25</v>
      </c>
      <c r="E3683" s="6" t="s">
        <v>32</v>
      </c>
      <c r="F3683" s="6" t="s">
        <v>14269</v>
      </c>
      <c r="G3683" s="6" t="s">
        <v>14270</v>
      </c>
      <c r="H3683" s="6" t="s">
        <v>116</v>
      </c>
      <c r="I3683" s="6" t="s">
        <v>14271</v>
      </c>
      <c r="J3683" s="6" t="s">
        <v>14272</v>
      </c>
      <c r="K3683" s="7">
        <v>-3</v>
      </c>
      <c r="L3683" s="4">
        <v>2023</v>
      </c>
      <c r="M3683" s="9">
        <v>44733.13</v>
      </c>
      <c r="N3683" s="9" t="str">
        <f t="shared" si="230"/>
        <v>High Value</v>
      </c>
      <c r="O3683" s="11">
        <v>142010.5</v>
      </c>
      <c r="P3683" s="11">
        <v>37322.42</v>
      </c>
      <c r="Q3683" s="11">
        <v>7410.71</v>
      </c>
      <c r="R3683" s="8">
        <v>44051</v>
      </c>
      <c r="S3683" s="5" t="str">
        <f t="shared" si="231"/>
        <v>Saturday</v>
      </c>
      <c r="T3683" s="5" t="str">
        <f t="shared" si="232"/>
        <v>Q3</v>
      </c>
      <c r="U3683" s="14" t="str">
        <f t="shared" si="233"/>
        <v>Aug</v>
      </c>
    </row>
    <row r="3684" spans="1:21" x14ac:dyDescent="0.25">
      <c r="A3684" s="12" t="s">
        <v>30</v>
      </c>
      <c r="B3684" s="2" t="s">
        <v>65</v>
      </c>
      <c r="C3684" s="2" t="s">
        <v>49</v>
      </c>
      <c r="D3684" s="2" t="s">
        <v>25</v>
      </c>
      <c r="E3684" s="2" t="s">
        <v>32</v>
      </c>
      <c r="F3684" s="2" t="s">
        <v>14273</v>
      </c>
      <c r="G3684" s="2" t="s">
        <v>513</v>
      </c>
      <c r="H3684" s="2" t="s">
        <v>77</v>
      </c>
      <c r="I3684" s="2" t="s">
        <v>14274</v>
      </c>
      <c r="J3684" s="2" t="s">
        <v>14275</v>
      </c>
      <c r="K3684" s="3">
        <v>1</v>
      </c>
      <c r="L3684" s="4">
        <v>2020</v>
      </c>
      <c r="M3684" s="9">
        <v>67192.66</v>
      </c>
      <c r="N3684" s="9" t="str">
        <f t="shared" si="230"/>
        <v>High Value</v>
      </c>
      <c r="O3684" s="11">
        <v>98655.6</v>
      </c>
      <c r="P3684" s="11">
        <v>53793.99</v>
      </c>
      <c r="Q3684" s="11">
        <v>13398.67</v>
      </c>
      <c r="R3684" s="5">
        <v>44233</v>
      </c>
      <c r="S3684" s="5" t="str">
        <f t="shared" si="231"/>
        <v>Saturday</v>
      </c>
      <c r="T3684" s="5" t="str">
        <f t="shared" si="232"/>
        <v>Q1</v>
      </c>
      <c r="U3684" s="14" t="str">
        <f t="shared" si="233"/>
        <v>Feb</v>
      </c>
    </row>
    <row r="3685" spans="1:21" x14ac:dyDescent="0.25">
      <c r="A3685" s="13" t="s">
        <v>30</v>
      </c>
      <c r="B3685" s="6" t="s">
        <v>94</v>
      </c>
      <c r="C3685" s="6" t="s">
        <v>19</v>
      </c>
      <c r="D3685" s="6" t="s">
        <v>25</v>
      </c>
      <c r="E3685" s="6" t="s">
        <v>32</v>
      </c>
      <c r="F3685" s="6" t="s">
        <v>14276</v>
      </c>
      <c r="G3685" s="6" t="s">
        <v>14277</v>
      </c>
      <c r="H3685" s="6" t="s">
        <v>89</v>
      </c>
      <c r="I3685" s="6" t="s">
        <v>14278</v>
      </c>
      <c r="J3685" s="6" t="s">
        <v>14279</v>
      </c>
      <c r="K3685" s="7">
        <v>8</v>
      </c>
      <c r="L3685" s="4">
        <v>2013</v>
      </c>
      <c r="M3685" s="9">
        <v>62862.49</v>
      </c>
      <c r="N3685" s="9" t="str">
        <f t="shared" si="230"/>
        <v>High Value</v>
      </c>
      <c r="O3685" s="11">
        <v>52775.6</v>
      </c>
      <c r="P3685" s="11">
        <v>44141.68</v>
      </c>
      <c r="Q3685" s="11">
        <v>18720.810000000001</v>
      </c>
      <c r="R3685" s="8">
        <v>44483</v>
      </c>
      <c r="S3685" s="5" t="str">
        <f t="shared" si="231"/>
        <v>Thursday</v>
      </c>
      <c r="T3685" s="5" t="str">
        <f t="shared" si="232"/>
        <v>Q4</v>
      </c>
      <c r="U3685" s="14" t="str">
        <f t="shared" si="233"/>
        <v>Oct</v>
      </c>
    </row>
    <row r="3686" spans="1:21" x14ac:dyDescent="0.25">
      <c r="A3686" s="12" t="s">
        <v>34</v>
      </c>
      <c r="B3686" s="2" t="s">
        <v>35</v>
      </c>
      <c r="C3686" s="2" t="s">
        <v>49</v>
      </c>
      <c r="D3686" s="2" t="s">
        <v>25</v>
      </c>
      <c r="E3686" s="2" t="s">
        <v>32</v>
      </c>
      <c r="F3686" s="2" t="s">
        <v>14280</v>
      </c>
      <c r="G3686" s="2" t="s">
        <v>14281</v>
      </c>
      <c r="H3686" s="2" t="s">
        <v>53</v>
      </c>
      <c r="I3686" s="2" t="s">
        <v>14282</v>
      </c>
      <c r="J3686" s="2" t="s">
        <v>14283</v>
      </c>
      <c r="K3686" s="3">
        <v>21</v>
      </c>
      <c r="L3686" s="4">
        <v>2000</v>
      </c>
      <c r="M3686" s="9">
        <v>67549.7</v>
      </c>
      <c r="N3686" s="9" t="str">
        <f t="shared" si="230"/>
        <v>High Value</v>
      </c>
      <c r="O3686" s="11">
        <v>97858.6</v>
      </c>
      <c r="P3686" s="11">
        <v>52381.57</v>
      </c>
      <c r="Q3686" s="11">
        <v>15168.13</v>
      </c>
      <c r="R3686" s="5">
        <v>44488</v>
      </c>
      <c r="S3686" s="5" t="str">
        <f t="shared" si="231"/>
        <v>Tuesday</v>
      </c>
      <c r="T3686" s="5" t="str">
        <f t="shared" si="232"/>
        <v>Q4</v>
      </c>
      <c r="U3686" s="14" t="str">
        <f t="shared" si="233"/>
        <v>Oct</v>
      </c>
    </row>
    <row r="3687" spans="1:21" x14ac:dyDescent="0.25">
      <c r="A3687" s="13" t="s">
        <v>71</v>
      </c>
      <c r="B3687" s="6" t="s">
        <v>83</v>
      </c>
      <c r="C3687" s="6" t="s">
        <v>19</v>
      </c>
      <c r="D3687" s="6" t="s">
        <v>25</v>
      </c>
      <c r="E3687" s="6" t="s">
        <v>32</v>
      </c>
      <c r="F3687" s="6" t="s">
        <v>14284</v>
      </c>
      <c r="G3687" s="6" t="s">
        <v>765</v>
      </c>
      <c r="H3687" s="6" t="s">
        <v>96</v>
      </c>
      <c r="I3687" s="6" t="s">
        <v>14285</v>
      </c>
      <c r="J3687" s="6" t="s">
        <v>14286</v>
      </c>
      <c r="K3687" s="7">
        <v>3</v>
      </c>
      <c r="L3687" s="4">
        <v>2021</v>
      </c>
      <c r="M3687" s="9">
        <v>50479.29</v>
      </c>
      <c r="N3687" s="9" t="str">
        <f t="shared" si="230"/>
        <v>High Value</v>
      </c>
      <c r="O3687" s="11">
        <v>85655.9</v>
      </c>
      <c r="P3687" s="11">
        <v>36587.760000000002</v>
      </c>
      <c r="Q3687" s="11">
        <v>13891.53</v>
      </c>
      <c r="R3687" s="8">
        <v>45417</v>
      </c>
      <c r="S3687" s="5" t="str">
        <f t="shared" si="231"/>
        <v>Sunday</v>
      </c>
      <c r="T3687" s="5" t="str">
        <f t="shared" si="232"/>
        <v>Q2</v>
      </c>
      <c r="U3687" s="14" t="str">
        <f t="shared" si="233"/>
        <v>May</v>
      </c>
    </row>
    <row r="3688" spans="1:21" x14ac:dyDescent="0.25">
      <c r="A3688" s="12" t="s">
        <v>62</v>
      </c>
      <c r="B3688" s="2" t="s">
        <v>63</v>
      </c>
      <c r="C3688" s="2" t="s">
        <v>24</v>
      </c>
      <c r="D3688" s="2" t="s">
        <v>25</v>
      </c>
      <c r="E3688" s="2" t="s">
        <v>32</v>
      </c>
      <c r="F3688" s="2" t="s">
        <v>14287</v>
      </c>
      <c r="G3688" s="2" t="s">
        <v>3336</v>
      </c>
      <c r="H3688" s="2" t="s">
        <v>53</v>
      </c>
      <c r="I3688" s="2" t="s">
        <v>14288</v>
      </c>
      <c r="J3688" s="2" t="s">
        <v>14289</v>
      </c>
      <c r="K3688" s="3">
        <v>22</v>
      </c>
      <c r="L3688" s="4">
        <v>2001</v>
      </c>
      <c r="M3688" s="9">
        <v>17337.61</v>
      </c>
      <c r="N3688" s="9" t="str">
        <f t="shared" si="230"/>
        <v>Normal</v>
      </c>
      <c r="O3688" s="11">
        <v>62882.3</v>
      </c>
      <c r="P3688" s="11">
        <v>12276.98</v>
      </c>
      <c r="Q3688" s="11">
        <v>5060.63</v>
      </c>
      <c r="R3688" s="5">
        <v>44973</v>
      </c>
      <c r="S3688" s="5" t="str">
        <f t="shared" si="231"/>
        <v>Thursday</v>
      </c>
      <c r="T3688" s="5" t="str">
        <f t="shared" si="232"/>
        <v>Q1</v>
      </c>
      <c r="U3688" s="14" t="str">
        <f t="shared" si="233"/>
        <v>Feb</v>
      </c>
    </row>
    <row r="3689" spans="1:21" x14ac:dyDescent="0.25">
      <c r="A3689" s="13" t="s">
        <v>62</v>
      </c>
      <c r="B3689" s="6" t="s">
        <v>138</v>
      </c>
      <c r="C3689" s="6" t="s">
        <v>24</v>
      </c>
      <c r="D3689" s="6" t="s">
        <v>25</v>
      </c>
      <c r="E3689" s="6" t="s">
        <v>32</v>
      </c>
      <c r="F3689" s="6" t="s">
        <v>14290</v>
      </c>
      <c r="G3689" s="6" t="s">
        <v>14291</v>
      </c>
      <c r="H3689" s="6" t="s">
        <v>77</v>
      </c>
      <c r="I3689" s="6" t="s">
        <v>14292</v>
      </c>
      <c r="J3689" s="6" t="s">
        <v>14293</v>
      </c>
      <c r="K3689" s="7">
        <v>7</v>
      </c>
      <c r="L3689" s="4">
        <v>2017</v>
      </c>
      <c r="M3689" s="9">
        <v>24700.15</v>
      </c>
      <c r="N3689" s="9" t="str">
        <f t="shared" si="230"/>
        <v>Normal</v>
      </c>
      <c r="O3689" s="11">
        <v>67354.5</v>
      </c>
      <c r="P3689" s="11">
        <v>18744.87</v>
      </c>
      <c r="Q3689" s="11">
        <v>5955.28</v>
      </c>
      <c r="R3689" s="8">
        <v>45624</v>
      </c>
      <c r="S3689" s="5" t="str">
        <f t="shared" si="231"/>
        <v>Thursday</v>
      </c>
      <c r="T3689" s="5" t="str">
        <f t="shared" si="232"/>
        <v>Q4</v>
      </c>
      <c r="U3689" s="14" t="str">
        <f t="shared" si="233"/>
        <v>Nov</v>
      </c>
    </row>
    <row r="3690" spans="1:21" x14ac:dyDescent="0.25">
      <c r="A3690" s="12" t="s">
        <v>74</v>
      </c>
      <c r="B3690" s="2" t="s">
        <v>153</v>
      </c>
      <c r="C3690" s="2" t="s">
        <v>49</v>
      </c>
      <c r="D3690" s="2" t="s">
        <v>25</v>
      </c>
      <c r="E3690" s="2" t="s">
        <v>32</v>
      </c>
      <c r="F3690" s="2" t="s">
        <v>14294</v>
      </c>
      <c r="G3690" s="2" t="s">
        <v>9054</v>
      </c>
      <c r="H3690" s="2" t="s">
        <v>89</v>
      </c>
      <c r="I3690" s="2" t="s">
        <v>14295</v>
      </c>
      <c r="J3690" s="2" t="s">
        <v>14296</v>
      </c>
      <c r="K3690" s="3">
        <v>11</v>
      </c>
      <c r="L3690" s="4">
        <v>2011</v>
      </c>
      <c r="M3690" s="9">
        <v>41965.7</v>
      </c>
      <c r="N3690" s="9" t="str">
        <f t="shared" si="230"/>
        <v>High Value</v>
      </c>
      <c r="O3690" s="11">
        <v>134099.5</v>
      </c>
      <c r="P3690" s="11">
        <v>39390.620000000003</v>
      </c>
      <c r="Q3690" s="11">
        <v>2575.08</v>
      </c>
      <c r="R3690" s="5">
        <v>44833</v>
      </c>
      <c r="S3690" s="5" t="str">
        <f t="shared" si="231"/>
        <v>Thursday</v>
      </c>
      <c r="T3690" s="5" t="str">
        <f t="shared" si="232"/>
        <v>Q3</v>
      </c>
      <c r="U3690" s="14" t="str">
        <f t="shared" si="233"/>
        <v>Sep</v>
      </c>
    </row>
    <row r="3691" spans="1:21" x14ac:dyDescent="0.25">
      <c r="A3691" s="13" t="s">
        <v>74</v>
      </c>
      <c r="B3691" s="6" t="s">
        <v>113</v>
      </c>
      <c r="C3691" s="6" t="s">
        <v>44</v>
      </c>
      <c r="D3691" s="6" t="s">
        <v>25</v>
      </c>
      <c r="E3691" s="6" t="s">
        <v>32</v>
      </c>
      <c r="F3691" s="6" t="s">
        <v>14297</v>
      </c>
      <c r="G3691" s="6" t="s">
        <v>14298</v>
      </c>
      <c r="H3691" s="6" t="s">
        <v>33</v>
      </c>
      <c r="I3691" s="6" t="s">
        <v>14299</v>
      </c>
      <c r="J3691" s="6" t="s">
        <v>14300</v>
      </c>
      <c r="K3691" s="7">
        <v>18</v>
      </c>
      <c r="L3691" s="4">
        <v>2002</v>
      </c>
      <c r="M3691" s="9">
        <v>46246.68</v>
      </c>
      <c r="N3691" s="9" t="str">
        <f t="shared" si="230"/>
        <v>High Value</v>
      </c>
      <c r="O3691" s="11">
        <v>118962.6</v>
      </c>
      <c r="P3691" s="11">
        <v>37056.870000000003</v>
      </c>
      <c r="Q3691" s="11">
        <v>9189.81</v>
      </c>
      <c r="R3691" s="8">
        <v>44190</v>
      </c>
      <c r="S3691" s="5" t="str">
        <f t="shared" si="231"/>
        <v>Friday</v>
      </c>
      <c r="T3691" s="5" t="str">
        <f t="shared" si="232"/>
        <v>Q4</v>
      </c>
      <c r="U3691" s="14" t="str">
        <f t="shared" si="233"/>
        <v>Dec</v>
      </c>
    </row>
    <row r="3692" spans="1:21" x14ac:dyDescent="0.25">
      <c r="A3692" s="12" t="s">
        <v>62</v>
      </c>
      <c r="B3692" s="2" t="s">
        <v>91</v>
      </c>
      <c r="C3692" s="2" t="s">
        <v>36</v>
      </c>
      <c r="D3692" s="2" t="s">
        <v>25</v>
      </c>
      <c r="E3692" s="2" t="s">
        <v>32</v>
      </c>
      <c r="F3692" s="2" t="s">
        <v>14301</v>
      </c>
      <c r="G3692" s="2" t="s">
        <v>5646</v>
      </c>
      <c r="H3692" s="2" t="s">
        <v>37</v>
      </c>
      <c r="I3692" s="2" t="s">
        <v>14302</v>
      </c>
      <c r="J3692" s="2" t="s">
        <v>14303</v>
      </c>
      <c r="K3692" s="3">
        <v>16</v>
      </c>
      <c r="L3692" s="4">
        <v>2004</v>
      </c>
      <c r="M3692" s="9">
        <v>19336.240000000002</v>
      </c>
      <c r="N3692" s="9" t="str">
        <f t="shared" si="230"/>
        <v>Normal</v>
      </c>
      <c r="O3692" s="11">
        <v>100966.7</v>
      </c>
      <c r="P3692" s="11">
        <v>14690.78</v>
      </c>
      <c r="Q3692" s="11">
        <v>4645.46</v>
      </c>
      <c r="R3692" s="5">
        <v>44165</v>
      </c>
      <c r="S3692" s="5" t="str">
        <f t="shared" si="231"/>
        <v>Monday</v>
      </c>
      <c r="T3692" s="5" t="str">
        <f t="shared" si="232"/>
        <v>Q4</v>
      </c>
      <c r="U3692" s="14" t="str">
        <f t="shared" si="233"/>
        <v>Nov</v>
      </c>
    </row>
    <row r="3693" spans="1:21" x14ac:dyDescent="0.25">
      <c r="A3693" s="13" t="s">
        <v>30</v>
      </c>
      <c r="B3693" s="6" t="s">
        <v>94</v>
      </c>
      <c r="C3693" s="6" t="s">
        <v>52</v>
      </c>
      <c r="D3693" s="6" t="s">
        <v>25</v>
      </c>
      <c r="E3693" s="6" t="s">
        <v>32</v>
      </c>
      <c r="F3693" s="6" t="s">
        <v>14304</v>
      </c>
      <c r="G3693" s="6" t="s">
        <v>14305</v>
      </c>
      <c r="H3693" s="6" t="s">
        <v>68</v>
      </c>
      <c r="I3693" s="6" t="s">
        <v>14306</v>
      </c>
      <c r="J3693" s="6" t="s">
        <v>14307</v>
      </c>
      <c r="K3693" s="7">
        <v>2</v>
      </c>
      <c r="L3693" s="4">
        <v>2023</v>
      </c>
      <c r="M3693" s="9">
        <v>30599.81</v>
      </c>
      <c r="N3693" s="9" t="str">
        <f t="shared" si="230"/>
        <v>Normal</v>
      </c>
      <c r="O3693" s="11">
        <v>162526.5</v>
      </c>
      <c r="P3693" s="11">
        <v>25570.53</v>
      </c>
      <c r="Q3693" s="11">
        <v>5029.28</v>
      </c>
      <c r="R3693" s="8">
        <v>45776</v>
      </c>
      <c r="S3693" s="5" t="str">
        <f t="shared" si="231"/>
        <v>Tuesday</v>
      </c>
      <c r="T3693" s="5" t="str">
        <f t="shared" si="232"/>
        <v>Q2</v>
      </c>
      <c r="U3693" s="14" t="str">
        <f t="shared" si="233"/>
        <v>Apr</v>
      </c>
    </row>
    <row r="3694" spans="1:21" x14ac:dyDescent="0.25">
      <c r="A3694" s="12" t="s">
        <v>30</v>
      </c>
      <c r="B3694" s="2" t="s">
        <v>65</v>
      </c>
      <c r="C3694" s="2" t="s">
        <v>19</v>
      </c>
      <c r="D3694" s="2" t="s">
        <v>25</v>
      </c>
      <c r="E3694" s="2" t="s">
        <v>32</v>
      </c>
      <c r="F3694" s="2" t="s">
        <v>14308</v>
      </c>
      <c r="G3694" s="2" t="s">
        <v>14232</v>
      </c>
      <c r="H3694" s="2" t="s">
        <v>29</v>
      </c>
      <c r="I3694" s="2" t="s">
        <v>14309</v>
      </c>
      <c r="J3694" s="2" t="s">
        <v>14310</v>
      </c>
      <c r="K3694" s="3">
        <v>13</v>
      </c>
      <c r="L3694" s="4">
        <v>2011</v>
      </c>
      <c r="M3694" s="9">
        <v>18628.46</v>
      </c>
      <c r="N3694" s="9" t="str">
        <f t="shared" si="230"/>
        <v>Normal</v>
      </c>
      <c r="O3694" s="11">
        <v>180164.2</v>
      </c>
      <c r="P3694" s="11">
        <v>14315.92</v>
      </c>
      <c r="Q3694" s="11">
        <v>4312.54</v>
      </c>
      <c r="R3694" s="5">
        <v>45489</v>
      </c>
      <c r="S3694" s="5" t="str">
        <f t="shared" si="231"/>
        <v>Tuesday</v>
      </c>
      <c r="T3694" s="5" t="str">
        <f t="shared" si="232"/>
        <v>Q3</v>
      </c>
      <c r="U3694" s="14" t="str">
        <f t="shared" si="233"/>
        <v>Jul</v>
      </c>
    </row>
    <row r="3695" spans="1:21" x14ac:dyDescent="0.25">
      <c r="A3695" s="13" t="s">
        <v>47</v>
      </c>
      <c r="B3695" s="6" t="s">
        <v>110</v>
      </c>
      <c r="C3695" s="6" t="s">
        <v>36</v>
      </c>
      <c r="D3695" s="6" t="s">
        <v>25</v>
      </c>
      <c r="E3695" s="6" t="s">
        <v>32</v>
      </c>
      <c r="F3695" s="6" t="s">
        <v>14311</v>
      </c>
      <c r="G3695" s="6" t="s">
        <v>14312</v>
      </c>
      <c r="H3695" s="6" t="s">
        <v>116</v>
      </c>
      <c r="I3695" s="6" t="s">
        <v>14313</v>
      </c>
      <c r="J3695" s="6" t="s">
        <v>14314</v>
      </c>
      <c r="K3695" s="7">
        <v>9</v>
      </c>
      <c r="L3695" s="4">
        <v>2015</v>
      </c>
      <c r="M3695" s="9">
        <v>29802.080000000002</v>
      </c>
      <c r="N3695" s="9" t="str">
        <f t="shared" si="230"/>
        <v>Normal</v>
      </c>
      <c r="O3695" s="11">
        <v>14519.9</v>
      </c>
      <c r="P3695" s="11">
        <v>22577.96</v>
      </c>
      <c r="Q3695" s="11">
        <v>7224.12</v>
      </c>
      <c r="R3695" s="8">
        <v>45335</v>
      </c>
      <c r="S3695" s="5" t="str">
        <f t="shared" si="231"/>
        <v>Tuesday</v>
      </c>
      <c r="T3695" s="5" t="str">
        <f t="shared" si="232"/>
        <v>Q1</v>
      </c>
      <c r="U3695" s="14" t="str">
        <f t="shared" si="233"/>
        <v>Feb</v>
      </c>
    </row>
    <row r="3696" spans="1:21" x14ac:dyDescent="0.25">
      <c r="A3696" s="12" t="s">
        <v>54</v>
      </c>
      <c r="B3696" s="2" t="s">
        <v>55</v>
      </c>
      <c r="C3696" s="2" t="s">
        <v>24</v>
      </c>
      <c r="D3696" s="2" t="s">
        <v>25</v>
      </c>
      <c r="E3696" s="2" t="s">
        <v>32</v>
      </c>
      <c r="F3696" s="2" t="s">
        <v>14315</v>
      </c>
      <c r="G3696" s="2" t="s">
        <v>14316</v>
      </c>
      <c r="H3696" s="2" t="s">
        <v>68</v>
      </c>
      <c r="I3696" s="2" t="s">
        <v>14317</v>
      </c>
      <c r="J3696" s="2" t="s">
        <v>14318</v>
      </c>
      <c r="K3696" s="3">
        <v>0</v>
      </c>
      <c r="L3696" s="4">
        <v>2021</v>
      </c>
      <c r="M3696" s="9">
        <v>64987.47</v>
      </c>
      <c r="N3696" s="9" t="str">
        <f t="shared" si="230"/>
        <v>High Value</v>
      </c>
      <c r="O3696" s="11">
        <v>98557.9</v>
      </c>
      <c r="P3696" s="11">
        <v>59412.12</v>
      </c>
      <c r="Q3696" s="11">
        <v>5575.35</v>
      </c>
      <c r="R3696" s="5">
        <v>44291</v>
      </c>
      <c r="S3696" s="5" t="str">
        <f t="shared" si="231"/>
        <v>Monday</v>
      </c>
      <c r="T3696" s="5" t="str">
        <f t="shared" si="232"/>
        <v>Q2</v>
      </c>
      <c r="U3696" s="14" t="str">
        <f t="shared" si="233"/>
        <v>Apr</v>
      </c>
    </row>
    <row r="3697" spans="1:21" x14ac:dyDescent="0.25">
      <c r="A3697" s="13" t="s">
        <v>74</v>
      </c>
      <c r="B3697" s="6" t="s">
        <v>75</v>
      </c>
      <c r="C3697" s="6" t="s">
        <v>44</v>
      </c>
      <c r="D3697" s="6" t="s">
        <v>25</v>
      </c>
      <c r="E3697" s="6" t="s">
        <v>32</v>
      </c>
      <c r="F3697" s="6" t="s">
        <v>14319</v>
      </c>
      <c r="G3697" s="6" t="s">
        <v>9802</v>
      </c>
      <c r="H3697" s="6" t="s">
        <v>42</v>
      </c>
      <c r="I3697" s="6" t="s">
        <v>14320</v>
      </c>
      <c r="J3697" s="6" t="s">
        <v>14321</v>
      </c>
      <c r="K3697" s="7">
        <v>20</v>
      </c>
      <c r="L3697" s="4">
        <v>2001</v>
      </c>
      <c r="M3697" s="9">
        <v>64421.24</v>
      </c>
      <c r="N3697" s="9" t="str">
        <f t="shared" si="230"/>
        <v>High Value</v>
      </c>
      <c r="O3697" s="11">
        <v>145578.70000000001</v>
      </c>
      <c r="P3697" s="11">
        <v>52614.080000000002</v>
      </c>
      <c r="Q3697" s="11">
        <v>11807.16</v>
      </c>
      <c r="R3697" s="8">
        <v>44427</v>
      </c>
      <c r="S3697" s="5" t="str">
        <f t="shared" si="231"/>
        <v>Thursday</v>
      </c>
      <c r="T3697" s="5" t="str">
        <f t="shared" si="232"/>
        <v>Q3</v>
      </c>
      <c r="U3697" s="14" t="str">
        <f t="shared" si="233"/>
        <v>Aug</v>
      </c>
    </row>
    <row r="3698" spans="1:21" x14ac:dyDescent="0.25">
      <c r="A3698" s="12" t="s">
        <v>47</v>
      </c>
      <c r="B3698" s="2" t="s">
        <v>110</v>
      </c>
      <c r="C3698" s="2" t="s">
        <v>24</v>
      </c>
      <c r="D3698" s="2" t="s">
        <v>25</v>
      </c>
      <c r="E3698" s="2" t="s">
        <v>32</v>
      </c>
      <c r="F3698" s="2" t="s">
        <v>14322</v>
      </c>
      <c r="G3698" s="2" t="s">
        <v>14323</v>
      </c>
      <c r="H3698" s="2" t="s">
        <v>61</v>
      </c>
      <c r="I3698" s="2" t="s">
        <v>14324</v>
      </c>
      <c r="J3698" s="2" t="s">
        <v>14325</v>
      </c>
      <c r="K3698" s="3">
        <v>14</v>
      </c>
      <c r="L3698" s="4">
        <v>2010</v>
      </c>
      <c r="M3698" s="9">
        <v>57650.78</v>
      </c>
      <c r="N3698" s="9" t="str">
        <f t="shared" si="230"/>
        <v>High Value</v>
      </c>
      <c r="O3698" s="11">
        <v>81891.3</v>
      </c>
      <c r="P3698" s="11">
        <v>50694.68</v>
      </c>
      <c r="Q3698" s="11">
        <v>6956.1</v>
      </c>
      <c r="R3698" s="5">
        <v>45418</v>
      </c>
      <c r="S3698" s="5" t="str">
        <f t="shared" si="231"/>
        <v>Monday</v>
      </c>
      <c r="T3698" s="5" t="str">
        <f t="shared" si="232"/>
        <v>Q2</v>
      </c>
      <c r="U3698" s="14" t="str">
        <f t="shared" si="233"/>
        <v>May</v>
      </c>
    </row>
    <row r="3699" spans="1:21" x14ac:dyDescent="0.25">
      <c r="A3699" s="13" t="s">
        <v>74</v>
      </c>
      <c r="B3699" s="6" t="s">
        <v>153</v>
      </c>
      <c r="C3699" s="6" t="s">
        <v>36</v>
      </c>
      <c r="D3699" s="6" t="s">
        <v>25</v>
      </c>
      <c r="E3699" s="6" t="s">
        <v>32</v>
      </c>
      <c r="F3699" s="6" t="s">
        <v>5718</v>
      </c>
      <c r="G3699" s="6" t="s">
        <v>14326</v>
      </c>
      <c r="H3699" s="6" t="s">
        <v>102</v>
      </c>
      <c r="I3699" s="6" t="s">
        <v>14327</v>
      </c>
      <c r="J3699" s="6" t="s">
        <v>14328</v>
      </c>
      <c r="K3699" s="7">
        <v>10</v>
      </c>
      <c r="L3699" s="4">
        <v>2010</v>
      </c>
      <c r="M3699" s="9">
        <v>57521.7</v>
      </c>
      <c r="N3699" s="9" t="str">
        <f t="shared" si="230"/>
        <v>High Value</v>
      </c>
      <c r="O3699" s="11">
        <v>93490.2</v>
      </c>
      <c r="P3699" s="11">
        <v>42543.74</v>
      </c>
      <c r="Q3699" s="11">
        <v>14977.96</v>
      </c>
      <c r="R3699" s="8">
        <v>44013</v>
      </c>
      <c r="S3699" s="5" t="str">
        <f t="shared" si="231"/>
        <v>Wednesday</v>
      </c>
      <c r="T3699" s="5" t="str">
        <f t="shared" si="232"/>
        <v>Q3</v>
      </c>
      <c r="U3699" s="14" t="str">
        <f t="shared" si="233"/>
        <v>Jul</v>
      </c>
    </row>
    <row r="3700" spans="1:21" x14ac:dyDescent="0.25">
      <c r="A3700" s="12" t="s">
        <v>34</v>
      </c>
      <c r="B3700" s="2" t="s">
        <v>35</v>
      </c>
      <c r="C3700" s="2" t="s">
        <v>24</v>
      </c>
      <c r="D3700" s="2" t="s">
        <v>25</v>
      </c>
      <c r="E3700" s="2" t="s">
        <v>32</v>
      </c>
      <c r="F3700" s="2" t="s">
        <v>14329</v>
      </c>
      <c r="G3700" s="2" t="s">
        <v>14330</v>
      </c>
      <c r="H3700" s="2" t="s">
        <v>95</v>
      </c>
      <c r="I3700" s="2" t="s">
        <v>14331</v>
      </c>
      <c r="J3700" s="2" t="s">
        <v>14332</v>
      </c>
      <c r="K3700" s="3">
        <v>11</v>
      </c>
      <c r="L3700" s="4">
        <v>2009</v>
      </c>
      <c r="M3700" s="9">
        <v>62272.33</v>
      </c>
      <c r="N3700" s="9" t="str">
        <f t="shared" si="230"/>
        <v>High Value</v>
      </c>
      <c r="O3700" s="11">
        <v>61536.4</v>
      </c>
      <c r="P3700" s="11">
        <v>53722.86</v>
      </c>
      <c r="Q3700" s="11">
        <v>8549.4699999999993</v>
      </c>
      <c r="R3700" s="5">
        <v>44187</v>
      </c>
      <c r="S3700" s="5" t="str">
        <f t="shared" si="231"/>
        <v>Tuesday</v>
      </c>
      <c r="T3700" s="5" t="str">
        <f t="shared" si="232"/>
        <v>Q4</v>
      </c>
      <c r="U3700" s="14" t="str">
        <f t="shared" si="233"/>
        <v>Dec</v>
      </c>
    </row>
    <row r="3701" spans="1:21" x14ac:dyDescent="0.25">
      <c r="A3701" s="13" t="s">
        <v>34</v>
      </c>
      <c r="B3701" s="6" t="s">
        <v>43</v>
      </c>
      <c r="C3701" s="6" t="s">
        <v>44</v>
      </c>
      <c r="D3701" s="6" t="s">
        <v>25</v>
      </c>
      <c r="E3701" s="6" t="s">
        <v>32</v>
      </c>
      <c r="F3701" s="6" t="s">
        <v>14333</v>
      </c>
      <c r="G3701" s="6" t="s">
        <v>14334</v>
      </c>
      <c r="H3701" s="6" t="s">
        <v>112</v>
      </c>
      <c r="I3701" s="6" t="s">
        <v>14335</v>
      </c>
      <c r="J3701" s="6" t="s">
        <v>14336</v>
      </c>
      <c r="K3701" s="7">
        <v>22</v>
      </c>
      <c r="L3701" s="4">
        <v>2003</v>
      </c>
      <c r="M3701" s="9">
        <v>28723.87</v>
      </c>
      <c r="N3701" s="9" t="str">
        <f t="shared" si="230"/>
        <v>Normal</v>
      </c>
      <c r="O3701" s="11">
        <v>25837.200000000001</v>
      </c>
      <c r="P3701" s="11">
        <v>23851.95</v>
      </c>
      <c r="Q3701" s="11">
        <v>4871.92</v>
      </c>
      <c r="R3701" s="8">
        <v>45717</v>
      </c>
      <c r="S3701" s="5" t="str">
        <f t="shared" si="231"/>
        <v>Saturday</v>
      </c>
      <c r="T3701" s="5" t="str">
        <f t="shared" si="232"/>
        <v>Q1</v>
      </c>
      <c r="U3701" s="14" t="str">
        <f t="shared" si="233"/>
        <v>Mar</v>
      </c>
    </row>
    <row r="3702" spans="1:21" x14ac:dyDescent="0.25">
      <c r="A3702" s="12" t="s">
        <v>47</v>
      </c>
      <c r="B3702" s="2" t="s">
        <v>51</v>
      </c>
      <c r="C3702" s="2" t="s">
        <v>44</v>
      </c>
      <c r="D3702" s="2" t="s">
        <v>25</v>
      </c>
      <c r="E3702" s="2" t="s">
        <v>32</v>
      </c>
      <c r="F3702" s="2" t="s">
        <v>14337</v>
      </c>
      <c r="G3702" s="2" t="s">
        <v>14338</v>
      </c>
      <c r="H3702" s="2" t="s">
        <v>53</v>
      </c>
      <c r="I3702" s="2" t="s">
        <v>14339</v>
      </c>
      <c r="J3702" s="2" t="s">
        <v>14340</v>
      </c>
      <c r="K3702" s="3">
        <v>-2</v>
      </c>
      <c r="L3702" s="4">
        <v>2023</v>
      </c>
      <c r="M3702" s="9">
        <v>34219.56</v>
      </c>
      <c r="N3702" s="9" t="str">
        <f t="shared" si="230"/>
        <v>Normal</v>
      </c>
      <c r="O3702" s="11">
        <v>89677.4</v>
      </c>
      <c r="P3702" s="11">
        <v>24631.35</v>
      </c>
      <c r="Q3702" s="11">
        <v>9588.2099999999991</v>
      </c>
      <c r="R3702" s="5">
        <v>44212</v>
      </c>
      <c r="S3702" s="5" t="str">
        <f t="shared" si="231"/>
        <v>Saturday</v>
      </c>
      <c r="T3702" s="5" t="str">
        <f t="shared" si="232"/>
        <v>Q1</v>
      </c>
      <c r="U3702" s="14" t="str">
        <f t="shared" si="233"/>
        <v>Jan</v>
      </c>
    </row>
    <row r="3703" spans="1:21" x14ac:dyDescent="0.25">
      <c r="A3703" s="13" t="s">
        <v>17</v>
      </c>
      <c r="B3703" s="6" t="s">
        <v>80</v>
      </c>
      <c r="C3703" s="6" t="s">
        <v>36</v>
      </c>
      <c r="D3703" s="6" t="s">
        <v>25</v>
      </c>
      <c r="E3703" s="6" t="s">
        <v>32</v>
      </c>
      <c r="F3703" s="6" t="s">
        <v>14341</v>
      </c>
      <c r="G3703" s="6" t="s">
        <v>14342</v>
      </c>
      <c r="H3703" s="6" t="s">
        <v>88</v>
      </c>
      <c r="I3703" s="6" t="s">
        <v>14343</v>
      </c>
      <c r="J3703" s="6" t="s">
        <v>14344</v>
      </c>
      <c r="K3703" s="7">
        <v>22</v>
      </c>
      <c r="L3703" s="4">
        <v>2001</v>
      </c>
      <c r="M3703" s="9">
        <v>25435.5</v>
      </c>
      <c r="N3703" s="9" t="str">
        <f t="shared" si="230"/>
        <v>Normal</v>
      </c>
      <c r="O3703" s="11">
        <v>133608.4</v>
      </c>
      <c r="P3703" s="11">
        <v>23724.95</v>
      </c>
      <c r="Q3703" s="11">
        <v>1710.55</v>
      </c>
      <c r="R3703" s="8">
        <v>45028</v>
      </c>
      <c r="S3703" s="5" t="str">
        <f t="shared" si="231"/>
        <v>Wednesday</v>
      </c>
      <c r="T3703" s="5" t="str">
        <f t="shared" si="232"/>
        <v>Q2</v>
      </c>
      <c r="U3703" s="14" t="str">
        <f t="shared" si="233"/>
        <v>Apr</v>
      </c>
    </row>
    <row r="3704" spans="1:21" x14ac:dyDescent="0.25">
      <c r="A3704" s="12" t="s">
        <v>17</v>
      </c>
      <c r="B3704" s="2" t="s">
        <v>38</v>
      </c>
      <c r="C3704" s="2" t="s">
        <v>52</v>
      </c>
      <c r="D3704" s="2" t="s">
        <v>25</v>
      </c>
      <c r="E3704" s="2" t="s">
        <v>32</v>
      </c>
      <c r="F3704" s="2" t="s">
        <v>14345</v>
      </c>
      <c r="G3704" s="2" t="s">
        <v>14346</v>
      </c>
      <c r="H3704" s="2" t="s">
        <v>42</v>
      </c>
      <c r="I3704" s="2" t="s">
        <v>14347</v>
      </c>
      <c r="J3704" s="2" t="s">
        <v>14348</v>
      </c>
      <c r="K3704" s="3">
        <v>8</v>
      </c>
      <c r="L3704" s="4">
        <v>2015</v>
      </c>
      <c r="M3704" s="9">
        <v>22123.31</v>
      </c>
      <c r="N3704" s="9" t="str">
        <f t="shared" si="230"/>
        <v>Normal</v>
      </c>
      <c r="O3704" s="11">
        <v>189044.8</v>
      </c>
      <c r="P3704" s="11">
        <v>20752.46</v>
      </c>
      <c r="Q3704" s="11">
        <v>1370.85</v>
      </c>
      <c r="R3704" s="5">
        <v>45171</v>
      </c>
      <c r="S3704" s="5" t="str">
        <f t="shared" si="231"/>
        <v>Saturday</v>
      </c>
      <c r="T3704" s="5" t="str">
        <f t="shared" si="232"/>
        <v>Q3</v>
      </c>
      <c r="U3704" s="14" t="str">
        <f t="shared" si="233"/>
        <v>Sep</v>
      </c>
    </row>
    <row r="3705" spans="1:21" x14ac:dyDescent="0.25">
      <c r="A3705" s="13" t="s">
        <v>17</v>
      </c>
      <c r="B3705" s="6" t="s">
        <v>38</v>
      </c>
      <c r="C3705" s="6" t="s">
        <v>44</v>
      </c>
      <c r="D3705" s="6" t="s">
        <v>25</v>
      </c>
      <c r="E3705" s="6" t="s">
        <v>32</v>
      </c>
      <c r="F3705" s="6" t="s">
        <v>14349</v>
      </c>
      <c r="G3705" s="6" t="s">
        <v>14350</v>
      </c>
      <c r="H3705" s="6" t="s">
        <v>42</v>
      </c>
      <c r="I3705" s="6" t="s">
        <v>14351</v>
      </c>
      <c r="J3705" s="6" t="s">
        <v>14352</v>
      </c>
      <c r="K3705" s="7">
        <v>8</v>
      </c>
      <c r="L3705" s="4">
        <v>2013</v>
      </c>
      <c r="M3705" s="9">
        <v>7953.2</v>
      </c>
      <c r="N3705" s="9" t="str">
        <f t="shared" si="230"/>
        <v>Normal</v>
      </c>
      <c r="O3705" s="11">
        <v>123485.9</v>
      </c>
      <c r="P3705" s="11">
        <v>7204.89</v>
      </c>
      <c r="Q3705" s="11">
        <v>748.31</v>
      </c>
      <c r="R3705" s="8">
        <v>44288</v>
      </c>
      <c r="S3705" s="5" t="str">
        <f t="shared" si="231"/>
        <v>Friday</v>
      </c>
      <c r="T3705" s="5" t="str">
        <f t="shared" si="232"/>
        <v>Q2</v>
      </c>
      <c r="U3705" s="14" t="str">
        <f t="shared" si="233"/>
        <v>Apr</v>
      </c>
    </row>
    <row r="3706" spans="1:21" x14ac:dyDescent="0.25">
      <c r="A3706" s="12" t="s">
        <v>34</v>
      </c>
      <c r="B3706" s="2" t="s">
        <v>35</v>
      </c>
      <c r="C3706" s="2" t="s">
        <v>49</v>
      </c>
      <c r="D3706" s="2" t="s">
        <v>25</v>
      </c>
      <c r="E3706" s="2" t="s">
        <v>32</v>
      </c>
      <c r="F3706" s="2" t="s">
        <v>14353</v>
      </c>
      <c r="G3706" s="2" t="s">
        <v>11268</v>
      </c>
      <c r="H3706" s="2" t="s">
        <v>79</v>
      </c>
      <c r="I3706" s="2" t="s">
        <v>14354</v>
      </c>
      <c r="J3706" s="2" t="s">
        <v>14355</v>
      </c>
      <c r="K3706" s="3">
        <v>17</v>
      </c>
      <c r="L3706" s="4">
        <v>2007</v>
      </c>
      <c r="M3706" s="9">
        <v>6197.85</v>
      </c>
      <c r="N3706" s="9" t="str">
        <f t="shared" si="230"/>
        <v>Normal</v>
      </c>
      <c r="O3706" s="11">
        <v>24387.200000000001</v>
      </c>
      <c r="P3706" s="11">
        <v>5249</v>
      </c>
      <c r="Q3706" s="11">
        <v>948.85</v>
      </c>
      <c r="R3706" s="5">
        <v>45545</v>
      </c>
      <c r="S3706" s="5" t="str">
        <f t="shared" si="231"/>
        <v>Tuesday</v>
      </c>
      <c r="T3706" s="5" t="str">
        <f t="shared" si="232"/>
        <v>Q3</v>
      </c>
      <c r="U3706" s="14" t="str">
        <f t="shared" si="233"/>
        <v>Sep</v>
      </c>
    </row>
    <row r="3707" spans="1:21" x14ac:dyDescent="0.25">
      <c r="A3707" s="13" t="s">
        <v>56</v>
      </c>
      <c r="B3707" s="6" t="s">
        <v>69</v>
      </c>
      <c r="C3707" s="6" t="s">
        <v>36</v>
      </c>
      <c r="D3707" s="6" t="s">
        <v>25</v>
      </c>
      <c r="E3707" s="6" t="s">
        <v>32</v>
      </c>
      <c r="F3707" s="6" t="s">
        <v>14356</v>
      </c>
      <c r="G3707" s="6" t="s">
        <v>14357</v>
      </c>
      <c r="H3707" s="6" t="s">
        <v>102</v>
      </c>
      <c r="I3707" s="6" t="s">
        <v>14358</v>
      </c>
      <c r="J3707" s="6" t="s">
        <v>14359</v>
      </c>
      <c r="K3707" s="7">
        <v>5</v>
      </c>
      <c r="L3707" s="4">
        <v>2018</v>
      </c>
      <c r="M3707" s="9">
        <v>57275.43</v>
      </c>
      <c r="N3707" s="9" t="str">
        <f t="shared" si="230"/>
        <v>High Value</v>
      </c>
      <c r="O3707" s="11">
        <v>29412.9</v>
      </c>
      <c r="P3707" s="11">
        <v>45718.81</v>
      </c>
      <c r="Q3707" s="11">
        <v>11556.62</v>
      </c>
      <c r="R3707" s="8">
        <v>45265</v>
      </c>
      <c r="S3707" s="5" t="str">
        <f t="shared" si="231"/>
        <v>Tuesday</v>
      </c>
      <c r="T3707" s="5" t="str">
        <f t="shared" si="232"/>
        <v>Q4</v>
      </c>
      <c r="U3707" s="14" t="str">
        <f t="shared" si="233"/>
        <v>Dec</v>
      </c>
    </row>
    <row r="3708" spans="1:21" x14ac:dyDescent="0.25">
      <c r="A3708" s="12" t="s">
        <v>62</v>
      </c>
      <c r="B3708" s="2" t="s">
        <v>138</v>
      </c>
      <c r="C3708" s="2" t="s">
        <v>49</v>
      </c>
      <c r="D3708" s="2" t="s">
        <v>25</v>
      </c>
      <c r="E3708" s="2" t="s">
        <v>32</v>
      </c>
      <c r="F3708" s="2" t="s">
        <v>14360</v>
      </c>
      <c r="G3708" s="2" t="s">
        <v>10130</v>
      </c>
      <c r="H3708" s="2" t="s">
        <v>132</v>
      </c>
      <c r="I3708" s="2" t="s">
        <v>14361</v>
      </c>
      <c r="J3708" s="2" t="s">
        <v>14362</v>
      </c>
      <c r="K3708" s="3">
        <v>16</v>
      </c>
      <c r="L3708" s="4">
        <v>2007</v>
      </c>
      <c r="M3708" s="9">
        <v>59313.58</v>
      </c>
      <c r="N3708" s="9" t="str">
        <f t="shared" si="230"/>
        <v>High Value</v>
      </c>
      <c r="O3708" s="11">
        <v>173822.6</v>
      </c>
      <c r="P3708" s="11">
        <v>54378.35</v>
      </c>
      <c r="Q3708" s="11">
        <v>4935.2299999999996</v>
      </c>
      <c r="R3708" s="5">
        <v>45126</v>
      </c>
      <c r="S3708" s="5" t="str">
        <f t="shared" si="231"/>
        <v>Wednesday</v>
      </c>
      <c r="T3708" s="5" t="str">
        <f t="shared" si="232"/>
        <v>Q3</v>
      </c>
      <c r="U3708" s="14" t="str">
        <f t="shared" si="233"/>
        <v>Jul</v>
      </c>
    </row>
    <row r="3709" spans="1:21" x14ac:dyDescent="0.25">
      <c r="A3709" s="13" t="s">
        <v>74</v>
      </c>
      <c r="B3709" s="6" t="s">
        <v>153</v>
      </c>
      <c r="C3709" s="6" t="s">
        <v>23</v>
      </c>
      <c r="D3709" s="6" t="s">
        <v>25</v>
      </c>
      <c r="E3709" s="6" t="s">
        <v>32</v>
      </c>
      <c r="F3709" s="6" t="s">
        <v>14363</v>
      </c>
      <c r="G3709" s="6" t="s">
        <v>14364</v>
      </c>
      <c r="H3709" s="6" t="s">
        <v>42</v>
      </c>
      <c r="I3709" s="6" t="s">
        <v>14365</v>
      </c>
      <c r="J3709" s="6" t="s">
        <v>14366</v>
      </c>
      <c r="K3709" s="7">
        <v>11</v>
      </c>
      <c r="L3709" s="4">
        <v>2009</v>
      </c>
      <c r="M3709" s="9">
        <v>48070.41</v>
      </c>
      <c r="N3709" s="9" t="str">
        <f t="shared" si="230"/>
        <v>High Value</v>
      </c>
      <c r="O3709" s="11">
        <v>130948.2</v>
      </c>
      <c r="P3709" s="11">
        <v>44256.21</v>
      </c>
      <c r="Q3709" s="11">
        <v>3814.2</v>
      </c>
      <c r="R3709" s="8">
        <v>44062</v>
      </c>
      <c r="S3709" s="5" t="str">
        <f t="shared" si="231"/>
        <v>Wednesday</v>
      </c>
      <c r="T3709" s="5" t="str">
        <f t="shared" si="232"/>
        <v>Q3</v>
      </c>
      <c r="U3709" s="14" t="str">
        <f t="shared" si="233"/>
        <v>Aug</v>
      </c>
    </row>
    <row r="3710" spans="1:21" x14ac:dyDescent="0.25">
      <c r="A3710" s="12" t="s">
        <v>71</v>
      </c>
      <c r="B3710" s="2" t="s">
        <v>86</v>
      </c>
      <c r="C3710" s="2" t="s">
        <v>36</v>
      </c>
      <c r="D3710" s="2" t="s">
        <v>25</v>
      </c>
      <c r="E3710" s="2" t="s">
        <v>32</v>
      </c>
      <c r="F3710" s="2" t="s">
        <v>14367</v>
      </c>
      <c r="G3710" s="2" t="s">
        <v>252</v>
      </c>
      <c r="H3710" s="2" t="s">
        <v>109</v>
      </c>
      <c r="I3710" s="2" t="s">
        <v>14368</v>
      </c>
      <c r="J3710" s="2" t="s">
        <v>14369</v>
      </c>
      <c r="K3710" s="3">
        <v>2</v>
      </c>
      <c r="L3710" s="4">
        <v>2021</v>
      </c>
      <c r="M3710" s="9">
        <v>68148.38</v>
      </c>
      <c r="N3710" s="9" t="str">
        <f t="shared" si="230"/>
        <v>High Value</v>
      </c>
      <c r="O3710" s="11">
        <v>126776.2</v>
      </c>
      <c r="P3710" s="11">
        <v>48687.61</v>
      </c>
      <c r="Q3710" s="11">
        <v>19460.77</v>
      </c>
      <c r="R3710" s="5">
        <v>44971</v>
      </c>
      <c r="S3710" s="5" t="str">
        <f t="shared" si="231"/>
        <v>Tuesday</v>
      </c>
      <c r="T3710" s="5" t="str">
        <f t="shared" si="232"/>
        <v>Q1</v>
      </c>
      <c r="U3710" s="14" t="str">
        <f t="shared" si="233"/>
        <v>Feb</v>
      </c>
    </row>
    <row r="3711" spans="1:21" x14ac:dyDescent="0.25">
      <c r="A3711" s="13" t="s">
        <v>17</v>
      </c>
      <c r="B3711" s="6" t="s">
        <v>38</v>
      </c>
      <c r="C3711" s="6" t="s">
        <v>49</v>
      </c>
      <c r="D3711" s="6" t="s">
        <v>25</v>
      </c>
      <c r="E3711" s="6" t="s">
        <v>32</v>
      </c>
      <c r="F3711" s="6" t="s">
        <v>14370</v>
      </c>
      <c r="G3711" s="6" t="s">
        <v>14371</v>
      </c>
      <c r="H3711" s="6" t="s">
        <v>112</v>
      </c>
      <c r="I3711" s="6" t="s">
        <v>14372</v>
      </c>
      <c r="J3711" s="6" t="s">
        <v>14373</v>
      </c>
      <c r="K3711" s="7">
        <v>2</v>
      </c>
      <c r="L3711" s="4">
        <v>2021</v>
      </c>
      <c r="M3711" s="9">
        <v>38815.35</v>
      </c>
      <c r="N3711" s="9" t="str">
        <f t="shared" si="230"/>
        <v>Normal</v>
      </c>
      <c r="O3711" s="11">
        <v>161279.79999999999</v>
      </c>
      <c r="P3711" s="11">
        <v>28049.52</v>
      </c>
      <c r="Q3711" s="11">
        <v>10765.83</v>
      </c>
      <c r="R3711" s="8">
        <v>45268</v>
      </c>
      <c r="S3711" s="5" t="str">
        <f t="shared" si="231"/>
        <v>Friday</v>
      </c>
      <c r="T3711" s="5" t="str">
        <f t="shared" si="232"/>
        <v>Q4</v>
      </c>
      <c r="U3711" s="14" t="str">
        <f t="shared" si="233"/>
        <v>Dec</v>
      </c>
    </row>
    <row r="3712" spans="1:21" x14ac:dyDescent="0.25">
      <c r="A3712" s="12" t="s">
        <v>74</v>
      </c>
      <c r="B3712" s="2" t="s">
        <v>113</v>
      </c>
      <c r="C3712" s="2" t="s">
        <v>44</v>
      </c>
      <c r="D3712" s="2" t="s">
        <v>25</v>
      </c>
      <c r="E3712" s="2" t="s">
        <v>32</v>
      </c>
      <c r="F3712" s="2" t="s">
        <v>14374</v>
      </c>
      <c r="G3712" s="2" t="s">
        <v>8770</v>
      </c>
      <c r="H3712" s="2" t="s">
        <v>88</v>
      </c>
      <c r="I3712" s="2" t="s">
        <v>14375</v>
      </c>
      <c r="J3712" s="2" t="s">
        <v>14376</v>
      </c>
      <c r="K3712" s="3">
        <v>16</v>
      </c>
      <c r="L3712" s="4">
        <v>2008</v>
      </c>
      <c r="M3712" s="9">
        <v>6580.03</v>
      </c>
      <c r="N3712" s="9" t="str">
        <f t="shared" si="230"/>
        <v>Normal</v>
      </c>
      <c r="O3712" s="11">
        <v>106348.8</v>
      </c>
      <c r="P3712" s="11">
        <v>5704.89</v>
      </c>
      <c r="Q3712" s="11">
        <v>875.14</v>
      </c>
      <c r="R3712" s="5">
        <v>45589</v>
      </c>
      <c r="S3712" s="5" t="str">
        <f t="shared" si="231"/>
        <v>Thursday</v>
      </c>
      <c r="T3712" s="5" t="str">
        <f t="shared" si="232"/>
        <v>Q4</v>
      </c>
      <c r="U3712" s="14" t="str">
        <f t="shared" si="233"/>
        <v>Oct</v>
      </c>
    </row>
    <row r="3713" spans="1:21" x14ac:dyDescent="0.25">
      <c r="A3713" s="13" t="s">
        <v>54</v>
      </c>
      <c r="B3713" s="6" t="s">
        <v>99</v>
      </c>
      <c r="C3713" s="6" t="s">
        <v>19</v>
      </c>
      <c r="D3713" s="6" t="s">
        <v>25</v>
      </c>
      <c r="E3713" s="6" t="s">
        <v>32</v>
      </c>
      <c r="F3713" s="6" t="s">
        <v>14377</v>
      </c>
      <c r="G3713" s="6" t="s">
        <v>14378</v>
      </c>
      <c r="H3713" s="6" t="s">
        <v>61</v>
      </c>
      <c r="I3713" s="6" t="s">
        <v>14379</v>
      </c>
      <c r="J3713" s="6" t="s">
        <v>14380</v>
      </c>
      <c r="K3713" s="7">
        <v>8</v>
      </c>
      <c r="L3713" s="4">
        <v>2014</v>
      </c>
      <c r="M3713" s="9">
        <v>15939.43</v>
      </c>
      <c r="N3713" s="9" t="str">
        <f t="shared" si="230"/>
        <v>Normal</v>
      </c>
      <c r="O3713" s="11">
        <v>39822.6</v>
      </c>
      <c r="P3713" s="11">
        <v>14552.09</v>
      </c>
      <c r="Q3713" s="11">
        <v>1387.34</v>
      </c>
      <c r="R3713" s="8">
        <v>44891</v>
      </c>
      <c r="S3713" s="5" t="str">
        <f t="shared" si="231"/>
        <v>Saturday</v>
      </c>
      <c r="T3713" s="5" t="str">
        <f t="shared" si="232"/>
        <v>Q4</v>
      </c>
      <c r="U3713" s="14" t="str">
        <f t="shared" si="233"/>
        <v>Nov</v>
      </c>
    </row>
    <row r="3714" spans="1:21" x14ac:dyDescent="0.25">
      <c r="A3714" s="12" t="s">
        <v>34</v>
      </c>
      <c r="B3714" s="2" t="s">
        <v>43</v>
      </c>
      <c r="C3714" s="2" t="s">
        <v>19</v>
      </c>
      <c r="D3714" s="2" t="s">
        <v>25</v>
      </c>
      <c r="E3714" s="2" t="s">
        <v>32</v>
      </c>
      <c r="F3714" s="2" t="s">
        <v>14381</v>
      </c>
      <c r="G3714" s="2" t="s">
        <v>489</v>
      </c>
      <c r="H3714" s="2" t="s">
        <v>58</v>
      </c>
      <c r="I3714" s="2" t="s">
        <v>14382</v>
      </c>
      <c r="J3714" s="2" t="s">
        <v>14383</v>
      </c>
      <c r="K3714" s="3">
        <v>15</v>
      </c>
      <c r="L3714" s="4">
        <v>2006</v>
      </c>
      <c r="M3714" s="9">
        <v>51181.46</v>
      </c>
      <c r="N3714" s="9" t="str">
        <f t="shared" si="230"/>
        <v>High Value</v>
      </c>
      <c r="O3714" s="11">
        <v>33941.4</v>
      </c>
      <c r="P3714" s="11">
        <v>47288.17</v>
      </c>
      <c r="Q3714" s="11">
        <v>3893.29</v>
      </c>
      <c r="R3714" s="5">
        <v>44309</v>
      </c>
      <c r="S3714" s="5" t="str">
        <f t="shared" si="231"/>
        <v>Friday</v>
      </c>
      <c r="T3714" s="5" t="str">
        <f t="shared" si="232"/>
        <v>Q2</v>
      </c>
      <c r="U3714" s="14" t="str">
        <f t="shared" si="233"/>
        <v>Apr</v>
      </c>
    </row>
    <row r="3715" spans="1:21" x14ac:dyDescent="0.25">
      <c r="A3715" s="13" t="s">
        <v>34</v>
      </c>
      <c r="B3715" s="6" t="s">
        <v>97</v>
      </c>
      <c r="C3715" s="6" t="s">
        <v>19</v>
      </c>
      <c r="D3715" s="6" t="s">
        <v>25</v>
      </c>
      <c r="E3715" s="6" t="s">
        <v>32</v>
      </c>
      <c r="F3715" s="6" t="s">
        <v>14384</v>
      </c>
      <c r="G3715" s="6" t="s">
        <v>14385</v>
      </c>
      <c r="H3715" s="6" t="s">
        <v>104</v>
      </c>
      <c r="I3715" s="6" t="s">
        <v>14386</v>
      </c>
      <c r="J3715" s="6" t="s">
        <v>14387</v>
      </c>
      <c r="K3715" s="7">
        <v>1</v>
      </c>
      <c r="L3715" s="4">
        <v>2022</v>
      </c>
      <c r="M3715" s="9">
        <v>55883.040000000001</v>
      </c>
      <c r="N3715" s="9" t="str">
        <f t="shared" ref="N3715:N3778" si="234">IF(M3715&gt;40000,"High Value","Normal")</f>
        <v>High Value</v>
      </c>
      <c r="O3715" s="11">
        <v>75955.5</v>
      </c>
      <c r="P3715" s="11">
        <v>47238.15</v>
      </c>
      <c r="Q3715" s="11">
        <v>8644.89</v>
      </c>
      <c r="R3715" s="8">
        <v>45195</v>
      </c>
      <c r="S3715" s="5" t="str">
        <f t="shared" ref="S3715:S3778" si="235">TEXT(R3715,"dddd")</f>
        <v>Tuesday</v>
      </c>
      <c r="T3715" s="5" t="str">
        <f t="shared" ref="T3715:T3778" si="236">"Q" &amp; ROUNDUP(MONTH(R3715)/3,0)</f>
        <v>Q3</v>
      </c>
      <c r="U3715" s="14" t="str">
        <f t="shared" si="233"/>
        <v>Sep</v>
      </c>
    </row>
    <row r="3716" spans="1:21" x14ac:dyDescent="0.25">
      <c r="A3716" s="12" t="s">
        <v>71</v>
      </c>
      <c r="B3716" s="2" t="s">
        <v>86</v>
      </c>
      <c r="C3716" s="2" t="s">
        <v>44</v>
      </c>
      <c r="D3716" s="2" t="s">
        <v>25</v>
      </c>
      <c r="E3716" s="2" t="s">
        <v>32</v>
      </c>
      <c r="F3716" s="2" t="s">
        <v>14388</v>
      </c>
      <c r="G3716" s="2" t="s">
        <v>10311</v>
      </c>
      <c r="H3716" s="2" t="s">
        <v>124</v>
      </c>
      <c r="I3716" s="2" t="s">
        <v>14389</v>
      </c>
      <c r="J3716" s="2" t="s">
        <v>14390</v>
      </c>
      <c r="K3716" s="3">
        <v>24</v>
      </c>
      <c r="L3716" s="4">
        <v>2000</v>
      </c>
      <c r="M3716" s="9">
        <v>33698.720000000001</v>
      </c>
      <c r="N3716" s="9" t="str">
        <f t="shared" si="234"/>
        <v>Normal</v>
      </c>
      <c r="O3716" s="11">
        <v>141319.6</v>
      </c>
      <c r="P3716" s="11">
        <v>31580.080000000002</v>
      </c>
      <c r="Q3716" s="11">
        <v>2118.64</v>
      </c>
      <c r="R3716" s="5">
        <v>45511</v>
      </c>
      <c r="S3716" s="5" t="str">
        <f t="shared" si="235"/>
        <v>Wednesday</v>
      </c>
      <c r="T3716" s="5" t="str">
        <f t="shared" si="236"/>
        <v>Q3</v>
      </c>
      <c r="U3716" s="14" t="str">
        <f t="shared" si="233"/>
        <v>Aug</v>
      </c>
    </row>
    <row r="3717" spans="1:21" x14ac:dyDescent="0.25">
      <c r="A3717" s="13" t="s">
        <v>34</v>
      </c>
      <c r="B3717" s="6" t="s">
        <v>97</v>
      </c>
      <c r="C3717" s="6" t="s">
        <v>49</v>
      </c>
      <c r="D3717" s="6" t="s">
        <v>25</v>
      </c>
      <c r="E3717" s="6" t="s">
        <v>32</v>
      </c>
      <c r="F3717" s="6" t="s">
        <v>14391</v>
      </c>
      <c r="G3717" s="6" t="s">
        <v>14392</v>
      </c>
      <c r="H3717" s="6" t="s">
        <v>68</v>
      </c>
      <c r="I3717" s="6" t="s">
        <v>14393</v>
      </c>
      <c r="J3717" s="6" t="s">
        <v>14394</v>
      </c>
      <c r="K3717" s="7">
        <v>10</v>
      </c>
      <c r="L3717" s="4">
        <v>2012</v>
      </c>
      <c r="M3717" s="9">
        <v>34445.760000000002</v>
      </c>
      <c r="N3717" s="9" t="str">
        <f t="shared" si="234"/>
        <v>Normal</v>
      </c>
      <c r="O3717" s="11">
        <v>131382.79999999999</v>
      </c>
      <c r="P3717" s="11">
        <v>29632.18</v>
      </c>
      <c r="Q3717" s="11">
        <v>4813.58</v>
      </c>
      <c r="R3717" s="8">
        <v>44891</v>
      </c>
      <c r="S3717" s="5" t="str">
        <f t="shared" si="235"/>
        <v>Saturday</v>
      </c>
      <c r="T3717" s="5" t="str">
        <f t="shared" si="236"/>
        <v>Q4</v>
      </c>
      <c r="U3717" s="14" t="str">
        <f t="shared" si="233"/>
        <v>Nov</v>
      </c>
    </row>
    <row r="3718" spans="1:21" x14ac:dyDescent="0.25">
      <c r="A3718" s="12" t="s">
        <v>62</v>
      </c>
      <c r="B3718" s="2" t="s">
        <v>63</v>
      </c>
      <c r="C3718" s="2" t="s">
        <v>36</v>
      </c>
      <c r="D3718" s="2" t="s">
        <v>25</v>
      </c>
      <c r="E3718" s="2" t="s">
        <v>32</v>
      </c>
      <c r="F3718" s="2" t="s">
        <v>14395</v>
      </c>
      <c r="G3718" s="2" t="s">
        <v>14396</v>
      </c>
      <c r="H3718" s="2" t="s">
        <v>88</v>
      </c>
      <c r="I3718" s="2" t="s">
        <v>14397</v>
      </c>
      <c r="J3718" s="2" t="s">
        <v>14398</v>
      </c>
      <c r="K3718" s="3">
        <v>15</v>
      </c>
      <c r="L3718" s="4">
        <v>2006</v>
      </c>
      <c r="M3718" s="9">
        <v>20493.099999999999</v>
      </c>
      <c r="N3718" s="9" t="str">
        <f t="shared" si="234"/>
        <v>Normal</v>
      </c>
      <c r="O3718" s="11">
        <v>154633.29999999999</v>
      </c>
      <c r="P3718" s="11">
        <v>16296.58</v>
      </c>
      <c r="Q3718" s="11">
        <v>4196.5200000000004</v>
      </c>
      <c r="R3718" s="5">
        <v>44479</v>
      </c>
      <c r="S3718" s="5" t="str">
        <f t="shared" si="235"/>
        <v>Sunday</v>
      </c>
      <c r="T3718" s="5" t="str">
        <f t="shared" si="236"/>
        <v>Q4</v>
      </c>
      <c r="U3718" s="14" t="str">
        <f t="shared" si="233"/>
        <v>Oct</v>
      </c>
    </row>
    <row r="3719" spans="1:21" x14ac:dyDescent="0.25">
      <c r="A3719" s="13" t="s">
        <v>30</v>
      </c>
      <c r="B3719" s="6" t="s">
        <v>31</v>
      </c>
      <c r="C3719" s="6" t="s">
        <v>19</v>
      </c>
      <c r="D3719" s="6" t="s">
        <v>25</v>
      </c>
      <c r="E3719" s="6" t="s">
        <v>32</v>
      </c>
      <c r="F3719" s="6" t="s">
        <v>14399</v>
      </c>
      <c r="G3719" s="6" t="s">
        <v>14400</v>
      </c>
      <c r="H3719" s="6" t="s">
        <v>37</v>
      </c>
      <c r="I3719" s="6" t="s">
        <v>14401</v>
      </c>
      <c r="J3719" s="6" t="s">
        <v>14402</v>
      </c>
      <c r="K3719" s="7">
        <v>10</v>
      </c>
      <c r="L3719" s="4">
        <v>2014</v>
      </c>
      <c r="M3719" s="9">
        <v>61177.71</v>
      </c>
      <c r="N3719" s="9" t="str">
        <f t="shared" si="234"/>
        <v>High Value</v>
      </c>
      <c r="O3719" s="11">
        <v>125836.3</v>
      </c>
      <c r="P3719" s="11">
        <v>47560.61</v>
      </c>
      <c r="Q3719" s="11">
        <v>13617.1</v>
      </c>
      <c r="R3719" s="8">
        <v>45630</v>
      </c>
      <c r="S3719" s="5" t="str">
        <f t="shared" si="235"/>
        <v>Wednesday</v>
      </c>
      <c r="T3719" s="5" t="str">
        <f t="shared" si="236"/>
        <v>Q4</v>
      </c>
      <c r="U3719" s="14" t="str">
        <f t="shared" si="233"/>
        <v>Dec</v>
      </c>
    </row>
    <row r="3720" spans="1:21" x14ac:dyDescent="0.25">
      <c r="A3720" s="12" t="s">
        <v>34</v>
      </c>
      <c r="B3720" s="2" t="s">
        <v>35</v>
      </c>
      <c r="C3720" s="2" t="s">
        <v>44</v>
      </c>
      <c r="D3720" s="2" t="s">
        <v>25</v>
      </c>
      <c r="E3720" s="2" t="s">
        <v>32</v>
      </c>
      <c r="F3720" s="2" t="s">
        <v>14403</v>
      </c>
      <c r="G3720" s="2" t="s">
        <v>10352</v>
      </c>
      <c r="H3720" s="2" t="s">
        <v>109</v>
      </c>
      <c r="I3720" s="2" t="s">
        <v>14404</v>
      </c>
      <c r="J3720" s="2" t="s">
        <v>14405</v>
      </c>
      <c r="K3720" s="3">
        <v>3</v>
      </c>
      <c r="L3720" s="4">
        <v>2021</v>
      </c>
      <c r="M3720" s="9">
        <v>69418.009999999995</v>
      </c>
      <c r="N3720" s="9" t="str">
        <f t="shared" si="234"/>
        <v>High Value</v>
      </c>
      <c r="O3720" s="11">
        <v>118378.2</v>
      </c>
      <c r="P3720" s="11">
        <v>60344.12</v>
      </c>
      <c r="Q3720" s="11">
        <v>9073.89</v>
      </c>
      <c r="R3720" s="5">
        <v>45515</v>
      </c>
      <c r="S3720" s="5" t="str">
        <f t="shared" si="235"/>
        <v>Sunday</v>
      </c>
      <c r="T3720" s="5" t="str">
        <f t="shared" si="236"/>
        <v>Q3</v>
      </c>
      <c r="U3720" s="14" t="str">
        <f t="shared" si="233"/>
        <v>Aug</v>
      </c>
    </row>
    <row r="3721" spans="1:21" x14ac:dyDescent="0.25">
      <c r="A3721" s="13" t="s">
        <v>17</v>
      </c>
      <c r="B3721" s="6" t="s">
        <v>38</v>
      </c>
      <c r="C3721" s="6" t="s">
        <v>19</v>
      </c>
      <c r="D3721" s="6" t="s">
        <v>25</v>
      </c>
      <c r="E3721" s="6" t="s">
        <v>32</v>
      </c>
      <c r="F3721" s="6" t="s">
        <v>14406</v>
      </c>
      <c r="G3721" s="6" t="s">
        <v>14407</v>
      </c>
      <c r="H3721" s="6" t="s">
        <v>93</v>
      </c>
      <c r="I3721" s="6" t="s">
        <v>14408</v>
      </c>
      <c r="J3721" s="6" t="s">
        <v>14409</v>
      </c>
      <c r="K3721" s="7">
        <v>7</v>
      </c>
      <c r="L3721" s="4">
        <v>2015</v>
      </c>
      <c r="M3721" s="9">
        <v>44262.78</v>
      </c>
      <c r="N3721" s="9" t="str">
        <f t="shared" si="234"/>
        <v>High Value</v>
      </c>
      <c r="O3721" s="11">
        <v>145159.6</v>
      </c>
      <c r="P3721" s="11">
        <v>32301</v>
      </c>
      <c r="Q3721" s="11">
        <v>11961.78</v>
      </c>
      <c r="R3721" s="8">
        <v>44747</v>
      </c>
      <c r="S3721" s="5" t="str">
        <f t="shared" si="235"/>
        <v>Tuesday</v>
      </c>
      <c r="T3721" s="5" t="str">
        <f t="shared" si="236"/>
        <v>Q3</v>
      </c>
      <c r="U3721" s="14" t="str">
        <f t="shared" si="233"/>
        <v>Jul</v>
      </c>
    </row>
    <row r="3722" spans="1:21" x14ac:dyDescent="0.25">
      <c r="A3722" s="12" t="s">
        <v>34</v>
      </c>
      <c r="B3722" s="2" t="s">
        <v>43</v>
      </c>
      <c r="C3722" s="2" t="s">
        <v>44</v>
      </c>
      <c r="D3722" s="2" t="s">
        <v>25</v>
      </c>
      <c r="E3722" s="2" t="s">
        <v>32</v>
      </c>
      <c r="F3722" s="2" t="s">
        <v>14410</v>
      </c>
      <c r="G3722" s="2" t="s">
        <v>14411</v>
      </c>
      <c r="H3722" s="2" t="s">
        <v>119</v>
      </c>
      <c r="I3722" s="2" t="s">
        <v>14412</v>
      </c>
      <c r="J3722" s="2" t="s">
        <v>14413</v>
      </c>
      <c r="K3722" s="3">
        <v>8</v>
      </c>
      <c r="L3722" s="4">
        <v>2017</v>
      </c>
      <c r="M3722" s="9">
        <v>31900.66</v>
      </c>
      <c r="N3722" s="9" t="str">
        <f t="shared" si="234"/>
        <v>Normal</v>
      </c>
      <c r="O3722" s="11">
        <v>36580.5</v>
      </c>
      <c r="P3722" s="11">
        <v>24085.72</v>
      </c>
      <c r="Q3722" s="11">
        <v>7814.94</v>
      </c>
      <c r="R3722" s="5">
        <v>45761</v>
      </c>
      <c r="S3722" s="5" t="str">
        <f t="shared" si="235"/>
        <v>Monday</v>
      </c>
      <c r="T3722" s="5" t="str">
        <f t="shared" si="236"/>
        <v>Q2</v>
      </c>
      <c r="U3722" s="14" t="str">
        <f t="shared" si="233"/>
        <v>Apr</v>
      </c>
    </row>
    <row r="3723" spans="1:21" x14ac:dyDescent="0.25">
      <c r="A3723" s="13" t="s">
        <v>71</v>
      </c>
      <c r="B3723" s="6" t="s">
        <v>72</v>
      </c>
      <c r="C3723" s="6" t="s">
        <v>49</v>
      </c>
      <c r="D3723" s="6" t="s">
        <v>25</v>
      </c>
      <c r="E3723" s="6" t="s">
        <v>32</v>
      </c>
      <c r="F3723" s="6" t="s">
        <v>14414</v>
      </c>
      <c r="G3723" s="6" t="s">
        <v>10287</v>
      </c>
      <c r="H3723" s="6" t="s">
        <v>136</v>
      </c>
      <c r="I3723" s="6" t="s">
        <v>14375</v>
      </c>
      <c r="J3723" s="6" t="s">
        <v>14415</v>
      </c>
      <c r="K3723" s="7">
        <v>13</v>
      </c>
      <c r="L3723" s="4">
        <v>2010</v>
      </c>
      <c r="M3723" s="9">
        <v>14068.14</v>
      </c>
      <c r="N3723" s="9" t="str">
        <f t="shared" si="234"/>
        <v>Normal</v>
      </c>
      <c r="O3723" s="11">
        <v>183399.7</v>
      </c>
      <c r="P3723" s="11">
        <v>10162.700000000001</v>
      </c>
      <c r="Q3723" s="11">
        <v>3905.44</v>
      </c>
      <c r="R3723" s="8">
        <v>44927</v>
      </c>
      <c r="S3723" s="5" t="str">
        <f t="shared" si="235"/>
        <v>Sunday</v>
      </c>
      <c r="T3723" s="5" t="str">
        <f t="shared" si="236"/>
        <v>Q1</v>
      </c>
      <c r="U3723" s="14" t="str">
        <f t="shared" si="233"/>
        <v>Jan</v>
      </c>
    </row>
    <row r="3724" spans="1:21" x14ac:dyDescent="0.25">
      <c r="A3724" s="12" t="s">
        <v>54</v>
      </c>
      <c r="B3724" s="2" t="s">
        <v>99</v>
      </c>
      <c r="C3724" s="2" t="s">
        <v>52</v>
      </c>
      <c r="D3724" s="2" t="s">
        <v>25</v>
      </c>
      <c r="E3724" s="2" t="s">
        <v>32</v>
      </c>
      <c r="F3724" s="2" t="s">
        <v>14416</v>
      </c>
      <c r="G3724" s="2" t="s">
        <v>14417</v>
      </c>
      <c r="H3724" s="2" t="s">
        <v>64</v>
      </c>
      <c r="I3724" s="2" t="s">
        <v>14418</v>
      </c>
      <c r="J3724" s="2" t="s">
        <v>14419</v>
      </c>
      <c r="K3724" s="3">
        <v>-1</v>
      </c>
      <c r="L3724" s="4">
        <v>2023</v>
      </c>
      <c r="M3724" s="9">
        <v>20808.060000000001</v>
      </c>
      <c r="N3724" s="9" t="str">
        <f t="shared" si="234"/>
        <v>Normal</v>
      </c>
      <c r="O3724" s="11">
        <v>103634.7</v>
      </c>
      <c r="P3724" s="11">
        <v>18323.64</v>
      </c>
      <c r="Q3724" s="11">
        <v>2484.42</v>
      </c>
      <c r="R3724" s="5">
        <v>44785</v>
      </c>
      <c r="S3724" s="5" t="str">
        <f t="shared" si="235"/>
        <v>Friday</v>
      </c>
      <c r="T3724" s="5" t="str">
        <f t="shared" si="236"/>
        <v>Q3</v>
      </c>
      <c r="U3724" s="14" t="str">
        <f t="shared" si="233"/>
        <v>Aug</v>
      </c>
    </row>
    <row r="3725" spans="1:21" x14ac:dyDescent="0.25">
      <c r="A3725" s="13" t="s">
        <v>71</v>
      </c>
      <c r="B3725" s="6" t="s">
        <v>72</v>
      </c>
      <c r="C3725" s="6" t="s">
        <v>44</v>
      </c>
      <c r="D3725" s="6" t="s">
        <v>25</v>
      </c>
      <c r="E3725" s="6" t="s">
        <v>32</v>
      </c>
      <c r="F3725" s="6" t="s">
        <v>14420</v>
      </c>
      <c r="G3725" s="6" t="s">
        <v>14421</v>
      </c>
      <c r="H3725" s="6" t="s">
        <v>88</v>
      </c>
      <c r="I3725" s="6" t="s">
        <v>14422</v>
      </c>
      <c r="J3725" s="6" t="s">
        <v>14423</v>
      </c>
      <c r="K3725" s="7">
        <v>14</v>
      </c>
      <c r="L3725" s="4">
        <v>2007</v>
      </c>
      <c r="M3725" s="9">
        <v>22287.39</v>
      </c>
      <c r="N3725" s="9" t="str">
        <f t="shared" si="234"/>
        <v>Normal</v>
      </c>
      <c r="O3725" s="11">
        <v>72657</v>
      </c>
      <c r="P3725" s="11">
        <v>15642.36</v>
      </c>
      <c r="Q3725" s="11">
        <v>6645.03</v>
      </c>
      <c r="R3725" s="8">
        <v>44393</v>
      </c>
      <c r="S3725" s="5" t="str">
        <f t="shared" si="235"/>
        <v>Friday</v>
      </c>
      <c r="T3725" s="5" t="str">
        <f t="shared" si="236"/>
        <v>Q3</v>
      </c>
      <c r="U3725" s="14" t="str">
        <f t="shared" si="233"/>
        <v>Jul</v>
      </c>
    </row>
    <row r="3726" spans="1:21" x14ac:dyDescent="0.25">
      <c r="A3726" s="12" t="s">
        <v>71</v>
      </c>
      <c r="B3726" s="2" t="s">
        <v>83</v>
      </c>
      <c r="C3726" s="2" t="s">
        <v>36</v>
      </c>
      <c r="D3726" s="2" t="s">
        <v>25</v>
      </c>
      <c r="E3726" s="2" t="s">
        <v>32</v>
      </c>
      <c r="F3726" s="2" t="s">
        <v>14424</v>
      </c>
      <c r="G3726" s="2" t="s">
        <v>14425</v>
      </c>
      <c r="H3726" s="2" t="s">
        <v>142</v>
      </c>
      <c r="I3726" s="2" t="s">
        <v>14426</v>
      </c>
      <c r="J3726" s="2" t="s">
        <v>14427</v>
      </c>
      <c r="K3726" s="3">
        <v>23</v>
      </c>
      <c r="L3726" s="4">
        <v>2002</v>
      </c>
      <c r="M3726" s="9">
        <v>28379.53</v>
      </c>
      <c r="N3726" s="9" t="str">
        <f t="shared" si="234"/>
        <v>Normal</v>
      </c>
      <c r="O3726" s="11">
        <v>87158.5</v>
      </c>
      <c r="P3726" s="11">
        <v>26049.47</v>
      </c>
      <c r="Q3726" s="11">
        <v>2330.06</v>
      </c>
      <c r="R3726" s="5">
        <v>45715</v>
      </c>
      <c r="S3726" s="5" t="str">
        <f t="shared" si="235"/>
        <v>Thursday</v>
      </c>
      <c r="T3726" s="5" t="str">
        <f t="shared" si="236"/>
        <v>Q1</v>
      </c>
      <c r="U3726" s="14" t="str">
        <f t="shared" si="233"/>
        <v>Feb</v>
      </c>
    </row>
    <row r="3727" spans="1:21" x14ac:dyDescent="0.25">
      <c r="A3727" s="13" t="s">
        <v>47</v>
      </c>
      <c r="B3727" s="6" t="s">
        <v>110</v>
      </c>
      <c r="C3727" s="6" t="s">
        <v>24</v>
      </c>
      <c r="D3727" s="6" t="s">
        <v>25</v>
      </c>
      <c r="E3727" s="6" t="s">
        <v>32</v>
      </c>
      <c r="F3727" s="6" t="s">
        <v>14428</v>
      </c>
      <c r="G3727" s="6" t="s">
        <v>14429</v>
      </c>
      <c r="H3727" s="6" t="s">
        <v>81</v>
      </c>
      <c r="I3727" s="6" t="s">
        <v>14430</v>
      </c>
      <c r="J3727" s="6" t="s">
        <v>14431</v>
      </c>
      <c r="K3727" s="7">
        <v>15</v>
      </c>
      <c r="L3727" s="4">
        <v>2009</v>
      </c>
      <c r="M3727" s="9">
        <v>67654.12</v>
      </c>
      <c r="N3727" s="9" t="str">
        <f t="shared" si="234"/>
        <v>High Value</v>
      </c>
      <c r="O3727" s="11">
        <v>105405.4</v>
      </c>
      <c r="P3727" s="11">
        <v>54433.59</v>
      </c>
      <c r="Q3727" s="11">
        <v>13220.53</v>
      </c>
      <c r="R3727" s="8">
        <v>45656</v>
      </c>
      <c r="S3727" s="5" t="str">
        <f t="shared" si="235"/>
        <v>Monday</v>
      </c>
      <c r="T3727" s="5" t="str">
        <f t="shared" si="236"/>
        <v>Q4</v>
      </c>
      <c r="U3727" s="14" t="str">
        <f t="shared" si="233"/>
        <v>Dec</v>
      </c>
    </row>
    <row r="3728" spans="1:21" x14ac:dyDescent="0.25">
      <c r="A3728" s="12" t="s">
        <v>54</v>
      </c>
      <c r="B3728" s="2" t="s">
        <v>99</v>
      </c>
      <c r="C3728" s="2" t="s">
        <v>19</v>
      </c>
      <c r="D3728" s="2" t="s">
        <v>25</v>
      </c>
      <c r="E3728" s="2" t="s">
        <v>32</v>
      </c>
      <c r="F3728" s="2" t="s">
        <v>14432</v>
      </c>
      <c r="G3728" s="2" t="s">
        <v>14433</v>
      </c>
      <c r="H3728" s="2" t="s">
        <v>101</v>
      </c>
      <c r="I3728" s="2" t="s">
        <v>14434</v>
      </c>
      <c r="J3728" s="2" t="s">
        <v>14435</v>
      </c>
      <c r="K3728" s="3">
        <v>18</v>
      </c>
      <c r="L3728" s="4">
        <v>2002</v>
      </c>
      <c r="M3728" s="9">
        <v>31914.639999999999</v>
      </c>
      <c r="N3728" s="9" t="str">
        <f t="shared" si="234"/>
        <v>Normal</v>
      </c>
      <c r="O3728" s="11">
        <v>28061.200000000001</v>
      </c>
      <c r="P3728" s="11">
        <v>25780.73</v>
      </c>
      <c r="Q3728" s="11">
        <v>6133.91</v>
      </c>
      <c r="R3728" s="5">
        <v>44015</v>
      </c>
      <c r="S3728" s="5" t="str">
        <f t="shared" si="235"/>
        <v>Friday</v>
      </c>
      <c r="T3728" s="5" t="str">
        <f t="shared" si="236"/>
        <v>Q3</v>
      </c>
      <c r="U3728" s="14" t="str">
        <f t="shared" si="233"/>
        <v>Jul</v>
      </c>
    </row>
    <row r="3729" spans="1:21" x14ac:dyDescent="0.25">
      <c r="A3729" s="13" t="s">
        <v>56</v>
      </c>
      <c r="B3729" s="6" t="s">
        <v>57</v>
      </c>
      <c r="C3729" s="6" t="s">
        <v>24</v>
      </c>
      <c r="D3729" s="6" t="s">
        <v>25</v>
      </c>
      <c r="E3729" s="6" t="s">
        <v>32</v>
      </c>
      <c r="F3729" s="6" t="s">
        <v>14436</v>
      </c>
      <c r="G3729" s="6" t="s">
        <v>14437</v>
      </c>
      <c r="H3729" s="6" t="s">
        <v>81</v>
      </c>
      <c r="I3729" s="6" t="s">
        <v>14438</v>
      </c>
      <c r="J3729" s="6" t="s">
        <v>14439</v>
      </c>
      <c r="K3729" s="7">
        <v>18</v>
      </c>
      <c r="L3729" s="4">
        <v>2005</v>
      </c>
      <c r="M3729" s="9">
        <v>43604.66</v>
      </c>
      <c r="N3729" s="9" t="str">
        <f t="shared" si="234"/>
        <v>High Value</v>
      </c>
      <c r="O3729" s="11">
        <v>54741.2</v>
      </c>
      <c r="P3729" s="11">
        <v>38311.699999999997</v>
      </c>
      <c r="Q3729" s="11">
        <v>5292.96</v>
      </c>
      <c r="R3729" s="8">
        <v>45166</v>
      </c>
      <c r="S3729" s="5" t="str">
        <f t="shared" si="235"/>
        <v>Monday</v>
      </c>
      <c r="T3729" s="5" t="str">
        <f t="shared" si="236"/>
        <v>Q3</v>
      </c>
      <c r="U3729" s="14" t="str">
        <f t="shared" ref="U3729:U3792" si="237">TEXT(R3729,"MMM")</f>
        <v>Aug</v>
      </c>
    </row>
    <row r="3730" spans="1:21" x14ac:dyDescent="0.25">
      <c r="A3730" s="12" t="s">
        <v>40</v>
      </c>
      <c r="B3730" s="2" t="s">
        <v>125</v>
      </c>
      <c r="C3730" s="2" t="s">
        <v>19</v>
      </c>
      <c r="D3730" s="2" t="s">
        <v>25</v>
      </c>
      <c r="E3730" s="2" t="s">
        <v>32</v>
      </c>
      <c r="F3730" s="2" t="s">
        <v>14440</v>
      </c>
      <c r="G3730" s="2" t="s">
        <v>14441</v>
      </c>
      <c r="H3730" s="2" t="s">
        <v>81</v>
      </c>
      <c r="I3730" s="2" t="s">
        <v>14442</v>
      </c>
      <c r="J3730" s="2" t="s">
        <v>14443</v>
      </c>
      <c r="K3730" s="3">
        <v>19</v>
      </c>
      <c r="L3730" s="4">
        <v>2005</v>
      </c>
      <c r="M3730" s="9">
        <v>48842.69</v>
      </c>
      <c r="N3730" s="9" t="str">
        <f t="shared" si="234"/>
        <v>High Value</v>
      </c>
      <c r="O3730" s="11">
        <v>144023.70000000001</v>
      </c>
      <c r="P3730" s="11">
        <v>35711.5</v>
      </c>
      <c r="Q3730" s="11">
        <v>13131.19</v>
      </c>
      <c r="R3730" s="5">
        <v>45608</v>
      </c>
      <c r="S3730" s="5" t="str">
        <f t="shared" si="235"/>
        <v>Tuesday</v>
      </c>
      <c r="T3730" s="5" t="str">
        <f t="shared" si="236"/>
        <v>Q4</v>
      </c>
      <c r="U3730" s="14" t="str">
        <f t="shared" si="237"/>
        <v>Nov</v>
      </c>
    </row>
    <row r="3731" spans="1:21" x14ac:dyDescent="0.25">
      <c r="A3731" s="13" t="s">
        <v>17</v>
      </c>
      <c r="B3731" s="6" t="s">
        <v>18</v>
      </c>
      <c r="C3731" s="6" t="s">
        <v>44</v>
      </c>
      <c r="D3731" s="6" t="s">
        <v>25</v>
      </c>
      <c r="E3731" s="6" t="s">
        <v>32</v>
      </c>
      <c r="F3731" s="6" t="s">
        <v>14444</v>
      </c>
      <c r="G3731" s="6" t="s">
        <v>14445</v>
      </c>
      <c r="H3731" s="6" t="s">
        <v>128</v>
      </c>
      <c r="I3731" s="6" t="s">
        <v>14446</v>
      </c>
      <c r="J3731" s="6" t="s">
        <v>14447</v>
      </c>
      <c r="K3731" s="7">
        <v>13</v>
      </c>
      <c r="L3731" s="4">
        <v>2008</v>
      </c>
      <c r="M3731" s="9">
        <v>43601.41</v>
      </c>
      <c r="N3731" s="9" t="str">
        <f t="shared" si="234"/>
        <v>High Value</v>
      </c>
      <c r="O3731" s="11">
        <v>140572.70000000001</v>
      </c>
      <c r="P3731" s="11">
        <v>33810.71</v>
      </c>
      <c r="Q3731" s="11">
        <v>9790.7000000000007</v>
      </c>
      <c r="R3731" s="8">
        <v>44424</v>
      </c>
      <c r="S3731" s="5" t="str">
        <f t="shared" si="235"/>
        <v>Monday</v>
      </c>
      <c r="T3731" s="5" t="str">
        <f t="shared" si="236"/>
        <v>Q3</v>
      </c>
      <c r="U3731" s="14" t="str">
        <f t="shared" si="237"/>
        <v>Aug</v>
      </c>
    </row>
    <row r="3732" spans="1:21" x14ac:dyDescent="0.25">
      <c r="A3732" s="12" t="s">
        <v>54</v>
      </c>
      <c r="B3732" s="2" t="s">
        <v>123</v>
      </c>
      <c r="C3732" s="2" t="s">
        <v>49</v>
      </c>
      <c r="D3732" s="2" t="s">
        <v>25</v>
      </c>
      <c r="E3732" s="2" t="s">
        <v>32</v>
      </c>
      <c r="F3732" s="2" t="s">
        <v>14448</v>
      </c>
      <c r="G3732" s="2" t="s">
        <v>14449</v>
      </c>
      <c r="H3732" s="2" t="s">
        <v>37</v>
      </c>
      <c r="I3732" s="2" t="s">
        <v>14450</v>
      </c>
      <c r="J3732" s="2" t="s">
        <v>14451</v>
      </c>
      <c r="K3732" s="3">
        <v>11</v>
      </c>
      <c r="L3732" s="4">
        <v>2010</v>
      </c>
      <c r="M3732" s="9">
        <v>14531.46</v>
      </c>
      <c r="N3732" s="9" t="str">
        <f t="shared" si="234"/>
        <v>Normal</v>
      </c>
      <c r="O3732" s="11">
        <v>57993.8</v>
      </c>
      <c r="P3732" s="11">
        <v>11986.81</v>
      </c>
      <c r="Q3732" s="11">
        <v>2544.65</v>
      </c>
      <c r="R3732" s="5">
        <v>44474</v>
      </c>
      <c r="S3732" s="5" t="str">
        <f t="shared" si="235"/>
        <v>Tuesday</v>
      </c>
      <c r="T3732" s="5" t="str">
        <f t="shared" si="236"/>
        <v>Q4</v>
      </c>
      <c r="U3732" s="14" t="str">
        <f t="shared" si="237"/>
        <v>Oct</v>
      </c>
    </row>
    <row r="3733" spans="1:21" x14ac:dyDescent="0.25">
      <c r="A3733" s="13" t="s">
        <v>74</v>
      </c>
      <c r="B3733" s="6" t="s">
        <v>75</v>
      </c>
      <c r="C3733" s="6" t="s">
        <v>19</v>
      </c>
      <c r="D3733" s="6" t="s">
        <v>25</v>
      </c>
      <c r="E3733" s="6" t="s">
        <v>32</v>
      </c>
      <c r="F3733" s="6" t="s">
        <v>14265</v>
      </c>
      <c r="G3733" s="6" t="s">
        <v>14452</v>
      </c>
      <c r="H3733" s="6" t="s">
        <v>98</v>
      </c>
      <c r="I3733" s="6" t="s">
        <v>14453</v>
      </c>
      <c r="J3733" s="6" t="s">
        <v>14454</v>
      </c>
      <c r="K3733" s="7">
        <v>16</v>
      </c>
      <c r="L3733" s="4">
        <v>2004</v>
      </c>
      <c r="M3733" s="9">
        <v>52859.59</v>
      </c>
      <c r="N3733" s="9" t="str">
        <f t="shared" si="234"/>
        <v>High Value</v>
      </c>
      <c r="O3733" s="11">
        <v>188302.9</v>
      </c>
      <c r="P3733" s="11">
        <v>44732.89</v>
      </c>
      <c r="Q3733" s="11">
        <v>8126.7</v>
      </c>
      <c r="R3733" s="8">
        <v>44142</v>
      </c>
      <c r="S3733" s="5" t="str">
        <f t="shared" si="235"/>
        <v>Saturday</v>
      </c>
      <c r="T3733" s="5" t="str">
        <f t="shared" si="236"/>
        <v>Q4</v>
      </c>
      <c r="U3733" s="14" t="str">
        <f t="shared" si="237"/>
        <v>Nov</v>
      </c>
    </row>
    <row r="3734" spans="1:21" x14ac:dyDescent="0.25">
      <c r="A3734" s="12" t="s">
        <v>71</v>
      </c>
      <c r="B3734" s="2" t="s">
        <v>83</v>
      </c>
      <c r="C3734" s="2" t="s">
        <v>24</v>
      </c>
      <c r="D3734" s="2" t="s">
        <v>25</v>
      </c>
      <c r="E3734" s="2" t="s">
        <v>32</v>
      </c>
      <c r="F3734" s="2" t="s">
        <v>14455</v>
      </c>
      <c r="G3734" s="2" t="s">
        <v>14456</v>
      </c>
      <c r="H3734" s="2" t="s">
        <v>79</v>
      </c>
      <c r="I3734" s="2" t="s">
        <v>14457</v>
      </c>
      <c r="J3734" s="2" t="s">
        <v>14458</v>
      </c>
      <c r="K3734" s="3">
        <v>24</v>
      </c>
      <c r="L3734" s="4">
        <v>2001</v>
      </c>
      <c r="M3734" s="9">
        <v>18622.5</v>
      </c>
      <c r="N3734" s="9" t="str">
        <f t="shared" si="234"/>
        <v>Normal</v>
      </c>
      <c r="O3734" s="11">
        <v>86823.5</v>
      </c>
      <c r="P3734" s="11">
        <v>14505.73</v>
      </c>
      <c r="Q3734" s="11">
        <v>4116.7700000000004</v>
      </c>
      <c r="R3734" s="5">
        <v>45766</v>
      </c>
      <c r="S3734" s="5" t="str">
        <f t="shared" si="235"/>
        <v>Saturday</v>
      </c>
      <c r="T3734" s="5" t="str">
        <f t="shared" si="236"/>
        <v>Q2</v>
      </c>
      <c r="U3734" s="14" t="str">
        <f t="shared" si="237"/>
        <v>Apr</v>
      </c>
    </row>
    <row r="3735" spans="1:21" x14ac:dyDescent="0.25">
      <c r="A3735" s="13" t="s">
        <v>74</v>
      </c>
      <c r="B3735" s="6" t="s">
        <v>75</v>
      </c>
      <c r="C3735" s="6" t="s">
        <v>36</v>
      </c>
      <c r="D3735" s="6" t="s">
        <v>25</v>
      </c>
      <c r="E3735" s="6" t="s">
        <v>32</v>
      </c>
      <c r="F3735" s="6" t="s">
        <v>14459</v>
      </c>
      <c r="G3735" s="6" t="s">
        <v>14460</v>
      </c>
      <c r="H3735" s="6" t="s">
        <v>157</v>
      </c>
      <c r="I3735" s="6" t="s">
        <v>14461</v>
      </c>
      <c r="J3735" s="6" t="s">
        <v>14462</v>
      </c>
      <c r="K3735" s="7">
        <v>11</v>
      </c>
      <c r="L3735" s="4">
        <v>2010</v>
      </c>
      <c r="M3735" s="9">
        <v>53433.11</v>
      </c>
      <c r="N3735" s="9" t="str">
        <f t="shared" si="234"/>
        <v>High Value</v>
      </c>
      <c r="O3735" s="11">
        <v>168348.7</v>
      </c>
      <c r="P3735" s="11">
        <v>42048.95</v>
      </c>
      <c r="Q3735" s="11">
        <v>11384.16</v>
      </c>
      <c r="R3735" s="8">
        <v>44336</v>
      </c>
      <c r="S3735" s="5" t="str">
        <f t="shared" si="235"/>
        <v>Thursday</v>
      </c>
      <c r="T3735" s="5" t="str">
        <f t="shared" si="236"/>
        <v>Q2</v>
      </c>
      <c r="U3735" s="14" t="str">
        <f t="shared" si="237"/>
        <v>May</v>
      </c>
    </row>
    <row r="3736" spans="1:21" x14ac:dyDescent="0.25">
      <c r="A3736" s="12" t="s">
        <v>71</v>
      </c>
      <c r="B3736" s="2" t="s">
        <v>72</v>
      </c>
      <c r="C3736" s="2" t="s">
        <v>49</v>
      </c>
      <c r="D3736" s="2" t="s">
        <v>25</v>
      </c>
      <c r="E3736" s="2" t="s">
        <v>32</v>
      </c>
      <c r="F3736" s="2" t="s">
        <v>14463</v>
      </c>
      <c r="G3736" s="2" t="s">
        <v>14464</v>
      </c>
      <c r="H3736" s="2" t="s">
        <v>90</v>
      </c>
      <c r="I3736" s="2" t="s">
        <v>14465</v>
      </c>
      <c r="J3736" s="2" t="s">
        <v>14466</v>
      </c>
      <c r="K3736" s="3">
        <v>6</v>
      </c>
      <c r="L3736" s="4">
        <v>2016</v>
      </c>
      <c r="M3736" s="9">
        <v>67541.919999999998</v>
      </c>
      <c r="N3736" s="9" t="str">
        <f t="shared" si="234"/>
        <v>High Value</v>
      </c>
      <c r="O3736" s="11">
        <v>6387.5</v>
      </c>
      <c r="P3736" s="11">
        <v>59973.760000000002</v>
      </c>
      <c r="Q3736" s="11">
        <v>7568.16</v>
      </c>
      <c r="R3736" s="5">
        <v>44710</v>
      </c>
      <c r="S3736" s="5" t="str">
        <f t="shared" si="235"/>
        <v>Sunday</v>
      </c>
      <c r="T3736" s="5" t="str">
        <f t="shared" si="236"/>
        <v>Q2</v>
      </c>
      <c r="U3736" s="14" t="str">
        <f t="shared" si="237"/>
        <v>May</v>
      </c>
    </row>
    <row r="3737" spans="1:21" x14ac:dyDescent="0.25">
      <c r="A3737" s="13" t="s">
        <v>17</v>
      </c>
      <c r="B3737" s="6" t="s">
        <v>18</v>
      </c>
      <c r="C3737" s="6" t="s">
        <v>36</v>
      </c>
      <c r="D3737" s="6" t="s">
        <v>25</v>
      </c>
      <c r="E3737" s="6" t="s">
        <v>32</v>
      </c>
      <c r="F3737" s="6" t="s">
        <v>14467</v>
      </c>
      <c r="G3737" s="6" t="s">
        <v>14468</v>
      </c>
      <c r="H3737" s="6" t="s">
        <v>73</v>
      </c>
      <c r="I3737" s="6" t="s">
        <v>14469</v>
      </c>
      <c r="J3737" s="6" t="s">
        <v>14470</v>
      </c>
      <c r="K3737" s="7">
        <v>-3</v>
      </c>
      <c r="L3737" s="4">
        <v>2023</v>
      </c>
      <c r="M3737" s="9">
        <v>62062.84</v>
      </c>
      <c r="N3737" s="9" t="str">
        <f t="shared" si="234"/>
        <v>High Value</v>
      </c>
      <c r="O3737" s="11">
        <v>47576.9</v>
      </c>
      <c r="P3737" s="11">
        <v>55612.51</v>
      </c>
      <c r="Q3737" s="11">
        <v>6450.33</v>
      </c>
      <c r="R3737" s="8">
        <v>44171</v>
      </c>
      <c r="S3737" s="5" t="str">
        <f t="shared" si="235"/>
        <v>Sunday</v>
      </c>
      <c r="T3737" s="5" t="str">
        <f t="shared" si="236"/>
        <v>Q4</v>
      </c>
      <c r="U3737" s="14" t="str">
        <f t="shared" si="237"/>
        <v>Dec</v>
      </c>
    </row>
    <row r="3738" spans="1:21" x14ac:dyDescent="0.25">
      <c r="A3738" s="12" t="s">
        <v>54</v>
      </c>
      <c r="B3738" s="2" t="s">
        <v>55</v>
      </c>
      <c r="C3738" s="2" t="s">
        <v>52</v>
      </c>
      <c r="D3738" s="2" t="s">
        <v>25</v>
      </c>
      <c r="E3738" s="2" t="s">
        <v>32</v>
      </c>
      <c r="F3738" s="2" t="s">
        <v>14471</v>
      </c>
      <c r="G3738" s="2" t="s">
        <v>14472</v>
      </c>
      <c r="H3738" s="2" t="s">
        <v>93</v>
      </c>
      <c r="I3738" s="2" t="s">
        <v>14473</v>
      </c>
      <c r="J3738" s="2" t="s">
        <v>14474</v>
      </c>
      <c r="K3738" s="3">
        <v>1</v>
      </c>
      <c r="L3738" s="4">
        <v>2024</v>
      </c>
      <c r="M3738" s="9">
        <v>27961.4</v>
      </c>
      <c r="N3738" s="9" t="str">
        <f t="shared" si="234"/>
        <v>Normal</v>
      </c>
      <c r="O3738" s="11">
        <v>5727.7</v>
      </c>
      <c r="P3738" s="11">
        <v>26192</v>
      </c>
      <c r="Q3738" s="11">
        <v>1769.4</v>
      </c>
      <c r="R3738" s="5">
        <v>45727</v>
      </c>
      <c r="S3738" s="5" t="str">
        <f t="shared" si="235"/>
        <v>Tuesday</v>
      </c>
      <c r="T3738" s="5" t="str">
        <f t="shared" si="236"/>
        <v>Q1</v>
      </c>
      <c r="U3738" s="14" t="str">
        <f t="shared" si="237"/>
        <v>Mar</v>
      </c>
    </row>
    <row r="3739" spans="1:21" x14ac:dyDescent="0.25">
      <c r="A3739" s="13" t="s">
        <v>54</v>
      </c>
      <c r="B3739" s="6" t="s">
        <v>99</v>
      </c>
      <c r="C3739" s="6" t="s">
        <v>36</v>
      </c>
      <c r="D3739" s="6" t="s">
        <v>25</v>
      </c>
      <c r="E3739" s="6" t="s">
        <v>32</v>
      </c>
      <c r="F3739" s="6" t="s">
        <v>14475</v>
      </c>
      <c r="G3739" s="6" t="s">
        <v>5123</v>
      </c>
      <c r="H3739" s="6" t="s">
        <v>115</v>
      </c>
      <c r="I3739" s="6" t="s">
        <v>14476</v>
      </c>
      <c r="J3739" s="6" t="s">
        <v>14477</v>
      </c>
      <c r="K3739" s="7">
        <v>1</v>
      </c>
      <c r="L3739" s="4">
        <v>2022</v>
      </c>
      <c r="M3739" s="9">
        <v>30602.01</v>
      </c>
      <c r="N3739" s="9" t="str">
        <f t="shared" si="234"/>
        <v>Normal</v>
      </c>
      <c r="O3739" s="11">
        <v>101826.2</v>
      </c>
      <c r="P3739" s="11">
        <v>26484.59</v>
      </c>
      <c r="Q3739" s="11">
        <v>4117.42</v>
      </c>
      <c r="R3739" s="8">
        <v>45253</v>
      </c>
      <c r="S3739" s="5" t="str">
        <f t="shared" si="235"/>
        <v>Thursday</v>
      </c>
      <c r="T3739" s="5" t="str">
        <f t="shared" si="236"/>
        <v>Q4</v>
      </c>
      <c r="U3739" s="14" t="str">
        <f t="shared" si="237"/>
        <v>Nov</v>
      </c>
    </row>
    <row r="3740" spans="1:21" x14ac:dyDescent="0.25">
      <c r="A3740" s="12" t="s">
        <v>62</v>
      </c>
      <c r="B3740" s="2" t="s">
        <v>63</v>
      </c>
      <c r="C3740" s="2" t="s">
        <v>36</v>
      </c>
      <c r="D3740" s="2" t="s">
        <v>25</v>
      </c>
      <c r="E3740" s="2" t="s">
        <v>32</v>
      </c>
      <c r="F3740" s="2" t="s">
        <v>14478</v>
      </c>
      <c r="G3740" s="2" t="s">
        <v>14479</v>
      </c>
      <c r="H3740" s="2" t="s">
        <v>118</v>
      </c>
      <c r="I3740" s="2" t="s">
        <v>14480</v>
      </c>
      <c r="J3740" s="2" t="s">
        <v>14481</v>
      </c>
      <c r="K3740" s="3">
        <v>8</v>
      </c>
      <c r="L3740" s="4">
        <v>2012</v>
      </c>
      <c r="M3740" s="9">
        <v>24436.93</v>
      </c>
      <c r="N3740" s="9" t="str">
        <f t="shared" si="234"/>
        <v>Normal</v>
      </c>
      <c r="O3740" s="11">
        <v>56162.3</v>
      </c>
      <c r="P3740" s="11">
        <v>22834.240000000002</v>
      </c>
      <c r="Q3740" s="11">
        <v>1602.69</v>
      </c>
      <c r="R3740" s="5">
        <v>44147</v>
      </c>
      <c r="S3740" s="5" t="str">
        <f t="shared" si="235"/>
        <v>Thursday</v>
      </c>
      <c r="T3740" s="5" t="str">
        <f t="shared" si="236"/>
        <v>Q4</v>
      </c>
      <c r="U3740" s="14" t="str">
        <f t="shared" si="237"/>
        <v>Nov</v>
      </c>
    </row>
    <row r="3741" spans="1:21" x14ac:dyDescent="0.25">
      <c r="A3741" s="13" t="s">
        <v>17</v>
      </c>
      <c r="B3741" s="6" t="s">
        <v>80</v>
      </c>
      <c r="C3741" s="6" t="s">
        <v>19</v>
      </c>
      <c r="D3741" s="6" t="s">
        <v>25</v>
      </c>
      <c r="E3741" s="6" t="s">
        <v>32</v>
      </c>
      <c r="F3741" s="6" t="s">
        <v>14482</v>
      </c>
      <c r="G3741" s="6" t="s">
        <v>14483</v>
      </c>
      <c r="H3741" s="6" t="s">
        <v>89</v>
      </c>
      <c r="I3741" s="6" t="s">
        <v>14484</v>
      </c>
      <c r="J3741" s="6" t="s">
        <v>14485</v>
      </c>
      <c r="K3741" s="7">
        <v>6</v>
      </c>
      <c r="L3741" s="4">
        <v>2015</v>
      </c>
      <c r="M3741" s="9">
        <v>7327.82</v>
      </c>
      <c r="N3741" s="9" t="str">
        <f t="shared" si="234"/>
        <v>Normal</v>
      </c>
      <c r="O3741" s="11">
        <v>107903.5</v>
      </c>
      <c r="P3741" s="11">
        <v>6285.53</v>
      </c>
      <c r="Q3741" s="11">
        <v>1042.29</v>
      </c>
      <c r="R3741" s="8">
        <v>44381</v>
      </c>
      <c r="S3741" s="5" t="str">
        <f t="shared" si="235"/>
        <v>Sunday</v>
      </c>
      <c r="T3741" s="5" t="str">
        <f t="shared" si="236"/>
        <v>Q3</v>
      </c>
      <c r="U3741" s="14" t="str">
        <f t="shared" si="237"/>
        <v>Jul</v>
      </c>
    </row>
    <row r="3742" spans="1:21" x14ac:dyDescent="0.25">
      <c r="A3742" s="12" t="s">
        <v>62</v>
      </c>
      <c r="B3742" s="2" t="s">
        <v>138</v>
      </c>
      <c r="C3742" s="2" t="s">
        <v>49</v>
      </c>
      <c r="D3742" s="2" t="s">
        <v>25</v>
      </c>
      <c r="E3742" s="2" t="s">
        <v>32</v>
      </c>
      <c r="F3742" s="2" t="s">
        <v>14486</v>
      </c>
      <c r="G3742" s="2" t="s">
        <v>14487</v>
      </c>
      <c r="H3742" s="2" t="s">
        <v>37</v>
      </c>
      <c r="I3742" s="2" t="s">
        <v>14488</v>
      </c>
      <c r="J3742" s="2" t="s">
        <v>14489</v>
      </c>
      <c r="K3742" s="3">
        <v>22</v>
      </c>
      <c r="L3742" s="4">
        <v>2000</v>
      </c>
      <c r="M3742" s="9">
        <v>38177.370000000003</v>
      </c>
      <c r="N3742" s="9" t="str">
        <f t="shared" si="234"/>
        <v>Normal</v>
      </c>
      <c r="O3742" s="11">
        <v>132609.4</v>
      </c>
      <c r="P3742" s="11">
        <v>30552.85</v>
      </c>
      <c r="Q3742" s="11">
        <v>7624.52</v>
      </c>
      <c r="R3742" s="5">
        <v>44699</v>
      </c>
      <c r="S3742" s="5" t="str">
        <f t="shared" si="235"/>
        <v>Wednesday</v>
      </c>
      <c r="T3742" s="5" t="str">
        <f t="shared" si="236"/>
        <v>Q2</v>
      </c>
      <c r="U3742" s="14" t="str">
        <f t="shared" si="237"/>
        <v>May</v>
      </c>
    </row>
    <row r="3743" spans="1:21" x14ac:dyDescent="0.25">
      <c r="A3743" s="13" t="s">
        <v>17</v>
      </c>
      <c r="B3743" s="6" t="s">
        <v>38</v>
      </c>
      <c r="C3743" s="6" t="s">
        <v>19</v>
      </c>
      <c r="D3743" s="6" t="s">
        <v>25</v>
      </c>
      <c r="E3743" s="6" t="s">
        <v>32</v>
      </c>
      <c r="F3743" s="6" t="s">
        <v>14490</v>
      </c>
      <c r="G3743" s="6" t="s">
        <v>14491</v>
      </c>
      <c r="H3743" s="6" t="s">
        <v>109</v>
      </c>
      <c r="I3743" s="6" t="s">
        <v>14492</v>
      </c>
      <c r="J3743" s="6" t="s">
        <v>14493</v>
      </c>
      <c r="K3743" s="7">
        <v>10</v>
      </c>
      <c r="L3743" s="4">
        <v>2014</v>
      </c>
      <c r="M3743" s="9">
        <v>38782.65</v>
      </c>
      <c r="N3743" s="9" t="str">
        <f t="shared" si="234"/>
        <v>Normal</v>
      </c>
      <c r="O3743" s="11">
        <v>155720.29999999999</v>
      </c>
      <c r="P3743" s="11">
        <v>35276.69</v>
      </c>
      <c r="Q3743" s="11">
        <v>3505.96</v>
      </c>
      <c r="R3743" s="8">
        <v>45366</v>
      </c>
      <c r="S3743" s="5" t="str">
        <f t="shared" si="235"/>
        <v>Friday</v>
      </c>
      <c r="T3743" s="5" t="str">
        <f t="shared" si="236"/>
        <v>Q1</v>
      </c>
      <c r="U3743" s="14" t="str">
        <f t="shared" si="237"/>
        <v>Mar</v>
      </c>
    </row>
    <row r="3744" spans="1:21" x14ac:dyDescent="0.25">
      <c r="A3744" s="12" t="s">
        <v>17</v>
      </c>
      <c r="B3744" s="2" t="s">
        <v>18</v>
      </c>
      <c r="C3744" s="2" t="s">
        <v>24</v>
      </c>
      <c r="D3744" s="2" t="s">
        <v>25</v>
      </c>
      <c r="E3744" s="2" t="s">
        <v>32</v>
      </c>
      <c r="F3744" s="2" t="s">
        <v>14494</v>
      </c>
      <c r="G3744" s="2" t="s">
        <v>14495</v>
      </c>
      <c r="H3744" s="2" t="s">
        <v>142</v>
      </c>
      <c r="I3744" s="2" t="s">
        <v>14496</v>
      </c>
      <c r="J3744" s="2" t="s">
        <v>14497</v>
      </c>
      <c r="K3744" s="3">
        <v>0</v>
      </c>
      <c r="L3744" s="4">
        <v>2022</v>
      </c>
      <c r="M3744" s="9">
        <v>11025.83</v>
      </c>
      <c r="N3744" s="9" t="str">
        <f t="shared" si="234"/>
        <v>Normal</v>
      </c>
      <c r="O3744" s="11">
        <v>41337.800000000003</v>
      </c>
      <c r="P3744" s="11">
        <v>9690.66</v>
      </c>
      <c r="Q3744" s="11">
        <v>1335.17</v>
      </c>
      <c r="R3744" s="5">
        <v>44765</v>
      </c>
      <c r="S3744" s="5" t="str">
        <f t="shared" si="235"/>
        <v>Saturday</v>
      </c>
      <c r="T3744" s="5" t="str">
        <f t="shared" si="236"/>
        <v>Q3</v>
      </c>
      <c r="U3744" s="14" t="str">
        <f t="shared" si="237"/>
        <v>Jul</v>
      </c>
    </row>
    <row r="3745" spans="1:21" x14ac:dyDescent="0.25">
      <c r="A3745" s="13" t="s">
        <v>34</v>
      </c>
      <c r="B3745" s="6" t="s">
        <v>97</v>
      </c>
      <c r="C3745" s="6" t="s">
        <v>44</v>
      </c>
      <c r="D3745" s="6" t="s">
        <v>25</v>
      </c>
      <c r="E3745" s="6" t="s">
        <v>32</v>
      </c>
      <c r="F3745" s="6" t="s">
        <v>14498</v>
      </c>
      <c r="G3745" s="6" t="s">
        <v>14499</v>
      </c>
      <c r="H3745" s="6" t="s">
        <v>39</v>
      </c>
      <c r="I3745" s="6" t="s">
        <v>14500</v>
      </c>
      <c r="J3745" s="6" t="s">
        <v>14501</v>
      </c>
      <c r="K3745" s="7">
        <v>7</v>
      </c>
      <c r="L3745" s="4">
        <v>2017</v>
      </c>
      <c r="M3745" s="9">
        <v>17618.09</v>
      </c>
      <c r="N3745" s="9" t="str">
        <f t="shared" si="234"/>
        <v>Normal</v>
      </c>
      <c r="O3745" s="11">
        <v>154171.79999999999</v>
      </c>
      <c r="P3745" s="11">
        <v>15358.31</v>
      </c>
      <c r="Q3745" s="11">
        <v>2259.7800000000002</v>
      </c>
      <c r="R3745" s="8">
        <v>45491</v>
      </c>
      <c r="S3745" s="5" t="str">
        <f t="shared" si="235"/>
        <v>Thursday</v>
      </c>
      <c r="T3745" s="5" t="str">
        <f t="shared" si="236"/>
        <v>Q3</v>
      </c>
      <c r="U3745" s="14" t="str">
        <f t="shared" si="237"/>
        <v>Jul</v>
      </c>
    </row>
    <row r="3746" spans="1:21" x14ac:dyDescent="0.25">
      <c r="A3746" s="12" t="s">
        <v>34</v>
      </c>
      <c r="B3746" s="2" t="s">
        <v>35</v>
      </c>
      <c r="C3746" s="2" t="s">
        <v>36</v>
      </c>
      <c r="D3746" s="2" t="s">
        <v>25</v>
      </c>
      <c r="E3746" s="2" t="s">
        <v>32</v>
      </c>
      <c r="F3746" s="2" t="s">
        <v>14502</v>
      </c>
      <c r="G3746" s="2" t="s">
        <v>14503</v>
      </c>
      <c r="H3746" s="2" t="s">
        <v>104</v>
      </c>
      <c r="I3746" s="2" t="s">
        <v>14504</v>
      </c>
      <c r="J3746" s="2" t="s">
        <v>14505</v>
      </c>
      <c r="K3746" s="3">
        <v>16</v>
      </c>
      <c r="L3746" s="4">
        <v>2009</v>
      </c>
      <c r="M3746" s="9">
        <v>22720.7</v>
      </c>
      <c r="N3746" s="9" t="str">
        <f t="shared" si="234"/>
        <v>Normal</v>
      </c>
      <c r="O3746" s="11">
        <v>37909.1</v>
      </c>
      <c r="P3746" s="11">
        <v>20977.53</v>
      </c>
      <c r="Q3746" s="11">
        <v>1743.17</v>
      </c>
      <c r="R3746" s="5">
        <v>45822</v>
      </c>
      <c r="S3746" s="5" t="str">
        <f t="shared" si="235"/>
        <v>Saturday</v>
      </c>
      <c r="T3746" s="5" t="str">
        <f t="shared" si="236"/>
        <v>Q2</v>
      </c>
      <c r="U3746" s="14" t="str">
        <f t="shared" si="237"/>
        <v>Jun</v>
      </c>
    </row>
    <row r="3747" spans="1:21" x14ac:dyDescent="0.25">
      <c r="A3747" s="13" t="s">
        <v>47</v>
      </c>
      <c r="B3747" s="6" t="s">
        <v>48</v>
      </c>
      <c r="C3747" s="6" t="s">
        <v>52</v>
      </c>
      <c r="D3747" s="6" t="s">
        <v>25</v>
      </c>
      <c r="E3747" s="6" t="s">
        <v>32</v>
      </c>
      <c r="F3747" s="6" t="s">
        <v>14506</v>
      </c>
      <c r="G3747" s="6" t="s">
        <v>14507</v>
      </c>
      <c r="H3747" s="6" t="s">
        <v>136</v>
      </c>
      <c r="I3747" s="6" t="s">
        <v>14508</v>
      </c>
      <c r="J3747" s="6" t="s">
        <v>14509</v>
      </c>
      <c r="K3747" s="7">
        <v>2</v>
      </c>
      <c r="L3747" s="4">
        <v>2022</v>
      </c>
      <c r="M3747" s="9">
        <v>26772.36</v>
      </c>
      <c r="N3747" s="9" t="str">
        <f t="shared" si="234"/>
        <v>Normal</v>
      </c>
      <c r="O3747" s="11">
        <v>163022.9</v>
      </c>
      <c r="P3747" s="11">
        <v>23354.98</v>
      </c>
      <c r="Q3747" s="11">
        <v>3417.38</v>
      </c>
      <c r="R3747" s="8">
        <v>45359</v>
      </c>
      <c r="S3747" s="5" t="str">
        <f t="shared" si="235"/>
        <v>Friday</v>
      </c>
      <c r="T3747" s="5" t="str">
        <f t="shared" si="236"/>
        <v>Q1</v>
      </c>
      <c r="U3747" s="14" t="str">
        <f t="shared" si="237"/>
        <v>Mar</v>
      </c>
    </row>
    <row r="3748" spans="1:21" x14ac:dyDescent="0.25">
      <c r="A3748" s="12" t="s">
        <v>47</v>
      </c>
      <c r="B3748" s="2" t="s">
        <v>110</v>
      </c>
      <c r="C3748" s="2" t="s">
        <v>19</v>
      </c>
      <c r="D3748" s="2" t="s">
        <v>25</v>
      </c>
      <c r="E3748" s="2" t="s">
        <v>32</v>
      </c>
      <c r="F3748" s="2" t="s">
        <v>14510</v>
      </c>
      <c r="G3748" s="2" t="s">
        <v>14511</v>
      </c>
      <c r="H3748" s="2" t="s">
        <v>29</v>
      </c>
      <c r="I3748" s="2" t="s">
        <v>14512</v>
      </c>
      <c r="J3748" s="2" t="s">
        <v>14513</v>
      </c>
      <c r="K3748" s="3">
        <v>6</v>
      </c>
      <c r="L3748" s="4">
        <v>2017</v>
      </c>
      <c r="M3748" s="9">
        <v>66018.28</v>
      </c>
      <c r="N3748" s="9" t="str">
        <f t="shared" si="234"/>
        <v>High Value</v>
      </c>
      <c r="O3748" s="11">
        <v>57312.4</v>
      </c>
      <c r="P3748" s="11">
        <v>50896.76</v>
      </c>
      <c r="Q3748" s="11">
        <v>15121.52</v>
      </c>
      <c r="R3748" s="5">
        <v>44927</v>
      </c>
      <c r="S3748" s="5" t="str">
        <f t="shared" si="235"/>
        <v>Sunday</v>
      </c>
      <c r="T3748" s="5" t="str">
        <f t="shared" si="236"/>
        <v>Q1</v>
      </c>
      <c r="U3748" s="14" t="str">
        <f t="shared" si="237"/>
        <v>Jan</v>
      </c>
    </row>
    <row r="3749" spans="1:21" x14ac:dyDescent="0.25">
      <c r="A3749" s="13" t="s">
        <v>74</v>
      </c>
      <c r="B3749" s="6" t="s">
        <v>113</v>
      </c>
      <c r="C3749" s="6" t="s">
        <v>19</v>
      </c>
      <c r="D3749" s="6" t="s">
        <v>25</v>
      </c>
      <c r="E3749" s="6" t="s">
        <v>32</v>
      </c>
      <c r="F3749" s="6" t="s">
        <v>14514</v>
      </c>
      <c r="G3749" s="6" t="s">
        <v>14515</v>
      </c>
      <c r="H3749" s="6" t="s">
        <v>101</v>
      </c>
      <c r="I3749" s="6" t="s">
        <v>14516</v>
      </c>
      <c r="J3749" s="6" t="s">
        <v>14517</v>
      </c>
      <c r="K3749" s="7">
        <v>11</v>
      </c>
      <c r="L3749" s="4">
        <v>2010</v>
      </c>
      <c r="M3749" s="9">
        <v>26310.77</v>
      </c>
      <c r="N3749" s="9" t="str">
        <f t="shared" si="234"/>
        <v>Normal</v>
      </c>
      <c r="O3749" s="11">
        <v>138864.79999999999</v>
      </c>
      <c r="P3749" s="11">
        <v>23411.58</v>
      </c>
      <c r="Q3749" s="11">
        <v>2899.19</v>
      </c>
      <c r="R3749" s="8">
        <v>44366</v>
      </c>
      <c r="S3749" s="5" t="str">
        <f t="shared" si="235"/>
        <v>Saturday</v>
      </c>
      <c r="T3749" s="5" t="str">
        <f t="shared" si="236"/>
        <v>Q2</v>
      </c>
      <c r="U3749" s="14" t="str">
        <f t="shared" si="237"/>
        <v>Jun</v>
      </c>
    </row>
    <row r="3750" spans="1:21" x14ac:dyDescent="0.25">
      <c r="A3750" s="12" t="s">
        <v>17</v>
      </c>
      <c r="B3750" s="2" t="s">
        <v>80</v>
      </c>
      <c r="C3750" s="2" t="s">
        <v>49</v>
      </c>
      <c r="D3750" s="2" t="s">
        <v>25</v>
      </c>
      <c r="E3750" s="2" t="s">
        <v>32</v>
      </c>
      <c r="F3750" s="2" t="s">
        <v>14518</v>
      </c>
      <c r="G3750" s="2" t="s">
        <v>14519</v>
      </c>
      <c r="H3750" s="2" t="s">
        <v>119</v>
      </c>
      <c r="I3750" s="2" t="s">
        <v>14520</v>
      </c>
      <c r="J3750" s="2" t="s">
        <v>14521</v>
      </c>
      <c r="K3750" s="3">
        <v>22</v>
      </c>
      <c r="L3750" s="4">
        <v>2001</v>
      </c>
      <c r="M3750" s="9">
        <v>8994.36</v>
      </c>
      <c r="N3750" s="9" t="str">
        <f t="shared" si="234"/>
        <v>Normal</v>
      </c>
      <c r="O3750" s="11">
        <v>22117.1</v>
      </c>
      <c r="P3750" s="11">
        <v>7449.21</v>
      </c>
      <c r="Q3750" s="11">
        <v>1545.15</v>
      </c>
      <c r="R3750" s="5">
        <v>45257</v>
      </c>
      <c r="S3750" s="5" t="str">
        <f t="shared" si="235"/>
        <v>Monday</v>
      </c>
      <c r="T3750" s="5" t="str">
        <f t="shared" si="236"/>
        <v>Q4</v>
      </c>
      <c r="U3750" s="14" t="str">
        <f t="shared" si="237"/>
        <v>Nov</v>
      </c>
    </row>
    <row r="3751" spans="1:21" x14ac:dyDescent="0.25">
      <c r="A3751" s="13" t="s">
        <v>74</v>
      </c>
      <c r="B3751" s="6" t="s">
        <v>113</v>
      </c>
      <c r="C3751" s="6" t="s">
        <v>52</v>
      </c>
      <c r="D3751" s="6" t="s">
        <v>25</v>
      </c>
      <c r="E3751" s="6" t="s">
        <v>32</v>
      </c>
      <c r="F3751" s="6" t="s">
        <v>14522</v>
      </c>
      <c r="G3751" s="6" t="s">
        <v>14523</v>
      </c>
      <c r="H3751" s="6" t="s">
        <v>152</v>
      </c>
      <c r="I3751" s="6" t="s">
        <v>14524</v>
      </c>
      <c r="J3751" s="6" t="s">
        <v>14525</v>
      </c>
      <c r="K3751" s="7">
        <v>19</v>
      </c>
      <c r="L3751" s="4">
        <v>2004</v>
      </c>
      <c r="M3751" s="9">
        <v>13249.13</v>
      </c>
      <c r="N3751" s="9" t="str">
        <f t="shared" si="234"/>
        <v>Normal</v>
      </c>
      <c r="O3751" s="11">
        <v>108105.2</v>
      </c>
      <c r="P3751" s="11">
        <v>10342.02</v>
      </c>
      <c r="Q3751" s="11">
        <v>2907.11</v>
      </c>
      <c r="R3751" s="8">
        <v>45257</v>
      </c>
      <c r="S3751" s="5" t="str">
        <f t="shared" si="235"/>
        <v>Monday</v>
      </c>
      <c r="T3751" s="5" t="str">
        <f t="shared" si="236"/>
        <v>Q4</v>
      </c>
      <c r="U3751" s="14" t="str">
        <f t="shared" si="237"/>
        <v>Nov</v>
      </c>
    </row>
    <row r="3752" spans="1:21" x14ac:dyDescent="0.25">
      <c r="A3752" s="12" t="s">
        <v>47</v>
      </c>
      <c r="B3752" s="2" t="s">
        <v>110</v>
      </c>
      <c r="C3752" s="2" t="s">
        <v>52</v>
      </c>
      <c r="D3752" s="2" t="s">
        <v>25</v>
      </c>
      <c r="E3752" s="2" t="s">
        <v>32</v>
      </c>
      <c r="F3752" s="2" t="s">
        <v>14526</v>
      </c>
      <c r="G3752" s="2" t="s">
        <v>14527</v>
      </c>
      <c r="H3752" s="2" t="s">
        <v>128</v>
      </c>
      <c r="I3752" s="2" t="s">
        <v>14528</v>
      </c>
      <c r="J3752" s="2" t="s">
        <v>14529</v>
      </c>
      <c r="K3752" s="3">
        <v>6</v>
      </c>
      <c r="L3752" s="4">
        <v>2014</v>
      </c>
      <c r="M3752" s="9">
        <v>23330.25</v>
      </c>
      <c r="N3752" s="9" t="str">
        <f t="shared" si="234"/>
        <v>Normal</v>
      </c>
      <c r="O3752" s="11">
        <v>40025</v>
      </c>
      <c r="P3752" s="11">
        <v>21050.85</v>
      </c>
      <c r="Q3752" s="11">
        <v>2279.4</v>
      </c>
      <c r="R3752" s="5">
        <v>44137</v>
      </c>
      <c r="S3752" s="5" t="str">
        <f t="shared" si="235"/>
        <v>Monday</v>
      </c>
      <c r="T3752" s="5" t="str">
        <f t="shared" si="236"/>
        <v>Q4</v>
      </c>
      <c r="U3752" s="14" t="str">
        <f t="shared" si="237"/>
        <v>Nov</v>
      </c>
    </row>
    <row r="3753" spans="1:21" x14ac:dyDescent="0.25">
      <c r="A3753" s="13" t="s">
        <v>47</v>
      </c>
      <c r="B3753" s="6" t="s">
        <v>110</v>
      </c>
      <c r="C3753" s="6" t="s">
        <v>49</v>
      </c>
      <c r="D3753" s="6" t="s">
        <v>25</v>
      </c>
      <c r="E3753" s="6" t="s">
        <v>32</v>
      </c>
      <c r="F3753" s="6" t="s">
        <v>14530</v>
      </c>
      <c r="G3753" s="6" t="s">
        <v>14531</v>
      </c>
      <c r="H3753" s="6" t="s">
        <v>118</v>
      </c>
      <c r="I3753" s="6" t="s">
        <v>14532</v>
      </c>
      <c r="J3753" s="6" t="s">
        <v>14533</v>
      </c>
      <c r="K3753" s="7">
        <v>20</v>
      </c>
      <c r="L3753" s="4">
        <v>2004</v>
      </c>
      <c r="M3753" s="9">
        <v>13933.92</v>
      </c>
      <c r="N3753" s="9" t="str">
        <f t="shared" si="234"/>
        <v>Normal</v>
      </c>
      <c r="O3753" s="11">
        <v>21127.3</v>
      </c>
      <c r="P3753" s="11">
        <v>12929.4</v>
      </c>
      <c r="Q3753" s="11">
        <v>1004.52</v>
      </c>
      <c r="R3753" s="8">
        <v>45648</v>
      </c>
      <c r="S3753" s="5" t="str">
        <f t="shared" si="235"/>
        <v>Sunday</v>
      </c>
      <c r="T3753" s="5" t="str">
        <f t="shared" si="236"/>
        <v>Q4</v>
      </c>
      <c r="U3753" s="14" t="str">
        <f t="shared" si="237"/>
        <v>Dec</v>
      </c>
    </row>
    <row r="3754" spans="1:21" x14ac:dyDescent="0.25">
      <c r="A3754" s="12" t="s">
        <v>40</v>
      </c>
      <c r="B3754" s="2" t="s">
        <v>41</v>
      </c>
      <c r="C3754" s="2" t="s">
        <v>23</v>
      </c>
      <c r="D3754" s="2" t="s">
        <v>25</v>
      </c>
      <c r="E3754" s="2" t="s">
        <v>32</v>
      </c>
      <c r="F3754" s="2" t="s">
        <v>14534</v>
      </c>
      <c r="G3754" s="2" t="s">
        <v>8100</v>
      </c>
      <c r="H3754" s="2" t="s">
        <v>135</v>
      </c>
      <c r="I3754" s="2" t="s">
        <v>14535</v>
      </c>
      <c r="J3754" s="2" t="s">
        <v>14536</v>
      </c>
      <c r="K3754" s="3">
        <v>10</v>
      </c>
      <c r="L3754" s="4">
        <v>2013</v>
      </c>
      <c r="M3754" s="9">
        <v>33665.74</v>
      </c>
      <c r="N3754" s="9" t="str">
        <f t="shared" si="234"/>
        <v>Normal</v>
      </c>
      <c r="O3754" s="11">
        <v>163640.79999999999</v>
      </c>
      <c r="P3754" s="11">
        <v>30453.25</v>
      </c>
      <c r="Q3754" s="11">
        <v>3212.49</v>
      </c>
      <c r="R3754" s="5">
        <v>45254</v>
      </c>
      <c r="S3754" s="5" t="str">
        <f t="shared" si="235"/>
        <v>Friday</v>
      </c>
      <c r="T3754" s="5" t="str">
        <f t="shared" si="236"/>
        <v>Q4</v>
      </c>
      <c r="U3754" s="14" t="str">
        <f t="shared" si="237"/>
        <v>Nov</v>
      </c>
    </row>
    <row r="3755" spans="1:21" x14ac:dyDescent="0.25">
      <c r="A3755" s="13" t="s">
        <v>34</v>
      </c>
      <c r="B3755" s="6" t="s">
        <v>43</v>
      </c>
      <c r="C3755" s="6" t="s">
        <v>44</v>
      </c>
      <c r="D3755" s="6" t="s">
        <v>25</v>
      </c>
      <c r="E3755" s="6" t="s">
        <v>32</v>
      </c>
      <c r="F3755" s="6" t="s">
        <v>14537</v>
      </c>
      <c r="G3755" s="6" t="s">
        <v>14538</v>
      </c>
      <c r="H3755" s="6" t="s">
        <v>124</v>
      </c>
      <c r="I3755" s="6" t="s">
        <v>14539</v>
      </c>
      <c r="J3755" s="6" t="s">
        <v>14540</v>
      </c>
      <c r="K3755" s="7">
        <v>1</v>
      </c>
      <c r="L3755" s="4">
        <v>2021</v>
      </c>
      <c r="M3755" s="9">
        <v>49262.39</v>
      </c>
      <c r="N3755" s="9" t="str">
        <f t="shared" si="234"/>
        <v>High Value</v>
      </c>
      <c r="O3755" s="11">
        <v>50244.2</v>
      </c>
      <c r="P3755" s="11">
        <v>39791.5</v>
      </c>
      <c r="Q3755" s="11">
        <v>9470.89</v>
      </c>
      <c r="R3755" s="8">
        <v>44654</v>
      </c>
      <c r="S3755" s="5" t="str">
        <f t="shared" si="235"/>
        <v>Sunday</v>
      </c>
      <c r="T3755" s="5" t="str">
        <f t="shared" si="236"/>
        <v>Q2</v>
      </c>
      <c r="U3755" s="14" t="str">
        <f t="shared" si="237"/>
        <v>Apr</v>
      </c>
    </row>
    <row r="3756" spans="1:21" x14ac:dyDescent="0.25">
      <c r="A3756" s="12" t="s">
        <v>62</v>
      </c>
      <c r="B3756" s="2" t="s">
        <v>91</v>
      </c>
      <c r="C3756" s="2" t="s">
        <v>52</v>
      </c>
      <c r="D3756" s="2" t="s">
        <v>25</v>
      </c>
      <c r="E3756" s="2" t="s">
        <v>32</v>
      </c>
      <c r="F3756" s="2" t="s">
        <v>14541</v>
      </c>
      <c r="G3756" s="2" t="s">
        <v>14542</v>
      </c>
      <c r="H3756" s="2" t="s">
        <v>68</v>
      </c>
      <c r="I3756" s="2" t="s">
        <v>14543</v>
      </c>
      <c r="J3756" s="2" t="s">
        <v>14544</v>
      </c>
      <c r="K3756" s="3">
        <v>16</v>
      </c>
      <c r="L3756" s="4">
        <v>2009</v>
      </c>
      <c r="M3756" s="9">
        <v>65903.05</v>
      </c>
      <c r="N3756" s="9" t="str">
        <f t="shared" si="234"/>
        <v>High Value</v>
      </c>
      <c r="O3756" s="11">
        <v>92784.2</v>
      </c>
      <c r="P3756" s="11">
        <v>57428.77</v>
      </c>
      <c r="Q3756" s="11">
        <v>8474.2800000000007</v>
      </c>
      <c r="R3756" s="5">
        <v>45829</v>
      </c>
      <c r="S3756" s="5" t="str">
        <f t="shared" si="235"/>
        <v>Saturday</v>
      </c>
      <c r="T3756" s="5" t="str">
        <f t="shared" si="236"/>
        <v>Q2</v>
      </c>
      <c r="U3756" s="14" t="str">
        <f t="shared" si="237"/>
        <v>Jun</v>
      </c>
    </row>
    <row r="3757" spans="1:21" x14ac:dyDescent="0.25">
      <c r="A3757" s="13" t="s">
        <v>17</v>
      </c>
      <c r="B3757" s="6" t="s">
        <v>80</v>
      </c>
      <c r="C3757" s="6" t="s">
        <v>24</v>
      </c>
      <c r="D3757" s="6" t="s">
        <v>25</v>
      </c>
      <c r="E3757" s="6" t="s">
        <v>32</v>
      </c>
      <c r="F3757" s="6" t="s">
        <v>14545</v>
      </c>
      <c r="G3757" s="6" t="s">
        <v>14546</v>
      </c>
      <c r="H3757" s="6" t="s">
        <v>61</v>
      </c>
      <c r="I3757" s="6" t="s">
        <v>14547</v>
      </c>
      <c r="J3757" s="6" t="s">
        <v>14548</v>
      </c>
      <c r="K3757" s="7">
        <v>24</v>
      </c>
      <c r="L3757" s="4">
        <v>2000</v>
      </c>
      <c r="M3757" s="9">
        <v>66916.679999999993</v>
      </c>
      <c r="N3757" s="9" t="str">
        <f t="shared" si="234"/>
        <v>High Value</v>
      </c>
      <c r="O3757" s="11">
        <v>112630.6</v>
      </c>
      <c r="P3757" s="11">
        <v>61681.16</v>
      </c>
      <c r="Q3757" s="11">
        <v>5235.5200000000004</v>
      </c>
      <c r="R3757" s="8">
        <v>45507</v>
      </c>
      <c r="S3757" s="5" t="str">
        <f t="shared" si="235"/>
        <v>Saturday</v>
      </c>
      <c r="T3757" s="5" t="str">
        <f t="shared" si="236"/>
        <v>Q3</v>
      </c>
      <c r="U3757" s="14" t="str">
        <f t="shared" si="237"/>
        <v>Aug</v>
      </c>
    </row>
    <row r="3758" spans="1:21" x14ac:dyDescent="0.25">
      <c r="A3758" s="12" t="s">
        <v>34</v>
      </c>
      <c r="B3758" s="2" t="s">
        <v>35</v>
      </c>
      <c r="C3758" s="2" t="s">
        <v>24</v>
      </c>
      <c r="D3758" s="2" t="s">
        <v>25</v>
      </c>
      <c r="E3758" s="2" t="s">
        <v>32</v>
      </c>
      <c r="F3758" s="2" t="s">
        <v>14549</v>
      </c>
      <c r="G3758" s="2" t="s">
        <v>14550</v>
      </c>
      <c r="H3758" s="2" t="s">
        <v>96</v>
      </c>
      <c r="I3758" s="2" t="s">
        <v>14551</v>
      </c>
      <c r="J3758" s="2" t="s">
        <v>14552</v>
      </c>
      <c r="K3758" s="3">
        <v>5</v>
      </c>
      <c r="L3758" s="4">
        <v>2015</v>
      </c>
      <c r="M3758" s="9">
        <v>36357.54</v>
      </c>
      <c r="N3758" s="9" t="str">
        <f t="shared" si="234"/>
        <v>Normal</v>
      </c>
      <c r="O3758" s="11">
        <v>156828</v>
      </c>
      <c r="P3758" s="11">
        <v>31123.09</v>
      </c>
      <c r="Q3758" s="11">
        <v>5234.45</v>
      </c>
      <c r="R3758" s="5">
        <v>44017</v>
      </c>
      <c r="S3758" s="5" t="str">
        <f t="shared" si="235"/>
        <v>Sunday</v>
      </c>
      <c r="T3758" s="5" t="str">
        <f t="shared" si="236"/>
        <v>Q3</v>
      </c>
      <c r="U3758" s="14" t="str">
        <f t="shared" si="237"/>
        <v>Jul</v>
      </c>
    </row>
    <row r="3759" spans="1:21" x14ac:dyDescent="0.25">
      <c r="A3759" s="13" t="s">
        <v>34</v>
      </c>
      <c r="B3759" s="6" t="s">
        <v>35</v>
      </c>
      <c r="C3759" s="6" t="s">
        <v>23</v>
      </c>
      <c r="D3759" s="6" t="s">
        <v>25</v>
      </c>
      <c r="E3759" s="6" t="s">
        <v>32</v>
      </c>
      <c r="F3759" s="6" t="s">
        <v>14553</v>
      </c>
      <c r="G3759" s="6" t="s">
        <v>14554</v>
      </c>
      <c r="H3759" s="6" t="s">
        <v>81</v>
      </c>
      <c r="I3759" s="6" t="s">
        <v>14555</v>
      </c>
      <c r="J3759" s="6" t="s">
        <v>14556</v>
      </c>
      <c r="K3759" s="7">
        <v>4</v>
      </c>
      <c r="L3759" s="4">
        <v>2018</v>
      </c>
      <c r="M3759" s="9">
        <v>19811.55</v>
      </c>
      <c r="N3759" s="9" t="str">
        <f t="shared" si="234"/>
        <v>Normal</v>
      </c>
      <c r="O3759" s="11">
        <v>73569.100000000006</v>
      </c>
      <c r="P3759" s="11">
        <v>18205.25</v>
      </c>
      <c r="Q3759" s="11">
        <v>1606.3</v>
      </c>
      <c r="R3759" s="8">
        <v>44619</v>
      </c>
      <c r="S3759" s="5" t="str">
        <f t="shared" si="235"/>
        <v>Sunday</v>
      </c>
      <c r="T3759" s="5" t="str">
        <f t="shared" si="236"/>
        <v>Q1</v>
      </c>
      <c r="U3759" s="14" t="str">
        <f t="shared" si="237"/>
        <v>Feb</v>
      </c>
    </row>
    <row r="3760" spans="1:21" x14ac:dyDescent="0.25">
      <c r="A3760" s="12" t="s">
        <v>74</v>
      </c>
      <c r="B3760" s="2" t="s">
        <v>153</v>
      </c>
      <c r="C3760" s="2" t="s">
        <v>36</v>
      </c>
      <c r="D3760" s="2" t="s">
        <v>25</v>
      </c>
      <c r="E3760" s="2" t="s">
        <v>32</v>
      </c>
      <c r="F3760" s="2" t="s">
        <v>14557</v>
      </c>
      <c r="G3760" s="2" t="s">
        <v>14558</v>
      </c>
      <c r="H3760" s="2" t="s">
        <v>39</v>
      </c>
      <c r="I3760" s="2" t="s">
        <v>14559</v>
      </c>
      <c r="J3760" s="2" t="s">
        <v>14560</v>
      </c>
      <c r="K3760" s="3">
        <v>10</v>
      </c>
      <c r="L3760" s="4">
        <v>2014</v>
      </c>
      <c r="M3760" s="9">
        <v>38360.400000000001</v>
      </c>
      <c r="N3760" s="9" t="str">
        <f t="shared" si="234"/>
        <v>Normal</v>
      </c>
      <c r="O3760" s="11">
        <v>87523.4</v>
      </c>
      <c r="P3760" s="11">
        <v>28553.1</v>
      </c>
      <c r="Q3760" s="11">
        <v>9807.2999999999993</v>
      </c>
      <c r="R3760" s="5">
        <v>45642</v>
      </c>
      <c r="S3760" s="5" t="str">
        <f t="shared" si="235"/>
        <v>Monday</v>
      </c>
      <c r="T3760" s="5" t="str">
        <f t="shared" si="236"/>
        <v>Q4</v>
      </c>
      <c r="U3760" s="14" t="str">
        <f t="shared" si="237"/>
        <v>Dec</v>
      </c>
    </row>
    <row r="3761" spans="1:21" x14ac:dyDescent="0.25">
      <c r="A3761" s="13" t="s">
        <v>74</v>
      </c>
      <c r="B3761" s="6" t="s">
        <v>75</v>
      </c>
      <c r="C3761" s="6" t="s">
        <v>19</v>
      </c>
      <c r="D3761" s="6" t="s">
        <v>25</v>
      </c>
      <c r="E3761" s="6" t="s">
        <v>32</v>
      </c>
      <c r="F3761" s="6" t="s">
        <v>14561</v>
      </c>
      <c r="G3761" s="6" t="s">
        <v>14562</v>
      </c>
      <c r="H3761" s="6" t="s">
        <v>53</v>
      </c>
      <c r="I3761" s="6" t="s">
        <v>14563</v>
      </c>
      <c r="J3761" s="6" t="s">
        <v>14564</v>
      </c>
      <c r="K3761" s="7">
        <v>2</v>
      </c>
      <c r="L3761" s="4">
        <v>2022</v>
      </c>
      <c r="M3761" s="9">
        <v>21851.27</v>
      </c>
      <c r="N3761" s="9" t="str">
        <f t="shared" si="234"/>
        <v>Normal</v>
      </c>
      <c r="O3761" s="11">
        <v>33516.1</v>
      </c>
      <c r="P3761" s="11">
        <v>15715.41</v>
      </c>
      <c r="Q3761" s="11">
        <v>6135.86</v>
      </c>
      <c r="R3761" s="8">
        <v>45515</v>
      </c>
      <c r="S3761" s="5" t="str">
        <f t="shared" si="235"/>
        <v>Sunday</v>
      </c>
      <c r="T3761" s="5" t="str">
        <f t="shared" si="236"/>
        <v>Q3</v>
      </c>
      <c r="U3761" s="14" t="str">
        <f t="shared" si="237"/>
        <v>Aug</v>
      </c>
    </row>
    <row r="3762" spans="1:21" x14ac:dyDescent="0.25">
      <c r="A3762" s="12" t="s">
        <v>40</v>
      </c>
      <c r="B3762" s="2" t="s">
        <v>41</v>
      </c>
      <c r="C3762" s="2" t="s">
        <v>49</v>
      </c>
      <c r="D3762" s="2" t="s">
        <v>25</v>
      </c>
      <c r="E3762" s="2" t="s">
        <v>32</v>
      </c>
      <c r="F3762" s="2" t="s">
        <v>14565</v>
      </c>
      <c r="G3762" s="2" t="s">
        <v>959</v>
      </c>
      <c r="H3762" s="2" t="s">
        <v>37</v>
      </c>
      <c r="I3762" s="2" t="s">
        <v>14566</v>
      </c>
      <c r="J3762" s="2" t="s">
        <v>14567</v>
      </c>
      <c r="K3762" s="3">
        <v>10</v>
      </c>
      <c r="L3762" s="4">
        <v>2012</v>
      </c>
      <c r="M3762" s="9">
        <v>26994.560000000001</v>
      </c>
      <c r="N3762" s="9" t="str">
        <f t="shared" si="234"/>
        <v>Normal</v>
      </c>
      <c r="O3762" s="11">
        <v>29376.9</v>
      </c>
      <c r="P3762" s="11">
        <v>19313</v>
      </c>
      <c r="Q3762" s="11">
        <v>7681.56</v>
      </c>
      <c r="R3762" s="5">
        <v>44712</v>
      </c>
      <c r="S3762" s="5" t="str">
        <f t="shared" si="235"/>
        <v>Tuesday</v>
      </c>
      <c r="T3762" s="5" t="str">
        <f t="shared" si="236"/>
        <v>Q2</v>
      </c>
      <c r="U3762" s="14" t="str">
        <f t="shared" si="237"/>
        <v>May</v>
      </c>
    </row>
    <row r="3763" spans="1:21" x14ac:dyDescent="0.25">
      <c r="A3763" s="13" t="s">
        <v>40</v>
      </c>
      <c r="B3763" s="6" t="s">
        <v>41</v>
      </c>
      <c r="C3763" s="6" t="s">
        <v>36</v>
      </c>
      <c r="D3763" s="6" t="s">
        <v>25</v>
      </c>
      <c r="E3763" s="6" t="s">
        <v>32</v>
      </c>
      <c r="F3763" s="6" t="s">
        <v>14568</v>
      </c>
      <c r="G3763" s="6" t="s">
        <v>14569</v>
      </c>
      <c r="H3763" s="6" t="s">
        <v>118</v>
      </c>
      <c r="I3763" s="6" t="s">
        <v>14570</v>
      </c>
      <c r="J3763" s="6" t="s">
        <v>14571</v>
      </c>
      <c r="K3763" s="7">
        <v>16</v>
      </c>
      <c r="L3763" s="4">
        <v>2006</v>
      </c>
      <c r="M3763" s="9">
        <v>57512.55</v>
      </c>
      <c r="N3763" s="9" t="str">
        <f t="shared" si="234"/>
        <v>High Value</v>
      </c>
      <c r="O3763" s="11">
        <v>143849.4</v>
      </c>
      <c r="P3763" s="11">
        <v>49718.87</v>
      </c>
      <c r="Q3763" s="11">
        <v>7793.68</v>
      </c>
      <c r="R3763" s="8">
        <v>44634</v>
      </c>
      <c r="S3763" s="5" t="str">
        <f t="shared" si="235"/>
        <v>Monday</v>
      </c>
      <c r="T3763" s="5" t="str">
        <f t="shared" si="236"/>
        <v>Q1</v>
      </c>
      <c r="U3763" s="14" t="str">
        <f t="shared" si="237"/>
        <v>Mar</v>
      </c>
    </row>
    <row r="3764" spans="1:21" x14ac:dyDescent="0.25">
      <c r="A3764" s="12" t="s">
        <v>62</v>
      </c>
      <c r="B3764" s="2" t="s">
        <v>138</v>
      </c>
      <c r="C3764" s="2" t="s">
        <v>49</v>
      </c>
      <c r="D3764" s="2" t="s">
        <v>25</v>
      </c>
      <c r="E3764" s="2" t="s">
        <v>32</v>
      </c>
      <c r="F3764" s="2" t="s">
        <v>3627</v>
      </c>
      <c r="G3764" s="2" t="s">
        <v>14572</v>
      </c>
      <c r="H3764" s="2" t="s">
        <v>120</v>
      </c>
      <c r="I3764" s="2" t="s">
        <v>14573</v>
      </c>
      <c r="J3764" s="2" t="s">
        <v>14574</v>
      </c>
      <c r="K3764" s="3">
        <v>-1</v>
      </c>
      <c r="L3764" s="4">
        <v>2022</v>
      </c>
      <c r="M3764" s="9">
        <v>20699.2</v>
      </c>
      <c r="N3764" s="9" t="str">
        <f t="shared" si="234"/>
        <v>Normal</v>
      </c>
      <c r="O3764" s="11">
        <v>152515.70000000001</v>
      </c>
      <c r="P3764" s="11">
        <v>18385.28</v>
      </c>
      <c r="Q3764" s="11">
        <v>2313.92</v>
      </c>
      <c r="R3764" s="5">
        <v>44489</v>
      </c>
      <c r="S3764" s="5" t="str">
        <f t="shared" si="235"/>
        <v>Wednesday</v>
      </c>
      <c r="T3764" s="5" t="str">
        <f t="shared" si="236"/>
        <v>Q4</v>
      </c>
      <c r="U3764" s="14" t="str">
        <f t="shared" si="237"/>
        <v>Oct</v>
      </c>
    </row>
    <row r="3765" spans="1:21" x14ac:dyDescent="0.25">
      <c r="A3765" s="13" t="s">
        <v>30</v>
      </c>
      <c r="B3765" s="6" t="s">
        <v>31</v>
      </c>
      <c r="C3765" s="6" t="s">
        <v>19</v>
      </c>
      <c r="D3765" s="6" t="s">
        <v>25</v>
      </c>
      <c r="E3765" s="6" t="s">
        <v>32</v>
      </c>
      <c r="F3765" s="6" t="s">
        <v>542</v>
      </c>
      <c r="G3765" s="6" t="s">
        <v>178</v>
      </c>
      <c r="H3765" s="6" t="s">
        <v>87</v>
      </c>
      <c r="I3765" s="6" t="s">
        <v>14575</v>
      </c>
      <c r="J3765" s="6" t="s">
        <v>14576</v>
      </c>
      <c r="K3765" s="7">
        <v>5</v>
      </c>
      <c r="L3765" s="4">
        <v>2016</v>
      </c>
      <c r="M3765" s="9">
        <v>52507.48</v>
      </c>
      <c r="N3765" s="9" t="str">
        <f t="shared" si="234"/>
        <v>High Value</v>
      </c>
      <c r="O3765" s="11">
        <v>130850.8</v>
      </c>
      <c r="P3765" s="11">
        <v>48451.56</v>
      </c>
      <c r="Q3765" s="11">
        <v>4055.92</v>
      </c>
      <c r="R3765" s="8">
        <v>44493</v>
      </c>
      <c r="S3765" s="5" t="str">
        <f t="shared" si="235"/>
        <v>Sunday</v>
      </c>
      <c r="T3765" s="5" t="str">
        <f t="shared" si="236"/>
        <v>Q4</v>
      </c>
      <c r="U3765" s="14" t="str">
        <f t="shared" si="237"/>
        <v>Oct</v>
      </c>
    </row>
    <row r="3766" spans="1:21" x14ac:dyDescent="0.25">
      <c r="A3766" s="12" t="s">
        <v>17</v>
      </c>
      <c r="B3766" s="2" t="s">
        <v>18</v>
      </c>
      <c r="C3766" s="2" t="s">
        <v>36</v>
      </c>
      <c r="D3766" s="2" t="s">
        <v>25</v>
      </c>
      <c r="E3766" s="2" t="s">
        <v>32</v>
      </c>
      <c r="F3766" s="2" t="s">
        <v>14577</v>
      </c>
      <c r="G3766" s="2" t="s">
        <v>14578</v>
      </c>
      <c r="H3766" s="2" t="s">
        <v>142</v>
      </c>
      <c r="I3766" s="2" t="s">
        <v>14579</v>
      </c>
      <c r="J3766" s="2" t="s">
        <v>14580</v>
      </c>
      <c r="K3766" s="3">
        <v>12</v>
      </c>
      <c r="L3766" s="4">
        <v>2012</v>
      </c>
      <c r="M3766" s="9">
        <v>63355.040000000001</v>
      </c>
      <c r="N3766" s="9" t="str">
        <f t="shared" si="234"/>
        <v>High Value</v>
      </c>
      <c r="O3766" s="11">
        <v>55758.5</v>
      </c>
      <c r="P3766" s="11">
        <v>54544.25</v>
      </c>
      <c r="Q3766" s="11">
        <v>8810.7900000000009</v>
      </c>
      <c r="R3766" s="5">
        <v>45626</v>
      </c>
      <c r="S3766" s="5" t="str">
        <f t="shared" si="235"/>
        <v>Saturday</v>
      </c>
      <c r="T3766" s="5" t="str">
        <f t="shared" si="236"/>
        <v>Q4</v>
      </c>
      <c r="U3766" s="14" t="str">
        <f t="shared" si="237"/>
        <v>Nov</v>
      </c>
    </row>
    <row r="3767" spans="1:21" x14ac:dyDescent="0.25">
      <c r="A3767" s="13" t="s">
        <v>30</v>
      </c>
      <c r="B3767" s="6" t="s">
        <v>31</v>
      </c>
      <c r="C3767" s="6" t="s">
        <v>49</v>
      </c>
      <c r="D3767" s="6" t="s">
        <v>25</v>
      </c>
      <c r="E3767" s="6" t="s">
        <v>32</v>
      </c>
      <c r="F3767" s="6" t="s">
        <v>14581</v>
      </c>
      <c r="G3767" s="6" t="s">
        <v>14582</v>
      </c>
      <c r="H3767" s="6" t="s">
        <v>81</v>
      </c>
      <c r="I3767" s="6" t="s">
        <v>14583</v>
      </c>
      <c r="J3767" s="6" t="s">
        <v>14584</v>
      </c>
      <c r="K3767" s="7">
        <v>8</v>
      </c>
      <c r="L3767" s="4">
        <v>2014</v>
      </c>
      <c r="M3767" s="9">
        <v>52736.56</v>
      </c>
      <c r="N3767" s="9" t="str">
        <f t="shared" si="234"/>
        <v>High Value</v>
      </c>
      <c r="O3767" s="11">
        <v>100129.1</v>
      </c>
      <c r="P3767" s="11">
        <v>39193.24</v>
      </c>
      <c r="Q3767" s="11">
        <v>13543.32</v>
      </c>
      <c r="R3767" s="8">
        <v>44584</v>
      </c>
      <c r="S3767" s="5" t="str">
        <f t="shared" si="235"/>
        <v>Sunday</v>
      </c>
      <c r="T3767" s="5" t="str">
        <f t="shared" si="236"/>
        <v>Q1</v>
      </c>
      <c r="U3767" s="14" t="str">
        <f t="shared" si="237"/>
        <v>Jan</v>
      </c>
    </row>
    <row r="3768" spans="1:21" x14ac:dyDescent="0.25">
      <c r="A3768" s="12" t="s">
        <v>17</v>
      </c>
      <c r="B3768" s="2" t="s">
        <v>18</v>
      </c>
      <c r="C3768" s="2" t="s">
        <v>52</v>
      </c>
      <c r="D3768" s="2" t="s">
        <v>25</v>
      </c>
      <c r="E3768" s="2" t="s">
        <v>32</v>
      </c>
      <c r="F3768" s="2" t="s">
        <v>14585</v>
      </c>
      <c r="G3768" s="2" t="s">
        <v>14586</v>
      </c>
      <c r="H3768" s="2" t="s">
        <v>111</v>
      </c>
      <c r="I3768" s="2" t="s">
        <v>14587</v>
      </c>
      <c r="J3768" s="2" t="s">
        <v>14588</v>
      </c>
      <c r="K3768" s="3">
        <v>1</v>
      </c>
      <c r="L3768" s="4">
        <v>2023</v>
      </c>
      <c r="M3768" s="9">
        <v>53337</v>
      </c>
      <c r="N3768" s="9" t="str">
        <f t="shared" si="234"/>
        <v>High Value</v>
      </c>
      <c r="O3768" s="11">
        <v>111635</v>
      </c>
      <c r="P3768" s="11">
        <v>49096.38</v>
      </c>
      <c r="Q3768" s="11">
        <v>4240.62</v>
      </c>
      <c r="R3768" s="5">
        <v>45292</v>
      </c>
      <c r="S3768" s="5" t="str">
        <f t="shared" si="235"/>
        <v>Monday</v>
      </c>
      <c r="T3768" s="5" t="str">
        <f t="shared" si="236"/>
        <v>Q1</v>
      </c>
      <c r="U3768" s="14" t="str">
        <f t="shared" si="237"/>
        <v>Jan</v>
      </c>
    </row>
    <row r="3769" spans="1:21" x14ac:dyDescent="0.25">
      <c r="A3769" s="13" t="s">
        <v>62</v>
      </c>
      <c r="B3769" s="6" t="s">
        <v>138</v>
      </c>
      <c r="C3769" s="6" t="s">
        <v>44</v>
      </c>
      <c r="D3769" s="6" t="s">
        <v>25</v>
      </c>
      <c r="E3769" s="6" t="s">
        <v>32</v>
      </c>
      <c r="F3769" s="6" t="s">
        <v>14589</v>
      </c>
      <c r="G3769" s="6" t="s">
        <v>14590</v>
      </c>
      <c r="H3769" s="6" t="s">
        <v>87</v>
      </c>
      <c r="I3769" s="6" t="s">
        <v>14591</v>
      </c>
      <c r="J3769" s="6" t="s">
        <v>14592</v>
      </c>
      <c r="K3769" s="7">
        <v>10</v>
      </c>
      <c r="L3769" s="4">
        <v>2013</v>
      </c>
      <c r="M3769" s="9">
        <v>37490.089999999997</v>
      </c>
      <c r="N3769" s="9" t="str">
        <f t="shared" si="234"/>
        <v>Normal</v>
      </c>
      <c r="O3769" s="11">
        <v>83412.800000000003</v>
      </c>
      <c r="P3769" s="11">
        <v>31844.39</v>
      </c>
      <c r="Q3769" s="11">
        <v>5645.7</v>
      </c>
      <c r="R3769" s="8">
        <v>44976</v>
      </c>
      <c r="S3769" s="5" t="str">
        <f t="shared" si="235"/>
        <v>Sunday</v>
      </c>
      <c r="T3769" s="5" t="str">
        <f t="shared" si="236"/>
        <v>Q1</v>
      </c>
      <c r="U3769" s="14" t="str">
        <f t="shared" si="237"/>
        <v>Feb</v>
      </c>
    </row>
    <row r="3770" spans="1:21" x14ac:dyDescent="0.25">
      <c r="A3770" s="12" t="s">
        <v>34</v>
      </c>
      <c r="B3770" s="2" t="s">
        <v>43</v>
      </c>
      <c r="C3770" s="2" t="s">
        <v>49</v>
      </c>
      <c r="D3770" s="2" t="s">
        <v>25</v>
      </c>
      <c r="E3770" s="2" t="s">
        <v>32</v>
      </c>
      <c r="F3770" s="2" t="s">
        <v>14593</v>
      </c>
      <c r="G3770" s="2" t="s">
        <v>14594</v>
      </c>
      <c r="H3770" s="2" t="s">
        <v>162</v>
      </c>
      <c r="I3770" s="2" t="s">
        <v>14595</v>
      </c>
      <c r="J3770" s="2" t="s">
        <v>14596</v>
      </c>
      <c r="K3770" s="3">
        <v>2</v>
      </c>
      <c r="L3770" s="4">
        <v>2019</v>
      </c>
      <c r="M3770" s="9">
        <v>44499.46</v>
      </c>
      <c r="N3770" s="9" t="str">
        <f t="shared" si="234"/>
        <v>High Value</v>
      </c>
      <c r="O3770" s="11">
        <v>46917.3</v>
      </c>
      <c r="P3770" s="11">
        <v>31738.21</v>
      </c>
      <c r="Q3770" s="11">
        <v>12761.25</v>
      </c>
      <c r="R3770" s="5">
        <v>44508</v>
      </c>
      <c r="S3770" s="5" t="str">
        <f t="shared" si="235"/>
        <v>Monday</v>
      </c>
      <c r="T3770" s="5" t="str">
        <f t="shared" si="236"/>
        <v>Q4</v>
      </c>
      <c r="U3770" s="14" t="str">
        <f t="shared" si="237"/>
        <v>Nov</v>
      </c>
    </row>
    <row r="3771" spans="1:21" x14ac:dyDescent="0.25">
      <c r="A3771" s="13" t="s">
        <v>40</v>
      </c>
      <c r="B3771" s="6" t="s">
        <v>41</v>
      </c>
      <c r="C3771" s="6" t="s">
        <v>19</v>
      </c>
      <c r="D3771" s="6" t="s">
        <v>25</v>
      </c>
      <c r="E3771" s="6" t="s">
        <v>32</v>
      </c>
      <c r="F3771" s="6" t="s">
        <v>14597</v>
      </c>
      <c r="G3771" s="6" t="s">
        <v>14598</v>
      </c>
      <c r="H3771" s="6" t="s">
        <v>159</v>
      </c>
      <c r="I3771" s="6" t="s">
        <v>14599</v>
      </c>
      <c r="J3771" s="6" t="s">
        <v>14600</v>
      </c>
      <c r="K3771" s="7">
        <v>5</v>
      </c>
      <c r="L3771" s="4">
        <v>2016</v>
      </c>
      <c r="M3771" s="9">
        <v>31057.45</v>
      </c>
      <c r="N3771" s="9" t="str">
        <f t="shared" si="234"/>
        <v>Normal</v>
      </c>
      <c r="O3771" s="11">
        <v>43112.4</v>
      </c>
      <c r="P3771" s="11">
        <v>27184.15</v>
      </c>
      <c r="Q3771" s="11">
        <v>3873.3</v>
      </c>
      <c r="R3771" s="8">
        <v>44445</v>
      </c>
      <c r="S3771" s="5" t="str">
        <f t="shared" si="235"/>
        <v>Monday</v>
      </c>
      <c r="T3771" s="5" t="str">
        <f t="shared" si="236"/>
        <v>Q3</v>
      </c>
      <c r="U3771" s="14" t="str">
        <f t="shared" si="237"/>
        <v>Sep</v>
      </c>
    </row>
    <row r="3772" spans="1:21" x14ac:dyDescent="0.25">
      <c r="A3772" s="12" t="s">
        <v>54</v>
      </c>
      <c r="B3772" s="2" t="s">
        <v>123</v>
      </c>
      <c r="C3772" s="2" t="s">
        <v>49</v>
      </c>
      <c r="D3772" s="2" t="s">
        <v>25</v>
      </c>
      <c r="E3772" s="2" t="s">
        <v>32</v>
      </c>
      <c r="F3772" s="2" t="s">
        <v>14601</v>
      </c>
      <c r="G3772" s="2" t="s">
        <v>14602</v>
      </c>
      <c r="H3772" s="2" t="s">
        <v>98</v>
      </c>
      <c r="I3772" s="2" t="s">
        <v>14603</v>
      </c>
      <c r="J3772" s="2" t="s">
        <v>14604</v>
      </c>
      <c r="K3772" s="3">
        <v>10</v>
      </c>
      <c r="L3772" s="4">
        <v>2011</v>
      </c>
      <c r="M3772" s="9">
        <v>13506.6</v>
      </c>
      <c r="N3772" s="9" t="str">
        <f t="shared" si="234"/>
        <v>Normal</v>
      </c>
      <c r="O3772" s="11">
        <v>122548</v>
      </c>
      <c r="P3772" s="11">
        <v>9642.7900000000009</v>
      </c>
      <c r="Q3772" s="11">
        <v>3863.81</v>
      </c>
      <c r="R3772" s="5">
        <v>44318</v>
      </c>
      <c r="S3772" s="5" t="str">
        <f t="shared" si="235"/>
        <v>Sunday</v>
      </c>
      <c r="T3772" s="5" t="str">
        <f t="shared" si="236"/>
        <v>Q2</v>
      </c>
      <c r="U3772" s="14" t="str">
        <f t="shared" si="237"/>
        <v>May</v>
      </c>
    </row>
    <row r="3773" spans="1:21" x14ac:dyDescent="0.25">
      <c r="A3773" s="13" t="s">
        <v>74</v>
      </c>
      <c r="B3773" s="6" t="s">
        <v>75</v>
      </c>
      <c r="C3773" s="6" t="s">
        <v>44</v>
      </c>
      <c r="D3773" s="6" t="s">
        <v>25</v>
      </c>
      <c r="E3773" s="6" t="s">
        <v>32</v>
      </c>
      <c r="F3773" s="6" t="s">
        <v>14605</v>
      </c>
      <c r="G3773" s="6" t="s">
        <v>14606</v>
      </c>
      <c r="H3773" s="6" t="s">
        <v>132</v>
      </c>
      <c r="I3773" s="6" t="s">
        <v>14607</v>
      </c>
      <c r="J3773" s="6" t="s">
        <v>14608</v>
      </c>
      <c r="K3773" s="7">
        <v>22</v>
      </c>
      <c r="L3773" s="4">
        <v>2002</v>
      </c>
      <c r="M3773" s="9">
        <v>64859.55</v>
      </c>
      <c r="N3773" s="9" t="str">
        <f t="shared" si="234"/>
        <v>High Value</v>
      </c>
      <c r="O3773" s="11">
        <v>86073.7</v>
      </c>
      <c r="P3773" s="11">
        <v>55035.54</v>
      </c>
      <c r="Q3773" s="11">
        <v>9824.01</v>
      </c>
      <c r="R3773" s="8">
        <v>45411</v>
      </c>
      <c r="S3773" s="5" t="str">
        <f t="shared" si="235"/>
        <v>Monday</v>
      </c>
      <c r="T3773" s="5" t="str">
        <f t="shared" si="236"/>
        <v>Q2</v>
      </c>
      <c r="U3773" s="14" t="str">
        <f t="shared" si="237"/>
        <v>Apr</v>
      </c>
    </row>
    <row r="3774" spans="1:21" x14ac:dyDescent="0.25">
      <c r="A3774" s="12" t="s">
        <v>30</v>
      </c>
      <c r="B3774" s="2" t="s">
        <v>94</v>
      </c>
      <c r="C3774" s="2" t="s">
        <v>24</v>
      </c>
      <c r="D3774" s="2" t="s">
        <v>25</v>
      </c>
      <c r="E3774" s="2" t="s">
        <v>32</v>
      </c>
      <c r="F3774" s="2" t="s">
        <v>14609</v>
      </c>
      <c r="G3774" s="2" t="s">
        <v>14610</v>
      </c>
      <c r="H3774" s="2" t="s">
        <v>82</v>
      </c>
      <c r="I3774" s="2" t="s">
        <v>14611</v>
      </c>
      <c r="J3774" s="2" t="s">
        <v>14612</v>
      </c>
      <c r="K3774" s="3">
        <v>3</v>
      </c>
      <c r="L3774" s="4">
        <v>2022</v>
      </c>
      <c r="M3774" s="9">
        <v>65229.45</v>
      </c>
      <c r="N3774" s="9" t="str">
        <f t="shared" si="234"/>
        <v>High Value</v>
      </c>
      <c r="O3774" s="11">
        <v>149274.20000000001</v>
      </c>
      <c r="P3774" s="11">
        <v>59223.85</v>
      </c>
      <c r="Q3774" s="11">
        <v>6005.6</v>
      </c>
      <c r="R3774" s="5">
        <v>45717</v>
      </c>
      <c r="S3774" s="5" t="str">
        <f t="shared" si="235"/>
        <v>Saturday</v>
      </c>
      <c r="T3774" s="5" t="str">
        <f t="shared" si="236"/>
        <v>Q1</v>
      </c>
      <c r="U3774" s="14" t="str">
        <f t="shared" si="237"/>
        <v>Mar</v>
      </c>
    </row>
    <row r="3775" spans="1:21" x14ac:dyDescent="0.25">
      <c r="A3775" s="13" t="s">
        <v>47</v>
      </c>
      <c r="B3775" s="6" t="s">
        <v>48</v>
      </c>
      <c r="C3775" s="6" t="s">
        <v>52</v>
      </c>
      <c r="D3775" s="6" t="s">
        <v>25</v>
      </c>
      <c r="E3775" s="6" t="s">
        <v>32</v>
      </c>
      <c r="F3775" s="6" t="s">
        <v>14613</v>
      </c>
      <c r="G3775" s="6" t="s">
        <v>14614</v>
      </c>
      <c r="H3775" s="6" t="s">
        <v>116</v>
      </c>
      <c r="I3775" s="6" t="s">
        <v>14615</v>
      </c>
      <c r="J3775" s="6" t="s">
        <v>14616</v>
      </c>
      <c r="K3775" s="7">
        <v>20</v>
      </c>
      <c r="L3775" s="4">
        <v>2005</v>
      </c>
      <c r="M3775" s="9">
        <v>43547.17</v>
      </c>
      <c r="N3775" s="9" t="str">
        <f t="shared" si="234"/>
        <v>High Value</v>
      </c>
      <c r="O3775" s="11">
        <v>71302.8</v>
      </c>
      <c r="P3775" s="11">
        <v>35525.78</v>
      </c>
      <c r="Q3775" s="11">
        <v>8021.39</v>
      </c>
      <c r="R3775" s="8">
        <v>45766</v>
      </c>
      <c r="S3775" s="5" t="str">
        <f t="shared" si="235"/>
        <v>Saturday</v>
      </c>
      <c r="T3775" s="5" t="str">
        <f t="shared" si="236"/>
        <v>Q2</v>
      </c>
      <c r="U3775" s="14" t="str">
        <f t="shared" si="237"/>
        <v>Apr</v>
      </c>
    </row>
    <row r="3776" spans="1:21" x14ac:dyDescent="0.25">
      <c r="A3776" s="12" t="s">
        <v>54</v>
      </c>
      <c r="B3776" s="2" t="s">
        <v>123</v>
      </c>
      <c r="C3776" s="2" t="s">
        <v>19</v>
      </c>
      <c r="D3776" s="2" t="s">
        <v>25</v>
      </c>
      <c r="E3776" s="2" t="s">
        <v>32</v>
      </c>
      <c r="F3776" s="2" t="s">
        <v>14617</v>
      </c>
      <c r="G3776" s="2" t="s">
        <v>14618</v>
      </c>
      <c r="H3776" s="2" t="s">
        <v>116</v>
      </c>
      <c r="I3776" s="2" t="s">
        <v>14619</v>
      </c>
      <c r="J3776" s="2" t="s">
        <v>14620</v>
      </c>
      <c r="K3776" s="3">
        <v>21</v>
      </c>
      <c r="L3776" s="4">
        <v>2000</v>
      </c>
      <c r="M3776" s="9">
        <v>60548.65</v>
      </c>
      <c r="N3776" s="9" t="str">
        <f t="shared" si="234"/>
        <v>High Value</v>
      </c>
      <c r="O3776" s="11">
        <v>46238.400000000001</v>
      </c>
      <c r="P3776" s="11">
        <v>52027.73</v>
      </c>
      <c r="Q3776" s="11">
        <v>8520.92</v>
      </c>
      <c r="R3776" s="5">
        <v>44362</v>
      </c>
      <c r="S3776" s="5" t="str">
        <f t="shared" si="235"/>
        <v>Tuesday</v>
      </c>
      <c r="T3776" s="5" t="str">
        <f t="shared" si="236"/>
        <v>Q2</v>
      </c>
      <c r="U3776" s="14" t="str">
        <f t="shared" si="237"/>
        <v>Jun</v>
      </c>
    </row>
    <row r="3777" spans="1:21" x14ac:dyDescent="0.25">
      <c r="A3777" s="13" t="s">
        <v>30</v>
      </c>
      <c r="B3777" s="6" t="s">
        <v>65</v>
      </c>
      <c r="C3777" s="6" t="s">
        <v>44</v>
      </c>
      <c r="D3777" s="6" t="s">
        <v>25</v>
      </c>
      <c r="E3777" s="6" t="s">
        <v>32</v>
      </c>
      <c r="F3777" s="6" t="s">
        <v>14621</v>
      </c>
      <c r="G3777" s="6" t="s">
        <v>9117</v>
      </c>
      <c r="H3777" s="6" t="s">
        <v>111</v>
      </c>
      <c r="I3777" s="6" t="s">
        <v>14622</v>
      </c>
      <c r="J3777" s="6" t="s">
        <v>14623</v>
      </c>
      <c r="K3777" s="7">
        <v>7</v>
      </c>
      <c r="L3777" s="4">
        <v>2015</v>
      </c>
      <c r="M3777" s="9">
        <v>43284.25</v>
      </c>
      <c r="N3777" s="9" t="str">
        <f t="shared" si="234"/>
        <v>High Value</v>
      </c>
      <c r="O3777" s="11">
        <v>182016.9</v>
      </c>
      <c r="P3777" s="11">
        <v>35262.65</v>
      </c>
      <c r="Q3777" s="11">
        <v>8021.6</v>
      </c>
      <c r="R3777" s="8">
        <v>44691</v>
      </c>
      <c r="S3777" s="5" t="str">
        <f t="shared" si="235"/>
        <v>Tuesday</v>
      </c>
      <c r="T3777" s="5" t="str">
        <f t="shared" si="236"/>
        <v>Q2</v>
      </c>
      <c r="U3777" s="14" t="str">
        <f t="shared" si="237"/>
        <v>May</v>
      </c>
    </row>
    <row r="3778" spans="1:21" x14ac:dyDescent="0.25">
      <c r="A3778" s="12" t="s">
        <v>74</v>
      </c>
      <c r="B3778" s="2" t="s">
        <v>113</v>
      </c>
      <c r="C3778" s="2" t="s">
        <v>19</v>
      </c>
      <c r="D3778" s="2" t="s">
        <v>25</v>
      </c>
      <c r="E3778" s="2" t="s">
        <v>32</v>
      </c>
      <c r="F3778" s="2" t="s">
        <v>14624</v>
      </c>
      <c r="G3778" s="2" t="s">
        <v>14625</v>
      </c>
      <c r="H3778" s="2" t="s">
        <v>33</v>
      </c>
      <c r="I3778" s="2" t="s">
        <v>14626</v>
      </c>
      <c r="J3778" s="2" t="s">
        <v>14627</v>
      </c>
      <c r="K3778" s="3">
        <v>14</v>
      </c>
      <c r="L3778" s="4">
        <v>2007</v>
      </c>
      <c r="M3778" s="9">
        <v>18292.05</v>
      </c>
      <c r="N3778" s="9" t="str">
        <f t="shared" si="234"/>
        <v>Normal</v>
      </c>
      <c r="O3778" s="11">
        <v>19864.8</v>
      </c>
      <c r="P3778" s="11">
        <v>14945.98</v>
      </c>
      <c r="Q3778" s="11">
        <v>3346.07</v>
      </c>
      <c r="R3778" s="5">
        <v>44465</v>
      </c>
      <c r="S3778" s="5" t="str">
        <f t="shared" si="235"/>
        <v>Sunday</v>
      </c>
      <c r="T3778" s="5" t="str">
        <f t="shared" si="236"/>
        <v>Q3</v>
      </c>
      <c r="U3778" s="14" t="str">
        <f t="shared" si="237"/>
        <v>Sep</v>
      </c>
    </row>
    <row r="3779" spans="1:21" x14ac:dyDescent="0.25">
      <c r="A3779" s="13" t="s">
        <v>56</v>
      </c>
      <c r="B3779" s="6" t="s">
        <v>57</v>
      </c>
      <c r="C3779" s="6" t="s">
        <v>44</v>
      </c>
      <c r="D3779" s="6" t="s">
        <v>25</v>
      </c>
      <c r="E3779" s="6" t="s">
        <v>32</v>
      </c>
      <c r="F3779" s="6" t="s">
        <v>14628</v>
      </c>
      <c r="G3779" s="6" t="s">
        <v>14629</v>
      </c>
      <c r="H3779" s="6" t="s">
        <v>33</v>
      </c>
      <c r="I3779" s="6" t="s">
        <v>14630</v>
      </c>
      <c r="J3779" s="6" t="s">
        <v>14631</v>
      </c>
      <c r="K3779" s="7">
        <v>5</v>
      </c>
      <c r="L3779" s="4">
        <v>2020</v>
      </c>
      <c r="M3779" s="9">
        <v>69939.86</v>
      </c>
      <c r="N3779" s="9" t="str">
        <f t="shared" ref="N3779:N3842" si="238">IF(M3779&gt;40000,"High Value","Normal")</f>
        <v>High Value</v>
      </c>
      <c r="O3779" s="11">
        <v>165855.29999999999</v>
      </c>
      <c r="P3779" s="11">
        <v>55230.73</v>
      </c>
      <c r="Q3779" s="11">
        <v>14709.13</v>
      </c>
      <c r="R3779" s="8">
        <v>45710</v>
      </c>
      <c r="S3779" s="5" t="str">
        <f t="shared" ref="S3779:S3842" si="239">TEXT(R3779,"dddd")</f>
        <v>Saturday</v>
      </c>
      <c r="T3779" s="5" t="str">
        <f t="shared" ref="T3779:T3842" si="240">"Q" &amp; ROUNDUP(MONTH(R3779)/3,0)</f>
        <v>Q1</v>
      </c>
      <c r="U3779" s="14" t="str">
        <f t="shared" si="237"/>
        <v>Feb</v>
      </c>
    </row>
    <row r="3780" spans="1:21" x14ac:dyDescent="0.25">
      <c r="A3780" s="12" t="s">
        <v>47</v>
      </c>
      <c r="B3780" s="2" t="s">
        <v>48</v>
      </c>
      <c r="C3780" s="2" t="s">
        <v>52</v>
      </c>
      <c r="D3780" s="2" t="s">
        <v>25</v>
      </c>
      <c r="E3780" s="2" t="s">
        <v>32</v>
      </c>
      <c r="F3780" s="2" t="s">
        <v>14632</v>
      </c>
      <c r="G3780" s="2" t="s">
        <v>14633</v>
      </c>
      <c r="H3780" s="2" t="s">
        <v>58</v>
      </c>
      <c r="I3780" s="2" t="s">
        <v>14634</v>
      </c>
      <c r="J3780" s="2" t="s">
        <v>14635</v>
      </c>
      <c r="K3780" s="3">
        <v>13</v>
      </c>
      <c r="L3780" s="4">
        <v>2011</v>
      </c>
      <c r="M3780" s="9">
        <v>54692.41</v>
      </c>
      <c r="N3780" s="9" t="str">
        <f t="shared" si="238"/>
        <v>High Value</v>
      </c>
      <c r="O3780" s="11">
        <v>179191.6</v>
      </c>
      <c r="P3780" s="11">
        <v>51472.23</v>
      </c>
      <c r="Q3780" s="11">
        <v>3220.18</v>
      </c>
      <c r="R3780" s="5">
        <v>45451</v>
      </c>
      <c r="S3780" s="5" t="str">
        <f t="shared" si="239"/>
        <v>Saturday</v>
      </c>
      <c r="T3780" s="5" t="str">
        <f t="shared" si="240"/>
        <v>Q2</v>
      </c>
      <c r="U3780" s="14" t="str">
        <f t="shared" si="237"/>
        <v>Jun</v>
      </c>
    </row>
    <row r="3781" spans="1:21" x14ac:dyDescent="0.25">
      <c r="A3781" s="13" t="s">
        <v>62</v>
      </c>
      <c r="B3781" s="6" t="s">
        <v>63</v>
      </c>
      <c r="C3781" s="6" t="s">
        <v>52</v>
      </c>
      <c r="D3781" s="6" t="s">
        <v>25</v>
      </c>
      <c r="E3781" s="6" t="s">
        <v>32</v>
      </c>
      <c r="F3781" s="6" t="s">
        <v>14636</v>
      </c>
      <c r="G3781" s="6" t="s">
        <v>14637</v>
      </c>
      <c r="H3781" s="6" t="s">
        <v>104</v>
      </c>
      <c r="I3781" s="6" t="s">
        <v>14638</v>
      </c>
      <c r="J3781" s="6" t="s">
        <v>14639</v>
      </c>
      <c r="K3781" s="7">
        <v>-1</v>
      </c>
      <c r="L3781" s="4">
        <v>2022</v>
      </c>
      <c r="M3781" s="9">
        <v>31865.84</v>
      </c>
      <c r="N3781" s="9" t="str">
        <f t="shared" si="238"/>
        <v>Normal</v>
      </c>
      <c r="O3781" s="11">
        <v>47721.3</v>
      </c>
      <c r="P3781" s="11">
        <v>23106.38</v>
      </c>
      <c r="Q3781" s="11">
        <v>8759.4599999999991</v>
      </c>
      <c r="R3781" s="8">
        <v>44492</v>
      </c>
      <c r="S3781" s="5" t="str">
        <f t="shared" si="239"/>
        <v>Saturday</v>
      </c>
      <c r="T3781" s="5" t="str">
        <f t="shared" si="240"/>
        <v>Q4</v>
      </c>
      <c r="U3781" s="14" t="str">
        <f t="shared" si="237"/>
        <v>Oct</v>
      </c>
    </row>
    <row r="3782" spans="1:21" x14ac:dyDescent="0.25">
      <c r="A3782" s="12" t="s">
        <v>71</v>
      </c>
      <c r="B3782" s="2" t="s">
        <v>83</v>
      </c>
      <c r="C3782" s="2" t="s">
        <v>49</v>
      </c>
      <c r="D3782" s="2" t="s">
        <v>25</v>
      </c>
      <c r="E3782" s="2" t="s">
        <v>32</v>
      </c>
      <c r="F3782" s="2" t="s">
        <v>14640</v>
      </c>
      <c r="G3782" s="2" t="s">
        <v>14641</v>
      </c>
      <c r="H3782" s="2" t="s">
        <v>73</v>
      </c>
      <c r="I3782" s="2" t="s">
        <v>14642</v>
      </c>
      <c r="J3782" s="2" t="s">
        <v>14643</v>
      </c>
      <c r="K3782" s="3">
        <v>18</v>
      </c>
      <c r="L3782" s="4">
        <v>2003</v>
      </c>
      <c r="M3782" s="9">
        <v>66327.69</v>
      </c>
      <c r="N3782" s="9" t="str">
        <f t="shared" si="238"/>
        <v>High Value</v>
      </c>
      <c r="O3782" s="11">
        <v>7224.3</v>
      </c>
      <c r="P3782" s="11">
        <v>57209.51</v>
      </c>
      <c r="Q3782" s="11">
        <v>9118.18</v>
      </c>
      <c r="R3782" s="5">
        <v>44357</v>
      </c>
      <c r="S3782" s="5" t="str">
        <f t="shared" si="239"/>
        <v>Thursday</v>
      </c>
      <c r="T3782" s="5" t="str">
        <f t="shared" si="240"/>
        <v>Q2</v>
      </c>
      <c r="U3782" s="14" t="str">
        <f t="shared" si="237"/>
        <v>Jun</v>
      </c>
    </row>
    <row r="3783" spans="1:21" x14ac:dyDescent="0.25">
      <c r="A3783" s="13" t="s">
        <v>62</v>
      </c>
      <c r="B3783" s="6" t="s">
        <v>91</v>
      </c>
      <c r="C3783" s="6" t="s">
        <v>23</v>
      </c>
      <c r="D3783" s="6" t="s">
        <v>25</v>
      </c>
      <c r="E3783" s="6" t="s">
        <v>32</v>
      </c>
      <c r="F3783" s="6" t="s">
        <v>14644</v>
      </c>
      <c r="G3783" s="6" t="s">
        <v>14645</v>
      </c>
      <c r="H3783" s="6" t="s">
        <v>66</v>
      </c>
      <c r="I3783" s="6" t="s">
        <v>14646</v>
      </c>
      <c r="J3783" s="6" t="s">
        <v>14647</v>
      </c>
      <c r="K3783" s="7">
        <v>13</v>
      </c>
      <c r="L3783" s="4">
        <v>2009</v>
      </c>
      <c r="M3783" s="9">
        <v>59534.57</v>
      </c>
      <c r="N3783" s="9" t="str">
        <f t="shared" si="238"/>
        <v>High Value</v>
      </c>
      <c r="O3783" s="11">
        <v>119845.9</v>
      </c>
      <c r="P3783" s="11">
        <v>42143.23</v>
      </c>
      <c r="Q3783" s="11">
        <v>17391.34</v>
      </c>
      <c r="R3783" s="8">
        <v>44909</v>
      </c>
      <c r="S3783" s="5" t="str">
        <f t="shared" si="239"/>
        <v>Wednesday</v>
      </c>
      <c r="T3783" s="5" t="str">
        <f t="shared" si="240"/>
        <v>Q4</v>
      </c>
      <c r="U3783" s="14" t="str">
        <f t="shared" si="237"/>
        <v>Dec</v>
      </c>
    </row>
    <row r="3784" spans="1:21" x14ac:dyDescent="0.25">
      <c r="A3784" s="12" t="s">
        <v>47</v>
      </c>
      <c r="B3784" s="2" t="s">
        <v>110</v>
      </c>
      <c r="C3784" s="2" t="s">
        <v>24</v>
      </c>
      <c r="D3784" s="2" t="s">
        <v>25</v>
      </c>
      <c r="E3784" s="2" t="s">
        <v>32</v>
      </c>
      <c r="F3784" s="2" t="s">
        <v>14648</v>
      </c>
      <c r="G3784" s="2" t="s">
        <v>14649</v>
      </c>
      <c r="H3784" s="2" t="s">
        <v>29</v>
      </c>
      <c r="I3784" s="2" t="s">
        <v>14650</v>
      </c>
      <c r="J3784" s="2" t="s">
        <v>14651</v>
      </c>
      <c r="K3784" s="3">
        <v>4</v>
      </c>
      <c r="L3784" s="4">
        <v>2018</v>
      </c>
      <c r="M3784" s="9">
        <v>66507.759999999995</v>
      </c>
      <c r="N3784" s="9" t="str">
        <f t="shared" si="238"/>
        <v>High Value</v>
      </c>
      <c r="O3784" s="11">
        <v>57756.5</v>
      </c>
      <c r="P3784" s="11">
        <v>48577.36</v>
      </c>
      <c r="Q3784" s="11">
        <v>17930.400000000001</v>
      </c>
      <c r="R3784" s="5">
        <v>44912</v>
      </c>
      <c r="S3784" s="5" t="str">
        <f t="shared" si="239"/>
        <v>Saturday</v>
      </c>
      <c r="T3784" s="5" t="str">
        <f t="shared" si="240"/>
        <v>Q4</v>
      </c>
      <c r="U3784" s="14" t="str">
        <f t="shared" si="237"/>
        <v>Dec</v>
      </c>
    </row>
    <row r="3785" spans="1:21" x14ac:dyDescent="0.25">
      <c r="A3785" s="13" t="s">
        <v>62</v>
      </c>
      <c r="B3785" s="6" t="s">
        <v>63</v>
      </c>
      <c r="C3785" s="6" t="s">
        <v>52</v>
      </c>
      <c r="D3785" s="6" t="s">
        <v>25</v>
      </c>
      <c r="E3785" s="6" t="s">
        <v>32</v>
      </c>
      <c r="F3785" s="6" t="s">
        <v>14652</v>
      </c>
      <c r="G3785" s="6" t="s">
        <v>2797</v>
      </c>
      <c r="H3785" s="6" t="s">
        <v>162</v>
      </c>
      <c r="I3785" s="6" t="s">
        <v>14653</v>
      </c>
      <c r="J3785" s="6" t="s">
        <v>14654</v>
      </c>
      <c r="K3785" s="7">
        <v>14</v>
      </c>
      <c r="L3785" s="4">
        <v>2007</v>
      </c>
      <c r="M3785" s="9">
        <v>19512.09</v>
      </c>
      <c r="N3785" s="9" t="str">
        <f t="shared" si="238"/>
        <v>Normal</v>
      </c>
      <c r="O3785" s="11">
        <v>20147.400000000001</v>
      </c>
      <c r="P3785" s="11">
        <v>16938.189999999999</v>
      </c>
      <c r="Q3785" s="11">
        <v>2573.9</v>
      </c>
      <c r="R3785" s="8">
        <v>44437</v>
      </c>
      <c r="S3785" s="5" t="str">
        <f t="shared" si="239"/>
        <v>Sunday</v>
      </c>
      <c r="T3785" s="5" t="str">
        <f t="shared" si="240"/>
        <v>Q3</v>
      </c>
      <c r="U3785" s="14" t="str">
        <f t="shared" si="237"/>
        <v>Aug</v>
      </c>
    </row>
    <row r="3786" spans="1:21" x14ac:dyDescent="0.25">
      <c r="A3786" s="12" t="s">
        <v>71</v>
      </c>
      <c r="B3786" s="2" t="s">
        <v>86</v>
      </c>
      <c r="C3786" s="2" t="s">
        <v>44</v>
      </c>
      <c r="D3786" s="2" t="s">
        <v>25</v>
      </c>
      <c r="E3786" s="2" t="s">
        <v>32</v>
      </c>
      <c r="F3786" s="2" t="s">
        <v>14655</v>
      </c>
      <c r="G3786" s="2" t="s">
        <v>1635</v>
      </c>
      <c r="H3786" s="2" t="s">
        <v>53</v>
      </c>
      <c r="I3786" s="2" t="s">
        <v>14656</v>
      </c>
      <c r="J3786" s="2" t="s">
        <v>14657</v>
      </c>
      <c r="K3786" s="3">
        <v>21</v>
      </c>
      <c r="L3786" s="4">
        <v>2001</v>
      </c>
      <c r="M3786" s="9">
        <v>21160.57</v>
      </c>
      <c r="N3786" s="9" t="str">
        <f t="shared" si="238"/>
        <v>Normal</v>
      </c>
      <c r="O3786" s="11">
        <v>63343.1</v>
      </c>
      <c r="P3786" s="11">
        <v>15594.56</v>
      </c>
      <c r="Q3786" s="11">
        <v>5566.01</v>
      </c>
      <c r="R3786" s="5">
        <v>44693</v>
      </c>
      <c r="S3786" s="5" t="str">
        <f t="shared" si="239"/>
        <v>Thursday</v>
      </c>
      <c r="T3786" s="5" t="str">
        <f t="shared" si="240"/>
        <v>Q2</v>
      </c>
      <c r="U3786" s="14" t="str">
        <f t="shared" si="237"/>
        <v>May</v>
      </c>
    </row>
    <row r="3787" spans="1:21" x14ac:dyDescent="0.25">
      <c r="A3787" s="13" t="s">
        <v>54</v>
      </c>
      <c r="B3787" s="6" t="s">
        <v>99</v>
      </c>
      <c r="C3787" s="6" t="s">
        <v>36</v>
      </c>
      <c r="D3787" s="6" t="s">
        <v>25</v>
      </c>
      <c r="E3787" s="6" t="s">
        <v>32</v>
      </c>
      <c r="F3787" s="6" t="s">
        <v>14658</v>
      </c>
      <c r="G3787" s="6" t="s">
        <v>14659</v>
      </c>
      <c r="H3787" s="6" t="s">
        <v>53</v>
      </c>
      <c r="I3787" s="6" t="s">
        <v>14660</v>
      </c>
      <c r="J3787" s="6" t="s">
        <v>14661</v>
      </c>
      <c r="K3787" s="7">
        <v>2</v>
      </c>
      <c r="L3787" s="4">
        <v>2022</v>
      </c>
      <c r="M3787" s="9">
        <v>65428.74</v>
      </c>
      <c r="N3787" s="9" t="str">
        <f t="shared" si="238"/>
        <v>High Value</v>
      </c>
      <c r="O3787" s="11">
        <v>182308.5</v>
      </c>
      <c r="P3787" s="11">
        <v>55081.89</v>
      </c>
      <c r="Q3787" s="11">
        <v>10346.85</v>
      </c>
      <c r="R3787" s="8">
        <v>45406</v>
      </c>
      <c r="S3787" s="5" t="str">
        <f t="shared" si="239"/>
        <v>Wednesday</v>
      </c>
      <c r="T3787" s="5" t="str">
        <f t="shared" si="240"/>
        <v>Q2</v>
      </c>
      <c r="U3787" s="14" t="str">
        <f t="shared" si="237"/>
        <v>Apr</v>
      </c>
    </row>
    <row r="3788" spans="1:21" x14ac:dyDescent="0.25">
      <c r="A3788" s="12" t="s">
        <v>34</v>
      </c>
      <c r="B3788" s="2" t="s">
        <v>43</v>
      </c>
      <c r="C3788" s="2" t="s">
        <v>24</v>
      </c>
      <c r="D3788" s="2" t="s">
        <v>25</v>
      </c>
      <c r="E3788" s="2" t="s">
        <v>32</v>
      </c>
      <c r="F3788" s="2" t="s">
        <v>14662</v>
      </c>
      <c r="G3788" s="2" t="s">
        <v>14663</v>
      </c>
      <c r="H3788" s="2" t="s">
        <v>81</v>
      </c>
      <c r="I3788" s="2" t="s">
        <v>14664</v>
      </c>
      <c r="J3788" s="2" t="s">
        <v>14665</v>
      </c>
      <c r="K3788" s="3">
        <v>14</v>
      </c>
      <c r="L3788" s="4">
        <v>2006</v>
      </c>
      <c r="M3788" s="9">
        <v>49494.44</v>
      </c>
      <c r="N3788" s="9" t="str">
        <f t="shared" si="238"/>
        <v>High Value</v>
      </c>
      <c r="O3788" s="11">
        <v>132033.20000000001</v>
      </c>
      <c r="P3788" s="11">
        <v>39311.050000000003</v>
      </c>
      <c r="Q3788" s="11">
        <v>10183.39</v>
      </c>
      <c r="R3788" s="5">
        <v>44058</v>
      </c>
      <c r="S3788" s="5" t="str">
        <f t="shared" si="239"/>
        <v>Saturday</v>
      </c>
      <c r="T3788" s="5" t="str">
        <f t="shared" si="240"/>
        <v>Q3</v>
      </c>
      <c r="U3788" s="14" t="str">
        <f t="shared" si="237"/>
        <v>Aug</v>
      </c>
    </row>
    <row r="3789" spans="1:21" x14ac:dyDescent="0.25">
      <c r="A3789" s="13" t="s">
        <v>74</v>
      </c>
      <c r="B3789" s="6" t="s">
        <v>75</v>
      </c>
      <c r="C3789" s="6" t="s">
        <v>24</v>
      </c>
      <c r="D3789" s="6" t="s">
        <v>25</v>
      </c>
      <c r="E3789" s="6" t="s">
        <v>32</v>
      </c>
      <c r="F3789" s="6" t="s">
        <v>14666</v>
      </c>
      <c r="G3789" s="6" t="s">
        <v>14667</v>
      </c>
      <c r="H3789" s="6" t="s">
        <v>128</v>
      </c>
      <c r="I3789" s="6" t="s">
        <v>12051</v>
      </c>
      <c r="J3789" s="6" t="s">
        <v>14668</v>
      </c>
      <c r="K3789" s="7">
        <v>12</v>
      </c>
      <c r="L3789" s="4">
        <v>2010</v>
      </c>
      <c r="M3789" s="9">
        <v>57788.99</v>
      </c>
      <c r="N3789" s="9" t="str">
        <f t="shared" si="238"/>
        <v>High Value</v>
      </c>
      <c r="O3789" s="11">
        <v>195046.5</v>
      </c>
      <c r="P3789" s="11">
        <v>48203.61</v>
      </c>
      <c r="Q3789" s="11">
        <v>9585.3799999999992</v>
      </c>
      <c r="R3789" s="8">
        <v>44749</v>
      </c>
      <c r="S3789" s="5" t="str">
        <f t="shared" si="239"/>
        <v>Thursday</v>
      </c>
      <c r="T3789" s="5" t="str">
        <f t="shared" si="240"/>
        <v>Q3</v>
      </c>
      <c r="U3789" s="14" t="str">
        <f t="shared" si="237"/>
        <v>Jul</v>
      </c>
    </row>
    <row r="3790" spans="1:21" x14ac:dyDescent="0.25">
      <c r="A3790" s="12" t="s">
        <v>34</v>
      </c>
      <c r="B3790" s="2" t="s">
        <v>43</v>
      </c>
      <c r="C3790" s="2" t="s">
        <v>36</v>
      </c>
      <c r="D3790" s="2" t="s">
        <v>25</v>
      </c>
      <c r="E3790" s="2" t="s">
        <v>32</v>
      </c>
      <c r="F3790" s="2" t="s">
        <v>14669</v>
      </c>
      <c r="G3790" s="2" t="s">
        <v>14670</v>
      </c>
      <c r="H3790" s="2" t="s">
        <v>81</v>
      </c>
      <c r="I3790" s="2" t="s">
        <v>14671</v>
      </c>
      <c r="J3790" s="2" t="s">
        <v>14672</v>
      </c>
      <c r="K3790" s="3">
        <v>15</v>
      </c>
      <c r="L3790" s="4">
        <v>2008</v>
      </c>
      <c r="M3790" s="9">
        <v>54455.32</v>
      </c>
      <c r="N3790" s="9" t="str">
        <f t="shared" si="238"/>
        <v>High Value</v>
      </c>
      <c r="O3790" s="11">
        <v>12771</v>
      </c>
      <c r="P3790" s="11">
        <v>39744.879999999997</v>
      </c>
      <c r="Q3790" s="11">
        <v>14710.44</v>
      </c>
      <c r="R3790" s="5">
        <v>44971</v>
      </c>
      <c r="S3790" s="5" t="str">
        <f t="shared" si="239"/>
        <v>Tuesday</v>
      </c>
      <c r="T3790" s="5" t="str">
        <f t="shared" si="240"/>
        <v>Q1</v>
      </c>
      <c r="U3790" s="14" t="str">
        <f t="shared" si="237"/>
        <v>Feb</v>
      </c>
    </row>
    <row r="3791" spans="1:21" x14ac:dyDescent="0.25">
      <c r="A3791" s="13" t="s">
        <v>30</v>
      </c>
      <c r="B3791" s="6" t="s">
        <v>31</v>
      </c>
      <c r="C3791" s="6" t="s">
        <v>52</v>
      </c>
      <c r="D3791" s="6" t="s">
        <v>25</v>
      </c>
      <c r="E3791" s="6" t="s">
        <v>32</v>
      </c>
      <c r="F3791" s="6" t="s">
        <v>14673</v>
      </c>
      <c r="G3791" s="6" t="s">
        <v>6949</v>
      </c>
      <c r="H3791" s="6" t="s">
        <v>132</v>
      </c>
      <c r="I3791" s="6" t="s">
        <v>14674</v>
      </c>
      <c r="J3791" s="6" t="s">
        <v>14675</v>
      </c>
      <c r="K3791" s="7">
        <v>5</v>
      </c>
      <c r="L3791" s="4">
        <v>2020</v>
      </c>
      <c r="M3791" s="9">
        <v>51406.559999999998</v>
      </c>
      <c r="N3791" s="9" t="str">
        <f t="shared" si="238"/>
        <v>High Value</v>
      </c>
      <c r="O3791" s="11">
        <v>160238.5</v>
      </c>
      <c r="P3791" s="11">
        <v>47776.55</v>
      </c>
      <c r="Q3791" s="11">
        <v>3630.01</v>
      </c>
      <c r="R3791" s="8">
        <v>45773</v>
      </c>
      <c r="S3791" s="5" t="str">
        <f t="shared" si="239"/>
        <v>Saturday</v>
      </c>
      <c r="T3791" s="5" t="str">
        <f t="shared" si="240"/>
        <v>Q2</v>
      </c>
      <c r="U3791" s="14" t="str">
        <f t="shared" si="237"/>
        <v>Apr</v>
      </c>
    </row>
    <row r="3792" spans="1:21" x14ac:dyDescent="0.25">
      <c r="A3792" s="12" t="s">
        <v>62</v>
      </c>
      <c r="B3792" s="2" t="s">
        <v>91</v>
      </c>
      <c r="C3792" s="2" t="s">
        <v>49</v>
      </c>
      <c r="D3792" s="2" t="s">
        <v>25</v>
      </c>
      <c r="E3792" s="2" t="s">
        <v>32</v>
      </c>
      <c r="F3792" s="2" t="s">
        <v>3063</v>
      </c>
      <c r="G3792" s="2" t="s">
        <v>14676</v>
      </c>
      <c r="H3792" s="2" t="s">
        <v>88</v>
      </c>
      <c r="I3792" s="2" t="s">
        <v>14677</v>
      </c>
      <c r="J3792" s="2" t="s">
        <v>14678</v>
      </c>
      <c r="K3792" s="3">
        <v>16</v>
      </c>
      <c r="L3792" s="4">
        <v>2007</v>
      </c>
      <c r="M3792" s="9">
        <v>17141.41</v>
      </c>
      <c r="N3792" s="9" t="str">
        <f t="shared" si="238"/>
        <v>Normal</v>
      </c>
      <c r="O3792" s="11">
        <v>78742</v>
      </c>
      <c r="P3792" s="11">
        <v>12413.13</v>
      </c>
      <c r="Q3792" s="11">
        <v>4728.28</v>
      </c>
      <c r="R3792" s="5">
        <v>45096</v>
      </c>
      <c r="S3792" s="5" t="str">
        <f t="shared" si="239"/>
        <v>Monday</v>
      </c>
      <c r="T3792" s="5" t="str">
        <f t="shared" si="240"/>
        <v>Q2</v>
      </c>
      <c r="U3792" s="14" t="str">
        <f t="shared" si="237"/>
        <v>Jun</v>
      </c>
    </row>
    <row r="3793" spans="1:21" x14ac:dyDescent="0.25">
      <c r="A3793" s="13" t="s">
        <v>62</v>
      </c>
      <c r="B3793" s="6" t="s">
        <v>138</v>
      </c>
      <c r="C3793" s="6" t="s">
        <v>52</v>
      </c>
      <c r="D3793" s="6" t="s">
        <v>25</v>
      </c>
      <c r="E3793" s="6" t="s">
        <v>32</v>
      </c>
      <c r="F3793" s="6" t="s">
        <v>14679</v>
      </c>
      <c r="G3793" s="6" t="s">
        <v>14680</v>
      </c>
      <c r="H3793" s="6" t="s">
        <v>46</v>
      </c>
      <c r="I3793" s="6" t="s">
        <v>14681</v>
      </c>
      <c r="J3793" s="6" t="s">
        <v>14682</v>
      </c>
      <c r="K3793" s="7">
        <v>0</v>
      </c>
      <c r="L3793" s="4">
        <v>2020</v>
      </c>
      <c r="M3793" s="9">
        <v>6293.11</v>
      </c>
      <c r="N3793" s="9" t="str">
        <f t="shared" si="238"/>
        <v>Normal</v>
      </c>
      <c r="O3793" s="11">
        <v>126760.4</v>
      </c>
      <c r="P3793" s="11">
        <v>5011.0600000000004</v>
      </c>
      <c r="Q3793" s="11">
        <v>1282.05</v>
      </c>
      <c r="R3793" s="8">
        <v>44118</v>
      </c>
      <c r="S3793" s="5" t="str">
        <f t="shared" si="239"/>
        <v>Wednesday</v>
      </c>
      <c r="T3793" s="5" t="str">
        <f t="shared" si="240"/>
        <v>Q4</v>
      </c>
      <c r="U3793" s="14" t="str">
        <f t="shared" ref="U3793:U3854" si="241">TEXT(R3793,"MMM")</f>
        <v>Oct</v>
      </c>
    </row>
    <row r="3794" spans="1:21" x14ac:dyDescent="0.25">
      <c r="A3794" s="12" t="s">
        <v>30</v>
      </c>
      <c r="B3794" s="2" t="s">
        <v>65</v>
      </c>
      <c r="C3794" s="2" t="s">
        <v>36</v>
      </c>
      <c r="D3794" s="2" t="s">
        <v>25</v>
      </c>
      <c r="E3794" s="2" t="s">
        <v>32</v>
      </c>
      <c r="F3794" s="2" t="s">
        <v>14683</v>
      </c>
      <c r="G3794" s="2" t="s">
        <v>221</v>
      </c>
      <c r="H3794" s="2" t="s">
        <v>109</v>
      </c>
      <c r="I3794" s="2" t="s">
        <v>14684</v>
      </c>
      <c r="J3794" s="2" t="s">
        <v>14685</v>
      </c>
      <c r="K3794" s="3">
        <v>0</v>
      </c>
      <c r="L3794" s="4">
        <v>2023</v>
      </c>
      <c r="M3794" s="9">
        <v>50514.41</v>
      </c>
      <c r="N3794" s="9" t="str">
        <f t="shared" si="238"/>
        <v>High Value</v>
      </c>
      <c r="O3794" s="11">
        <v>89080.8</v>
      </c>
      <c r="P3794" s="11">
        <v>36060.129999999997</v>
      </c>
      <c r="Q3794" s="11">
        <v>14454.28</v>
      </c>
      <c r="R3794" s="5">
        <v>45257</v>
      </c>
      <c r="S3794" s="5" t="str">
        <f t="shared" si="239"/>
        <v>Monday</v>
      </c>
      <c r="T3794" s="5" t="str">
        <f t="shared" si="240"/>
        <v>Q4</v>
      </c>
      <c r="U3794" s="14" t="str">
        <f t="shared" si="241"/>
        <v>Nov</v>
      </c>
    </row>
    <row r="3795" spans="1:21" x14ac:dyDescent="0.25">
      <c r="A3795" s="13" t="s">
        <v>71</v>
      </c>
      <c r="B3795" s="6" t="s">
        <v>72</v>
      </c>
      <c r="C3795" s="6" t="s">
        <v>52</v>
      </c>
      <c r="D3795" s="6" t="s">
        <v>25</v>
      </c>
      <c r="E3795" s="6" t="s">
        <v>32</v>
      </c>
      <c r="F3795" s="6" t="s">
        <v>14686</v>
      </c>
      <c r="G3795" s="6" t="s">
        <v>1655</v>
      </c>
      <c r="H3795" s="6" t="s">
        <v>73</v>
      </c>
      <c r="I3795" s="6" t="s">
        <v>14687</v>
      </c>
      <c r="J3795" s="6" t="s">
        <v>14688</v>
      </c>
      <c r="K3795" s="7">
        <v>10</v>
      </c>
      <c r="L3795" s="4">
        <v>2012</v>
      </c>
      <c r="M3795" s="9">
        <v>6159.84</v>
      </c>
      <c r="N3795" s="9" t="str">
        <f t="shared" si="238"/>
        <v>Normal</v>
      </c>
      <c r="O3795" s="11">
        <v>130270.1</v>
      </c>
      <c r="P3795" s="11">
        <v>5217.2299999999996</v>
      </c>
      <c r="Q3795" s="11">
        <v>942.61</v>
      </c>
      <c r="R3795" s="8">
        <v>44600</v>
      </c>
      <c r="S3795" s="5" t="str">
        <f t="shared" si="239"/>
        <v>Tuesday</v>
      </c>
      <c r="T3795" s="5" t="str">
        <f t="shared" si="240"/>
        <v>Q1</v>
      </c>
      <c r="U3795" s="14" t="str">
        <f t="shared" si="241"/>
        <v>Feb</v>
      </c>
    </row>
    <row r="3796" spans="1:21" x14ac:dyDescent="0.25">
      <c r="A3796" s="12" t="s">
        <v>47</v>
      </c>
      <c r="B3796" s="2" t="s">
        <v>48</v>
      </c>
      <c r="C3796" s="2" t="s">
        <v>36</v>
      </c>
      <c r="D3796" s="2" t="s">
        <v>25</v>
      </c>
      <c r="E3796" s="2" t="s">
        <v>32</v>
      </c>
      <c r="F3796" s="2" t="s">
        <v>14689</v>
      </c>
      <c r="G3796" s="2" t="s">
        <v>14690</v>
      </c>
      <c r="H3796" s="2" t="s">
        <v>98</v>
      </c>
      <c r="I3796" s="2" t="s">
        <v>14691</v>
      </c>
      <c r="J3796" s="2" t="s">
        <v>14692</v>
      </c>
      <c r="K3796" s="3">
        <v>13</v>
      </c>
      <c r="L3796" s="4">
        <v>2007</v>
      </c>
      <c r="M3796" s="9">
        <v>28952.9</v>
      </c>
      <c r="N3796" s="9" t="str">
        <f t="shared" si="238"/>
        <v>Normal</v>
      </c>
      <c r="O3796" s="11">
        <v>159361.20000000001</v>
      </c>
      <c r="P3796" s="11">
        <v>26841.85</v>
      </c>
      <c r="Q3796" s="11">
        <v>2111.0500000000002</v>
      </c>
      <c r="R3796" s="5">
        <v>44194</v>
      </c>
      <c r="S3796" s="5" t="str">
        <f t="shared" si="239"/>
        <v>Tuesday</v>
      </c>
      <c r="T3796" s="5" t="str">
        <f t="shared" si="240"/>
        <v>Q4</v>
      </c>
      <c r="U3796" s="14" t="str">
        <f t="shared" si="241"/>
        <v>Dec</v>
      </c>
    </row>
    <row r="3797" spans="1:21" x14ac:dyDescent="0.25">
      <c r="A3797" s="13" t="s">
        <v>30</v>
      </c>
      <c r="B3797" s="6" t="s">
        <v>94</v>
      </c>
      <c r="C3797" s="6" t="s">
        <v>44</v>
      </c>
      <c r="D3797" s="6" t="s">
        <v>25</v>
      </c>
      <c r="E3797" s="6" t="s">
        <v>32</v>
      </c>
      <c r="F3797" s="6" t="s">
        <v>14693</v>
      </c>
      <c r="G3797" s="6" t="s">
        <v>3825</v>
      </c>
      <c r="H3797" s="6" t="s">
        <v>132</v>
      </c>
      <c r="I3797" s="6" t="s">
        <v>14694</v>
      </c>
      <c r="J3797" s="6" t="s">
        <v>14695</v>
      </c>
      <c r="K3797" s="7">
        <v>17</v>
      </c>
      <c r="L3797" s="4">
        <v>2005</v>
      </c>
      <c r="M3797" s="9">
        <v>36445.1</v>
      </c>
      <c r="N3797" s="9" t="str">
        <f t="shared" si="238"/>
        <v>Normal</v>
      </c>
      <c r="O3797" s="11">
        <v>180462.4</v>
      </c>
      <c r="P3797" s="11">
        <v>27065.39</v>
      </c>
      <c r="Q3797" s="11">
        <v>9379.7099999999991</v>
      </c>
      <c r="R3797" s="8">
        <v>44656</v>
      </c>
      <c r="S3797" s="5" t="str">
        <f t="shared" si="239"/>
        <v>Tuesday</v>
      </c>
      <c r="T3797" s="5" t="str">
        <f t="shared" si="240"/>
        <v>Q2</v>
      </c>
      <c r="U3797" s="14" t="str">
        <f t="shared" si="241"/>
        <v>Apr</v>
      </c>
    </row>
    <row r="3798" spans="1:21" x14ac:dyDescent="0.25">
      <c r="A3798" s="12" t="s">
        <v>56</v>
      </c>
      <c r="B3798" s="2" t="s">
        <v>69</v>
      </c>
      <c r="C3798" s="2" t="s">
        <v>36</v>
      </c>
      <c r="D3798" s="2" t="s">
        <v>25</v>
      </c>
      <c r="E3798" s="2" t="s">
        <v>32</v>
      </c>
      <c r="F3798" s="2" t="s">
        <v>14696</v>
      </c>
      <c r="G3798" s="2" t="s">
        <v>114</v>
      </c>
      <c r="H3798" s="2" t="s">
        <v>128</v>
      </c>
      <c r="I3798" s="2" t="s">
        <v>14697</v>
      </c>
      <c r="J3798" s="2" t="s">
        <v>14698</v>
      </c>
      <c r="K3798" s="3">
        <v>4</v>
      </c>
      <c r="L3798" s="4">
        <v>2017</v>
      </c>
      <c r="M3798" s="9">
        <v>63791.19</v>
      </c>
      <c r="N3798" s="9" t="str">
        <f t="shared" si="238"/>
        <v>High Value</v>
      </c>
      <c r="O3798" s="11">
        <v>178482.1</v>
      </c>
      <c r="P3798" s="11">
        <v>59279.19</v>
      </c>
      <c r="Q3798" s="11">
        <v>4512</v>
      </c>
      <c r="R3798" s="5">
        <v>44330</v>
      </c>
      <c r="S3798" s="5" t="str">
        <f t="shared" si="239"/>
        <v>Friday</v>
      </c>
      <c r="T3798" s="5" t="str">
        <f t="shared" si="240"/>
        <v>Q2</v>
      </c>
      <c r="U3798" s="14" t="str">
        <f t="shared" si="241"/>
        <v>May</v>
      </c>
    </row>
    <row r="3799" spans="1:21" x14ac:dyDescent="0.25">
      <c r="A3799" s="13" t="s">
        <v>56</v>
      </c>
      <c r="B3799" s="6" t="s">
        <v>78</v>
      </c>
      <c r="C3799" s="6" t="s">
        <v>36</v>
      </c>
      <c r="D3799" s="6" t="s">
        <v>25</v>
      </c>
      <c r="E3799" s="6" t="s">
        <v>32</v>
      </c>
      <c r="F3799" s="6" t="s">
        <v>14699</v>
      </c>
      <c r="G3799" s="6" t="s">
        <v>14700</v>
      </c>
      <c r="H3799" s="6" t="s">
        <v>77</v>
      </c>
      <c r="I3799" s="6" t="s">
        <v>14701</v>
      </c>
      <c r="J3799" s="6" t="s">
        <v>14702</v>
      </c>
      <c r="K3799" s="7">
        <v>1</v>
      </c>
      <c r="L3799" s="4">
        <v>2024</v>
      </c>
      <c r="M3799" s="9">
        <v>41581.050000000003</v>
      </c>
      <c r="N3799" s="9" t="str">
        <f t="shared" si="238"/>
        <v>High Value</v>
      </c>
      <c r="O3799" s="11">
        <v>96469.6</v>
      </c>
      <c r="P3799" s="11">
        <v>32036.09</v>
      </c>
      <c r="Q3799" s="11">
        <v>9544.9599999999991</v>
      </c>
      <c r="R3799" s="8">
        <v>45794</v>
      </c>
      <c r="S3799" s="5" t="str">
        <f t="shared" si="239"/>
        <v>Saturday</v>
      </c>
      <c r="T3799" s="5" t="str">
        <f t="shared" si="240"/>
        <v>Q2</v>
      </c>
      <c r="U3799" s="14" t="str">
        <f t="shared" si="241"/>
        <v>May</v>
      </c>
    </row>
    <row r="3800" spans="1:21" x14ac:dyDescent="0.25">
      <c r="A3800" s="12" t="s">
        <v>74</v>
      </c>
      <c r="B3800" s="2" t="s">
        <v>113</v>
      </c>
      <c r="C3800" s="2" t="s">
        <v>52</v>
      </c>
      <c r="D3800" s="2" t="s">
        <v>25</v>
      </c>
      <c r="E3800" s="2" t="s">
        <v>32</v>
      </c>
      <c r="F3800" s="2" t="s">
        <v>14703</v>
      </c>
      <c r="G3800" s="2" t="s">
        <v>14704</v>
      </c>
      <c r="H3800" s="2" t="s">
        <v>89</v>
      </c>
      <c r="I3800" s="2" t="s">
        <v>14705</v>
      </c>
      <c r="J3800" s="2" t="s">
        <v>14706</v>
      </c>
      <c r="K3800" s="3">
        <v>23</v>
      </c>
      <c r="L3800" s="4">
        <v>2002</v>
      </c>
      <c r="M3800" s="9">
        <v>56837.78</v>
      </c>
      <c r="N3800" s="9" t="str">
        <f t="shared" si="238"/>
        <v>High Value</v>
      </c>
      <c r="O3800" s="11">
        <v>84705.5</v>
      </c>
      <c r="P3800" s="11">
        <v>46799.43</v>
      </c>
      <c r="Q3800" s="11">
        <v>10038.35</v>
      </c>
      <c r="R3800" s="5">
        <v>45688</v>
      </c>
      <c r="S3800" s="5" t="str">
        <f t="shared" si="239"/>
        <v>Friday</v>
      </c>
      <c r="T3800" s="5" t="str">
        <f t="shared" si="240"/>
        <v>Q1</v>
      </c>
      <c r="U3800" s="14" t="str">
        <f t="shared" si="241"/>
        <v>Jan</v>
      </c>
    </row>
    <row r="3801" spans="1:21" x14ac:dyDescent="0.25">
      <c r="A3801" s="13" t="s">
        <v>47</v>
      </c>
      <c r="B3801" s="6" t="s">
        <v>51</v>
      </c>
      <c r="C3801" s="6" t="s">
        <v>44</v>
      </c>
      <c r="D3801" s="6" t="s">
        <v>25</v>
      </c>
      <c r="E3801" s="6" t="s">
        <v>32</v>
      </c>
      <c r="F3801" s="6" t="s">
        <v>14707</v>
      </c>
      <c r="G3801" s="6" t="s">
        <v>14708</v>
      </c>
      <c r="H3801" s="6" t="s">
        <v>124</v>
      </c>
      <c r="I3801" s="6" t="s">
        <v>14709</v>
      </c>
      <c r="J3801" s="6" t="s">
        <v>14710</v>
      </c>
      <c r="K3801" s="7">
        <v>9</v>
      </c>
      <c r="L3801" s="4">
        <v>2015</v>
      </c>
      <c r="M3801" s="9">
        <v>56465.71</v>
      </c>
      <c r="N3801" s="9" t="str">
        <f t="shared" si="238"/>
        <v>High Value</v>
      </c>
      <c r="O3801" s="11">
        <v>118950.3</v>
      </c>
      <c r="P3801" s="11">
        <v>43951.18</v>
      </c>
      <c r="Q3801" s="11">
        <v>12514.53</v>
      </c>
      <c r="R3801" s="8">
        <v>45311</v>
      </c>
      <c r="S3801" s="5" t="str">
        <f t="shared" si="239"/>
        <v>Saturday</v>
      </c>
      <c r="T3801" s="5" t="str">
        <f t="shared" si="240"/>
        <v>Q1</v>
      </c>
      <c r="U3801" s="14" t="str">
        <f t="shared" si="241"/>
        <v>Jan</v>
      </c>
    </row>
    <row r="3802" spans="1:21" x14ac:dyDescent="0.25">
      <c r="A3802" s="12" t="s">
        <v>62</v>
      </c>
      <c r="B3802" s="2" t="s">
        <v>138</v>
      </c>
      <c r="C3802" s="2" t="s">
        <v>44</v>
      </c>
      <c r="D3802" s="2" t="s">
        <v>25</v>
      </c>
      <c r="E3802" s="2" t="s">
        <v>32</v>
      </c>
      <c r="F3802" s="2" t="s">
        <v>14711</v>
      </c>
      <c r="G3802" s="2" t="s">
        <v>14712</v>
      </c>
      <c r="H3802" s="2" t="s">
        <v>124</v>
      </c>
      <c r="I3802" s="2" t="s">
        <v>14713</v>
      </c>
      <c r="J3802" s="2" t="s">
        <v>14714</v>
      </c>
      <c r="K3802" s="3">
        <v>5</v>
      </c>
      <c r="L3802" s="4">
        <v>2015</v>
      </c>
      <c r="M3802" s="9">
        <v>15203.9</v>
      </c>
      <c r="N3802" s="9" t="str">
        <f t="shared" si="238"/>
        <v>Normal</v>
      </c>
      <c r="O3802" s="11">
        <v>151301.79999999999</v>
      </c>
      <c r="P3802" s="11">
        <v>11004.77</v>
      </c>
      <c r="Q3802" s="11">
        <v>4199.13</v>
      </c>
      <c r="R3802" s="5">
        <v>44173</v>
      </c>
      <c r="S3802" s="5" t="str">
        <f t="shared" si="239"/>
        <v>Tuesday</v>
      </c>
      <c r="T3802" s="5" t="str">
        <f t="shared" si="240"/>
        <v>Q4</v>
      </c>
      <c r="U3802" s="14" t="str">
        <f t="shared" si="241"/>
        <v>Dec</v>
      </c>
    </row>
    <row r="3803" spans="1:21" x14ac:dyDescent="0.25">
      <c r="A3803" s="13" t="s">
        <v>62</v>
      </c>
      <c r="B3803" s="6" t="s">
        <v>138</v>
      </c>
      <c r="C3803" s="6" t="s">
        <v>24</v>
      </c>
      <c r="D3803" s="6" t="s">
        <v>25</v>
      </c>
      <c r="E3803" s="6" t="s">
        <v>32</v>
      </c>
      <c r="F3803" s="6" t="s">
        <v>14715</v>
      </c>
      <c r="G3803" s="6" t="s">
        <v>14716</v>
      </c>
      <c r="H3803" s="6" t="s">
        <v>66</v>
      </c>
      <c r="I3803" s="6" t="s">
        <v>14717</v>
      </c>
      <c r="J3803" s="6" t="s">
        <v>14718</v>
      </c>
      <c r="K3803" s="7">
        <v>14</v>
      </c>
      <c r="L3803" s="4">
        <v>2007</v>
      </c>
      <c r="M3803" s="9">
        <v>40078.06</v>
      </c>
      <c r="N3803" s="9" t="str">
        <f t="shared" si="238"/>
        <v>High Value</v>
      </c>
      <c r="O3803" s="11">
        <v>12545</v>
      </c>
      <c r="P3803" s="11">
        <v>28213.47</v>
      </c>
      <c r="Q3803" s="11">
        <v>11864.59</v>
      </c>
      <c r="R3803" s="8">
        <v>44482</v>
      </c>
      <c r="S3803" s="5" t="str">
        <f t="shared" si="239"/>
        <v>Wednesday</v>
      </c>
      <c r="T3803" s="5" t="str">
        <f t="shared" si="240"/>
        <v>Q4</v>
      </c>
      <c r="U3803" s="14" t="str">
        <f t="shared" si="241"/>
        <v>Oct</v>
      </c>
    </row>
    <row r="3804" spans="1:21" x14ac:dyDescent="0.25">
      <c r="A3804" s="12" t="s">
        <v>34</v>
      </c>
      <c r="B3804" s="2" t="s">
        <v>35</v>
      </c>
      <c r="C3804" s="2" t="s">
        <v>24</v>
      </c>
      <c r="D3804" s="2" t="s">
        <v>25</v>
      </c>
      <c r="E3804" s="2" t="s">
        <v>32</v>
      </c>
      <c r="F3804" s="2" t="s">
        <v>14719</v>
      </c>
      <c r="G3804" s="2" t="s">
        <v>10867</v>
      </c>
      <c r="H3804" s="2" t="s">
        <v>90</v>
      </c>
      <c r="I3804" s="2" t="s">
        <v>14720</v>
      </c>
      <c r="J3804" s="2" t="s">
        <v>14721</v>
      </c>
      <c r="K3804" s="3">
        <v>13</v>
      </c>
      <c r="L3804" s="4">
        <v>2009</v>
      </c>
      <c r="M3804" s="9">
        <v>10274.969999999999</v>
      </c>
      <c r="N3804" s="9" t="str">
        <f t="shared" si="238"/>
        <v>Normal</v>
      </c>
      <c r="O3804" s="11">
        <v>118095.4</v>
      </c>
      <c r="P3804" s="11">
        <v>7969.84</v>
      </c>
      <c r="Q3804" s="11">
        <v>2305.13</v>
      </c>
      <c r="R3804" s="5">
        <v>44751</v>
      </c>
      <c r="S3804" s="5" t="str">
        <f t="shared" si="239"/>
        <v>Saturday</v>
      </c>
      <c r="T3804" s="5" t="str">
        <f t="shared" si="240"/>
        <v>Q3</v>
      </c>
      <c r="U3804" s="14" t="str">
        <f t="shared" si="241"/>
        <v>Jul</v>
      </c>
    </row>
    <row r="3805" spans="1:21" x14ac:dyDescent="0.25">
      <c r="A3805" s="13" t="s">
        <v>30</v>
      </c>
      <c r="B3805" s="6" t="s">
        <v>65</v>
      </c>
      <c r="C3805" s="6" t="s">
        <v>19</v>
      </c>
      <c r="D3805" s="6" t="s">
        <v>25</v>
      </c>
      <c r="E3805" s="6" t="s">
        <v>32</v>
      </c>
      <c r="F3805" s="6" t="s">
        <v>14722</v>
      </c>
      <c r="G3805" s="6" t="s">
        <v>14723</v>
      </c>
      <c r="H3805" s="6" t="s">
        <v>79</v>
      </c>
      <c r="I3805" s="6" t="s">
        <v>14724</v>
      </c>
      <c r="J3805" s="6" t="s">
        <v>14725</v>
      </c>
      <c r="K3805" s="7">
        <v>9</v>
      </c>
      <c r="L3805" s="4">
        <v>2014</v>
      </c>
      <c r="M3805" s="9">
        <v>43604.71</v>
      </c>
      <c r="N3805" s="9" t="str">
        <f t="shared" si="238"/>
        <v>High Value</v>
      </c>
      <c r="O3805" s="11">
        <v>55876.3</v>
      </c>
      <c r="P3805" s="11">
        <v>30547.11</v>
      </c>
      <c r="Q3805" s="11">
        <v>13057.6</v>
      </c>
      <c r="R3805" s="8">
        <v>45216</v>
      </c>
      <c r="S3805" s="5" t="str">
        <f t="shared" si="239"/>
        <v>Tuesday</v>
      </c>
      <c r="T3805" s="5" t="str">
        <f t="shared" si="240"/>
        <v>Q4</v>
      </c>
      <c r="U3805" s="14" t="str">
        <f t="shared" si="241"/>
        <v>Oct</v>
      </c>
    </row>
    <row r="3806" spans="1:21" x14ac:dyDescent="0.25">
      <c r="A3806" s="12" t="s">
        <v>62</v>
      </c>
      <c r="B3806" s="2" t="s">
        <v>138</v>
      </c>
      <c r="C3806" s="2" t="s">
        <v>49</v>
      </c>
      <c r="D3806" s="2" t="s">
        <v>25</v>
      </c>
      <c r="E3806" s="2" t="s">
        <v>32</v>
      </c>
      <c r="F3806" s="2" t="s">
        <v>14726</v>
      </c>
      <c r="G3806" s="2" t="s">
        <v>14523</v>
      </c>
      <c r="H3806" s="2" t="s">
        <v>96</v>
      </c>
      <c r="I3806" s="2" t="s">
        <v>14727</v>
      </c>
      <c r="J3806" s="2" t="s">
        <v>14728</v>
      </c>
      <c r="K3806" s="3">
        <v>8</v>
      </c>
      <c r="L3806" s="4">
        <v>2015</v>
      </c>
      <c r="M3806" s="9">
        <v>52860.87</v>
      </c>
      <c r="N3806" s="9" t="str">
        <f t="shared" si="238"/>
        <v>High Value</v>
      </c>
      <c r="O3806" s="11">
        <v>95576.8</v>
      </c>
      <c r="P3806" s="11">
        <v>49248.7</v>
      </c>
      <c r="Q3806" s="11">
        <v>3612.17</v>
      </c>
      <c r="R3806" s="5">
        <v>45088</v>
      </c>
      <c r="S3806" s="5" t="str">
        <f t="shared" si="239"/>
        <v>Sunday</v>
      </c>
      <c r="T3806" s="5" t="str">
        <f t="shared" si="240"/>
        <v>Q2</v>
      </c>
      <c r="U3806" s="14" t="str">
        <f t="shared" si="241"/>
        <v>Jun</v>
      </c>
    </row>
    <row r="3807" spans="1:21" x14ac:dyDescent="0.25">
      <c r="A3807" s="13" t="s">
        <v>54</v>
      </c>
      <c r="B3807" s="6" t="s">
        <v>99</v>
      </c>
      <c r="C3807" s="6" t="s">
        <v>24</v>
      </c>
      <c r="D3807" s="6" t="s">
        <v>25</v>
      </c>
      <c r="E3807" s="6" t="s">
        <v>32</v>
      </c>
      <c r="F3807" s="6" t="s">
        <v>14729</v>
      </c>
      <c r="G3807" s="6" t="s">
        <v>14730</v>
      </c>
      <c r="H3807" s="6" t="s">
        <v>82</v>
      </c>
      <c r="I3807" s="6" t="s">
        <v>14731</v>
      </c>
      <c r="J3807" s="6" t="s">
        <v>14732</v>
      </c>
      <c r="K3807" s="7">
        <v>4</v>
      </c>
      <c r="L3807" s="4">
        <v>2017</v>
      </c>
      <c r="M3807" s="9">
        <v>42157.24</v>
      </c>
      <c r="N3807" s="9" t="str">
        <f t="shared" si="238"/>
        <v>High Value</v>
      </c>
      <c r="O3807" s="11">
        <v>91100.3</v>
      </c>
      <c r="P3807" s="11">
        <v>33250.800000000003</v>
      </c>
      <c r="Q3807" s="11">
        <v>8906.44</v>
      </c>
      <c r="R3807" s="8">
        <v>44347</v>
      </c>
      <c r="S3807" s="5" t="str">
        <f t="shared" si="239"/>
        <v>Monday</v>
      </c>
      <c r="T3807" s="5" t="str">
        <f t="shared" si="240"/>
        <v>Q2</v>
      </c>
      <c r="U3807" s="14" t="str">
        <f t="shared" si="241"/>
        <v>May</v>
      </c>
    </row>
    <row r="3808" spans="1:21" x14ac:dyDescent="0.25">
      <c r="A3808" s="12" t="s">
        <v>56</v>
      </c>
      <c r="B3808" s="2" t="s">
        <v>78</v>
      </c>
      <c r="C3808" s="2" t="s">
        <v>36</v>
      </c>
      <c r="D3808" s="2" t="s">
        <v>25</v>
      </c>
      <c r="E3808" s="2" t="s">
        <v>32</v>
      </c>
      <c r="F3808" s="2" t="s">
        <v>14733</v>
      </c>
      <c r="G3808" s="2" t="s">
        <v>14734</v>
      </c>
      <c r="H3808" s="2" t="s">
        <v>46</v>
      </c>
      <c r="I3808" s="2" t="s">
        <v>14735</v>
      </c>
      <c r="J3808" s="2" t="s">
        <v>14736</v>
      </c>
      <c r="K3808" s="3">
        <v>19</v>
      </c>
      <c r="L3808" s="4">
        <v>2004</v>
      </c>
      <c r="M3808" s="9">
        <v>40964.36</v>
      </c>
      <c r="N3808" s="9" t="str">
        <f t="shared" si="238"/>
        <v>High Value</v>
      </c>
      <c r="O3808" s="11">
        <v>181607.6</v>
      </c>
      <c r="P3808" s="11">
        <v>33798.57</v>
      </c>
      <c r="Q3808" s="11">
        <v>7165.79</v>
      </c>
      <c r="R3808" s="5">
        <v>45134</v>
      </c>
      <c r="S3808" s="5" t="str">
        <f t="shared" si="239"/>
        <v>Thursday</v>
      </c>
      <c r="T3808" s="5" t="str">
        <f t="shared" si="240"/>
        <v>Q3</v>
      </c>
      <c r="U3808" s="14" t="str">
        <f t="shared" si="241"/>
        <v>Jul</v>
      </c>
    </row>
    <row r="3809" spans="1:21" x14ac:dyDescent="0.25">
      <c r="A3809" s="13" t="s">
        <v>40</v>
      </c>
      <c r="B3809" s="6" t="s">
        <v>41</v>
      </c>
      <c r="C3809" s="6" t="s">
        <v>24</v>
      </c>
      <c r="D3809" s="6" t="s">
        <v>25</v>
      </c>
      <c r="E3809" s="6" t="s">
        <v>32</v>
      </c>
      <c r="F3809" s="6" t="s">
        <v>14737</v>
      </c>
      <c r="G3809" s="6" t="s">
        <v>14738</v>
      </c>
      <c r="H3809" s="6" t="s">
        <v>118</v>
      </c>
      <c r="I3809" s="6" t="s">
        <v>14739</v>
      </c>
      <c r="J3809" s="6" t="s">
        <v>14740</v>
      </c>
      <c r="K3809" s="7">
        <v>-3</v>
      </c>
      <c r="L3809" s="4">
        <v>2023</v>
      </c>
      <c r="M3809" s="9">
        <v>68789.350000000006</v>
      </c>
      <c r="N3809" s="9" t="str">
        <f t="shared" si="238"/>
        <v>High Value</v>
      </c>
      <c r="O3809" s="11">
        <v>122533.8</v>
      </c>
      <c r="P3809" s="11">
        <v>55292.12</v>
      </c>
      <c r="Q3809" s="11">
        <v>13497.23</v>
      </c>
      <c r="R3809" s="8">
        <v>44011</v>
      </c>
      <c r="S3809" s="5" t="str">
        <f t="shared" si="239"/>
        <v>Monday</v>
      </c>
      <c r="T3809" s="5" t="str">
        <f t="shared" si="240"/>
        <v>Q2</v>
      </c>
      <c r="U3809" s="14" t="str">
        <f t="shared" si="241"/>
        <v>Jun</v>
      </c>
    </row>
    <row r="3810" spans="1:21" x14ac:dyDescent="0.25">
      <c r="A3810" s="12" t="s">
        <v>62</v>
      </c>
      <c r="B3810" s="2" t="s">
        <v>63</v>
      </c>
      <c r="C3810" s="2" t="s">
        <v>44</v>
      </c>
      <c r="D3810" s="2" t="s">
        <v>25</v>
      </c>
      <c r="E3810" s="2" t="s">
        <v>32</v>
      </c>
      <c r="F3810" s="2" t="s">
        <v>14741</v>
      </c>
      <c r="G3810" s="2" t="s">
        <v>14742</v>
      </c>
      <c r="H3810" s="2" t="s">
        <v>93</v>
      </c>
      <c r="I3810" s="2" t="s">
        <v>14743</v>
      </c>
      <c r="J3810" s="2" t="s">
        <v>14744</v>
      </c>
      <c r="K3810" s="3">
        <v>1</v>
      </c>
      <c r="L3810" s="4">
        <v>2023</v>
      </c>
      <c r="M3810" s="9">
        <v>20836.62</v>
      </c>
      <c r="N3810" s="9" t="str">
        <f t="shared" si="238"/>
        <v>Normal</v>
      </c>
      <c r="O3810" s="11">
        <v>39965.599999999999</v>
      </c>
      <c r="P3810" s="11">
        <v>15562.49</v>
      </c>
      <c r="Q3810" s="11">
        <v>5274.13</v>
      </c>
      <c r="R3810" s="5">
        <v>45592</v>
      </c>
      <c r="S3810" s="5" t="str">
        <f t="shared" si="239"/>
        <v>Sunday</v>
      </c>
      <c r="T3810" s="5" t="str">
        <f t="shared" si="240"/>
        <v>Q4</v>
      </c>
      <c r="U3810" s="14" t="str">
        <f t="shared" si="241"/>
        <v>Oct</v>
      </c>
    </row>
    <row r="3811" spans="1:21" x14ac:dyDescent="0.25">
      <c r="A3811" s="12" t="s">
        <v>56</v>
      </c>
      <c r="B3811" s="2" t="s">
        <v>57</v>
      </c>
      <c r="C3811" s="2" t="s">
        <v>44</v>
      </c>
      <c r="D3811" s="2" t="s">
        <v>25</v>
      </c>
      <c r="E3811" s="2" t="s">
        <v>32</v>
      </c>
      <c r="F3811" s="2" t="s">
        <v>14745</v>
      </c>
      <c r="G3811" s="2" t="s">
        <v>14746</v>
      </c>
      <c r="H3811" s="2" t="s">
        <v>157</v>
      </c>
      <c r="I3811" s="2" t="s">
        <v>14747</v>
      </c>
      <c r="J3811" s="2" t="s">
        <v>14748</v>
      </c>
      <c r="K3811" s="3">
        <v>16</v>
      </c>
      <c r="L3811" s="4">
        <v>2007</v>
      </c>
      <c r="M3811" s="9">
        <v>27190.45</v>
      </c>
      <c r="N3811" s="9" t="str">
        <f t="shared" si="238"/>
        <v>Normal</v>
      </c>
      <c r="O3811" s="11">
        <v>13078.1</v>
      </c>
      <c r="P3811" s="11">
        <v>25768.04</v>
      </c>
      <c r="Q3811" s="11">
        <v>1422.41</v>
      </c>
      <c r="R3811" s="5">
        <v>45021</v>
      </c>
      <c r="S3811" s="5" t="str">
        <f t="shared" si="239"/>
        <v>Wednesday</v>
      </c>
      <c r="T3811" s="5" t="str">
        <f t="shared" si="240"/>
        <v>Q2</v>
      </c>
      <c r="U3811" s="14" t="str">
        <f t="shared" si="241"/>
        <v>Apr</v>
      </c>
    </row>
    <row r="3812" spans="1:21" x14ac:dyDescent="0.25">
      <c r="A3812" s="13" t="s">
        <v>62</v>
      </c>
      <c r="B3812" s="6" t="s">
        <v>91</v>
      </c>
      <c r="C3812" s="6" t="s">
        <v>44</v>
      </c>
      <c r="D3812" s="6" t="s">
        <v>25</v>
      </c>
      <c r="E3812" s="6" t="s">
        <v>32</v>
      </c>
      <c r="F3812" s="6" t="s">
        <v>14749</v>
      </c>
      <c r="G3812" s="6" t="s">
        <v>14750</v>
      </c>
      <c r="H3812" s="6" t="s">
        <v>37</v>
      </c>
      <c r="I3812" s="6" t="s">
        <v>14751</v>
      </c>
      <c r="J3812" s="6" t="s">
        <v>14752</v>
      </c>
      <c r="K3812" s="7">
        <v>7</v>
      </c>
      <c r="L3812" s="4">
        <v>2013</v>
      </c>
      <c r="M3812" s="9">
        <v>11672</v>
      </c>
      <c r="N3812" s="9" t="str">
        <f t="shared" si="238"/>
        <v>Normal</v>
      </c>
      <c r="O3812" s="11">
        <v>88439.4</v>
      </c>
      <c r="P3812" s="11">
        <v>10127.98</v>
      </c>
      <c r="Q3812" s="11">
        <v>1544.02</v>
      </c>
      <c r="R3812" s="8">
        <v>44136</v>
      </c>
      <c r="S3812" s="5" t="str">
        <f t="shared" si="239"/>
        <v>Sunday</v>
      </c>
      <c r="T3812" s="5" t="str">
        <f t="shared" si="240"/>
        <v>Q4</v>
      </c>
      <c r="U3812" s="14" t="str">
        <f t="shared" si="241"/>
        <v>Nov</v>
      </c>
    </row>
    <row r="3813" spans="1:21" x14ac:dyDescent="0.25">
      <c r="A3813" s="12" t="s">
        <v>74</v>
      </c>
      <c r="B3813" s="2" t="s">
        <v>113</v>
      </c>
      <c r="C3813" s="2" t="s">
        <v>52</v>
      </c>
      <c r="D3813" s="2" t="s">
        <v>25</v>
      </c>
      <c r="E3813" s="2" t="s">
        <v>32</v>
      </c>
      <c r="F3813" s="2" t="s">
        <v>14753</v>
      </c>
      <c r="G3813" s="2" t="s">
        <v>14754</v>
      </c>
      <c r="H3813" s="2" t="s">
        <v>118</v>
      </c>
      <c r="I3813" s="2" t="s">
        <v>14755</v>
      </c>
      <c r="J3813" s="2" t="s">
        <v>14756</v>
      </c>
      <c r="K3813" s="3">
        <v>1</v>
      </c>
      <c r="L3813" s="4">
        <v>2020</v>
      </c>
      <c r="M3813" s="9">
        <v>56679.85</v>
      </c>
      <c r="N3813" s="9" t="str">
        <f t="shared" si="238"/>
        <v>High Value</v>
      </c>
      <c r="O3813" s="11">
        <v>179529.5</v>
      </c>
      <c r="P3813" s="11">
        <v>45116.41</v>
      </c>
      <c r="Q3813" s="11">
        <v>11563.44</v>
      </c>
      <c r="R3813" s="5">
        <v>44393</v>
      </c>
      <c r="S3813" s="5" t="str">
        <f t="shared" si="239"/>
        <v>Friday</v>
      </c>
      <c r="T3813" s="5" t="str">
        <f t="shared" si="240"/>
        <v>Q3</v>
      </c>
      <c r="U3813" s="14" t="str">
        <f t="shared" si="241"/>
        <v>Jul</v>
      </c>
    </row>
    <row r="3814" spans="1:21" x14ac:dyDescent="0.25">
      <c r="A3814" s="13" t="s">
        <v>54</v>
      </c>
      <c r="B3814" s="6" t="s">
        <v>123</v>
      </c>
      <c r="C3814" s="6" t="s">
        <v>19</v>
      </c>
      <c r="D3814" s="6" t="s">
        <v>25</v>
      </c>
      <c r="E3814" s="6" t="s">
        <v>32</v>
      </c>
      <c r="F3814" s="6" t="s">
        <v>14757</v>
      </c>
      <c r="G3814" s="6" t="s">
        <v>9984</v>
      </c>
      <c r="H3814" s="6" t="s">
        <v>37</v>
      </c>
      <c r="I3814" s="6" t="s">
        <v>14758</v>
      </c>
      <c r="J3814" s="6" t="s">
        <v>14759</v>
      </c>
      <c r="K3814" s="7">
        <v>6</v>
      </c>
      <c r="L3814" s="4">
        <v>2019</v>
      </c>
      <c r="M3814" s="9">
        <v>14450.95</v>
      </c>
      <c r="N3814" s="9" t="str">
        <f t="shared" si="238"/>
        <v>Normal</v>
      </c>
      <c r="O3814" s="11">
        <v>114542.3</v>
      </c>
      <c r="P3814" s="11">
        <v>10423.27</v>
      </c>
      <c r="Q3814" s="11">
        <v>4027.68</v>
      </c>
      <c r="R3814" s="8">
        <v>45700</v>
      </c>
      <c r="S3814" s="5" t="str">
        <f t="shared" si="239"/>
        <v>Wednesday</v>
      </c>
      <c r="T3814" s="5" t="str">
        <f t="shared" si="240"/>
        <v>Q1</v>
      </c>
      <c r="U3814" s="14" t="str">
        <f t="shared" si="241"/>
        <v>Feb</v>
      </c>
    </row>
    <row r="3815" spans="1:21" x14ac:dyDescent="0.25">
      <c r="A3815" s="12" t="s">
        <v>40</v>
      </c>
      <c r="B3815" s="2" t="s">
        <v>59</v>
      </c>
      <c r="C3815" s="2" t="s">
        <v>49</v>
      </c>
      <c r="D3815" s="2" t="s">
        <v>25</v>
      </c>
      <c r="E3815" s="2" t="s">
        <v>32</v>
      </c>
      <c r="F3815" s="2" t="s">
        <v>14760</v>
      </c>
      <c r="G3815" s="2" t="s">
        <v>14761</v>
      </c>
      <c r="H3815" s="2" t="s">
        <v>93</v>
      </c>
      <c r="I3815" s="2" t="s">
        <v>14762</v>
      </c>
      <c r="J3815" s="2" t="s">
        <v>14763</v>
      </c>
      <c r="K3815" s="3">
        <v>9</v>
      </c>
      <c r="L3815" s="4">
        <v>2015</v>
      </c>
      <c r="M3815" s="9">
        <v>55292.4</v>
      </c>
      <c r="N3815" s="9" t="str">
        <f t="shared" si="238"/>
        <v>High Value</v>
      </c>
      <c r="O3815" s="11">
        <v>35779.9</v>
      </c>
      <c r="P3815" s="11">
        <v>39870.949999999997</v>
      </c>
      <c r="Q3815" s="11">
        <v>15421.45</v>
      </c>
      <c r="R3815" s="5">
        <v>45635</v>
      </c>
      <c r="S3815" s="5" t="str">
        <f t="shared" si="239"/>
        <v>Monday</v>
      </c>
      <c r="T3815" s="5" t="str">
        <f t="shared" si="240"/>
        <v>Q4</v>
      </c>
      <c r="U3815" s="14" t="str">
        <f t="shared" si="241"/>
        <v>Dec</v>
      </c>
    </row>
    <row r="3816" spans="1:21" x14ac:dyDescent="0.25">
      <c r="A3816" s="13" t="s">
        <v>62</v>
      </c>
      <c r="B3816" s="6" t="s">
        <v>91</v>
      </c>
      <c r="C3816" s="6" t="s">
        <v>24</v>
      </c>
      <c r="D3816" s="6" t="s">
        <v>25</v>
      </c>
      <c r="E3816" s="6" t="s">
        <v>32</v>
      </c>
      <c r="F3816" s="6" t="s">
        <v>14764</v>
      </c>
      <c r="G3816" s="6" t="s">
        <v>14765</v>
      </c>
      <c r="H3816" s="6" t="s">
        <v>120</v>
      </c>
      <c r="I3816" s="6" t="s">
        <v>14766</v>
      </c>
      <c r="J3816" s="6" t="s">
        <v>14767</v>
      </c>
      <c r="K3816" s="7">
        <v>8</v>
      </c>
      <c r="L3816" s="4">
        <v>2014</v>
      </c>
      <c r="M3816" s="9">
        <v>29601.86</v>
      </c>
      <c r="N3816" s="9" t="str">
        <f t="shared" si="238"/>
        <v>Normal</v>
      </c>
      <c r="O3816" s="11">
        <v>94980.4</v>
      </c>
      <c r="P3816" s="11">
        <v>22018.86</v>
      </c>
      <c r="Q3816" s="11">
        <v>7583</v>
      </c>
      <c r="R3816" s="8">
        <v>44781</v>
      </c>
      <c r="S3816" s="5" t="str">
        <f t="shared" si="239"/>
        <v>Monday</v>
      </c>
      <c r="T3816" s="5" t="str">
        <f t="shared" si="240"/>
        <v>Q3</v>
      </c>
      <c r="U3816" s="14" t="str">
        <f t="shared" si="241"/>
        <v>Aug</v>
      </c>
    </row>
    <row r="3817" spans="1:21" x14ac:dyDescent="0.25">
      <c r="A3817" s="12" t="s">
        <v>47</v>
      </c>
      <c r="B3817" s="2" t="s">
        <v>110</v>
      </c>
      <c r="C3817" s="2" t="s">
        <v>19</v>
      </c>
      <c r="D3817" s="2" t="s">
        <v>25</v>
      </c>
      <c r="E3817" s="2" t="s">
        <v>32</v>
      </c>
      <c r="F3817" s="2" t="s">
        <v>14768</v>
      </c>
      <c r="G3817" s="2" t="s">
        <v>4999</v>
      </c>
      <c r="H3817" s="2" t="s">
        <v>132</v>
      </c>
      <c r="I3817" s="2" t="s">
        <v>14769</v>
      </c>
      <c r="J3817" s="2" t="s">
        <v>14770</v>
      </c>
      <c r="K3817" s="3">
        <v>16</v>
      </c>
      <c r="L3817" s="4">
        <v>2008</v>
      </c>
      <c r="M3817" s="9">
        <v>12696.88</v>
      </c>
      <c r="N3817" s="9" t="str">
        <f t="shared" si="238"/>
        <v>Normal</v>
      </c>
      <c r="O3817" s="11">
        <v>133099.29999999999</v>
      </c>
      <c r="P3817" s="11">
        <v>10308.280000000001</v>
      </c>
      <c r="Q3817" s="11">
        <v>2388.6</v>
      </c>
      <c r="R3817" s="5">
        <v>45582</v>
      </c>
      <c r="S3817" s="5" t="str">
        <f t="shared" si="239"/>
        <v>Thursday</v>
      </c>
      <c r="T3817" s="5" t="str">
        <f t="shared" si="240"/>
        <v>Q4</v>
      </c>
      <c r="U3817" s="14" t="str">
        <f t="shared" si="241"/>
        <v>Oct</v>
      </c>
    </row>
    <row r="3818" spans="1:21" x14ac:dyDescent="0.25">
      <c r="A3818" s="13" t="s">
        <v>71</v>
      </c>
      <c r="B3818" s="6" t="s">
        <v>83</v>
      </c>
      <c r="C3818" s="6" t="s">
        <v>49</v>
      </c>
      <c r="D3818" s="6" t="s">
        <v>25</v>
      </c>
      <c r="E3818" s="6" t="s">
        <v>32</v>
      </c>
      <c r="F3818" s="6" t="s">
        <v>14771</v>
      </c>
      <c r="G3818" s="6" t="s">
        <v>14772</v>
      </c>
      <c r="H3818" s="6" t="s">
        <v>104</v>
      </c>
      <c r="I3818" s="6" t="s">
        <v>14773</v>
      </c>
      <c r="J3818" s="6" t="s">
        <v>14774</v>
      </c>
      <c r="K3818" s="7">
        <v>8</v>
      </c>
      <c r="L3818" s="4">
        <v>2013</v>
      </c>
      <c r="M3818" s="9">
        <v>16574.759999999998</v>
      </c>
      <c r="N3818" s="9" t="str">
        <f t="shared" si="238"/>
        <v>Normal</v>
      </c>
      <c r="O3818" s="11">
        <v>138820.6</v>
      </c>
      <c r="P3818" s="11">
        <v>15397.68</v>
      </c>
      <c r="Q3818" s="11">
        <v>1177.08</v>
      </c>
      <c r="R3818" s="8">
        <v>44335</v>
      </c>
      <c r="S3818" s="5" t="str">
        <f t="shared" si="239"/>
        <v>Wednesday</v>
      </c>
      <c r="T3818" s="5" t="str">
        <f t="shared" si="240"/>
        <v>Q2</v>
      </c>
      <c r="U3818" s="14" t="str">
        <f t="shared" si="241"/>
        <v>May</v>
      </c>
    </row>
    <row r="3819" spans="1:21" x14ac:dyDescent="0.25">
      <c r="A3819" s="12" t="s">
        <v>17</v>
      </c>
      <c r="B3819" s="2" t="s">
        <v>80</v>
      </c>
      <c r="C3819" s="2" t="s">
        <v>52</v>
      </c>
      <c r="D3819" s="2" t="s">
        <v>25</v>
      </c>
      <c r="E3819" s="2" t="s">
        <v>32</v>
      </c>
      <c r="F3819" s="2" t="s">
        <v>14775</v>
      </c>
      <c r="G3819" s="2" t="s">
        <v>14776</v>
      </c>
      <c r="H3819" s="2" t="s">
        <v>29</v>
      </c>
      <c r="I3819" s="2" t="s">
        <v>14777</v>
      </c>
      <c r="J3819" s="2" t="s">
        <v>14778</v>
      </c>
      <c r="K3819" s="3">
        <v>13</v>
      </c>
      <c r="L3819" s="4">
        <v>2008</v>
      </c>
      <c r="M3819" s="9">
        <v>50413.49</v>
      </c>
      <c r="N3819" s="9" t="str">
        <f t="shared" si="238"/>
        <v>High Value</v>
      </c>
      <c r="O3819" s="11">
        <v>149058.70000000001</v>
      </c>
      <c r="P3819" s="11">
        <v>44339.95</v>
      </c>
      <c r="Q3819" s="11">
        <v>6073.54</v>
      </c>
      <c r="R3819" s="5">
        <v>44522</v>
      </c>
      <c r="S3819" s="5" t="str">
        <f t="shared" si="239"/>
        <v>Monday</v>
      </c>
      <c r="T3819" s="5" t="str">
        <f t="shared" si="240"/>
        <v>Q4</v>
      </c>
      <c r="U3819" s="14" t="str">
        <f t="shared" si="241"/>
        <v>Nov</v>
      </c>
    </row>
    <row r="3820" spans="1:21" x14ac:dyDescent="0.25">
      <c r="A3820" s="13" t="s">
        <v>40</v>
      </c>
      <c r="B3820" s="6" t="s">
        <v>125</v>
      </c>
      <c r="C3820" s="6" t="s">
        <v>24</v>
      </c>
      <c r="D3820" s="6" t="s">
        <v>25</v>
      </c>
      <c r="E3820" s="6" t="s">
        <v>32</v>
      </c>
      <c r="F3820" s="6" t="s">
        <v>14779</v>
      </c>
      <c r="G3820" s="6" t="s">
        <v>6000</v>
      </c>
      <c r="H3820" s="6" t="s">
        <v>53</v>
      </c>
      <c r="I3820" s="6" t="s">
        <v>14780</v>
      </c>
      <c r="J3820" s="6" t="s">
        <v>14781</v>
      </c>
      <c r="K3820" s="7">
        <v>-1</v>
      </c>
      <c r="L3820" s="4">
        <v>2024</v>
      </c>
      <c r="M3820" s="9">
        <v>11204.47</v>
      </c>
      <c r="N3820" s="9" t="str">
        <f t="shared" si="238"/>
        <v>Normal</v>
      </c>
      <c r="O3820" s="11">
        <v>187756.2</v>
      </c>
      <c r="P3820" s="11">
        <v>8329.6</v>
      </c>
      <c r="Q3820" s="11">
        <v>2874.87</v>
      </c>
      <c r="R3820" s="8">
        <v>45116</v>
      </c>
      <c r="S3820" s="5" t="str">
        <f t="shared" si="239"/>
        <v>Sunday</v>
      </c>
      <c r="T3820" s="5" t="str">
        <f t="shared" si="240"/>
        <v>Q3</v>
      </c>
      <c r="U3820" s="14" t="str">
        <f t="shared" si="241"/>
        <v>Jul</v>
      </c>
    </row>
    <row r="3821" spans="1:21" x14ac:dyDescent="0.25">
      <c r="A3821" s="12" t="s">
        <v>40</v>
      </c>
      <c r="B3821" s="2" t="s">
        <v>125</v>
      </c>
      <c r="C3821" s="2" t="s">
        <v>49</v>
      </c>
      <c r="D3821" s="2" t="s">
        <v>25</v>
      </c>
      <c r="E3821" s="2" t="s">
        <v>32</v>
      </c>
      <c r="F3821" s="2" t="s">
        <v>14782</v>
      </c>
      <c r="G3821" s="2" t="s">
        <v>13905</v>
      </c>
      <c r="H3821" s="2" t="s">
        <v>101</v>
      </c>
      <c r="I3821" s="2" t="s">
        <v>14783</v>
      </c>
      <c r="J3821" s="2" t="s">
        <v>14784</v>
      </c>
      <c r="K3821" s="3">
        <v>18</v>
      </c>
      <c r="L3821" s="4">
        <v>2004</v>
      </c>
      <c r="M3821" s="9">
        <v>55672.15</v>
      </c>
      <c r="N3821" s="9" t="str">
        <f t="shared" si="238"/>
        <v>High Value</v>
      </c>
      <c r="O3821" s="11">
        <v>38888.300000000003</v>
      </c>
      <c r="P3821" s="11">
        <v>47999.62</v>
      </c>
      <c r="Q3821" s="11">
        <v>7672.53</v>
      </c>
      <c r="R3821" s="5">
        <v>44564</v>
      </c>
      <c r="S3821" s="5" t="str">
        <f t="shared" si="239"/>
        <v>Monday</v>
      </c>
      <c r="T3821" s="5" t="str">
        <f t="shared" si="240"/>
        <v>Q1</v>
      </c>
      <c r="U3821" s="14" t="str">
        <f t="shared" si="241"/>
        <v>Jan</v>
      </c>
    </row>
    <row r="3822" spans="1:21" x14ac:dyDescent="0.25">
      <c r="A3822" s="13" t="s">
        <v>74</v>
      </c>
      <c r="B3822" s="6" t="s">
        <v>153</v>
      </c>
      <c r="C3822" s="6" t="s">
        <v>24</v>
      </c>
      <c r="D3822" s="6" t="s">
        <v>25</v>
      </c>
      <c r="E3822" s="6" t="s">
        <v>32</v>
      </c>
      <c r="F3822" s="6" t="s">
        <v>14785</v>
      </c>
      <c r="G3822" s="6" t="s">
        <v>14786</v>
      </c>
      <c r="H3822" s="6" t="s">
        <v>98</v>
      </c>
      <c r="I3822" s="6" t="s">
        <v>14787</v>
      </c>
      <c r="J3822" s="6" t="s">
        <v>14788</v>
      </c>
      <c r="K3822" s="7">
        <v>12</v>
      </c>
      <c r="L3822" s="4">
        <v>2012</v>
      </c>
      <c r="M3822" s="9">
        <v>55894.66</v>
      </c>
      <c r="N3822" s="9" t="str">
        <f t="shared" si="238"/>
        <v>High Value</v>
      </c>
      <c r="O3822" s="11">
        <v>49359.1</v>
      </c>
      <c r="P3822" s="11">
        <v>42036.66</v>
      </c>
      <c r="Q3822" s="11">
        <v>13858</v>
      </c>
      <c r="R3822" s="8">
        <v>45339</v>
      </c>
      <c r="S3822" s="5" t="str">
        <f t="shared" si="239"/>
        <v>Saturday</v>
      </c>
      <c r="T3822" s="5" t="str">
        <f t="shared" si="240"/>
        <v>Q1</v>
      </c>
      <c r="U3822" s="14" t="str">
        <f t="shared" si="241"/>
        <v>Feb</v>
      </c>
    </row>
    <row r="3823" spans="1:21" x14ac:dyDescent="0.25">
      <c r="A3823" s="12" t="s">
        <v>56</v>
      </c>
      <c r="B3823" s="2" t="s">
        <v>57</v>
      </c>
      <c r="C3823" s="2" t="s">
        <v>24</v>
      </c>
      <c r="D3823" s="2" t="s">
        <v>25</v>
      </c>
      <c r="E3823" s="2" t="s">
        <v>32</v>
      </c>
      <c r="F3823" s="2" t="s">
        <v>14789</v>
      </c>
      <c r="G3823" s="2" t="s">
        <v>14790</v>
      </c>
      <c r="H3823" s="2" t="s">
        <v>22</v>
      </c>
      <c r="I3823" s="2" t="s">
        <v>14791</v>
      </c>
      <c r="J3823" s="2" t="s">
        <v>14792</v>
      </c>
      <c r="K3823" s="3">
        <v>14</v>
      </c>
      <c r="L3823" s="4">
        <v>2011</v>
      </c>
      <c r="M3823" s="9">
        <v>34140.11</v>
      </c>
      <c r="N3823" s="9" t="str">
        <f t="shared" si="238"/>
        <v>Normal</v>
      </c>
      <c r="O3823" s="11">
        <v>67271.899999999994</v>
      </c>
      <c r="P3823" s="11">
        <v>30053.75</v>
      </c>
      <c r="Q3823" s="11">
        <v>4086.36</v>
      </c>
      <c r="R3823" s="5">
        <v>45799</v>
      </c>
      <c r="S3823" s="5" t="str">
        <f t="shared" si="239"/>
        <v>Thursday</v>
      </c>
      <c r="T3823" s="5" t="str">
        <f t="shared" si="240"/>
        <v>Q2</v>
      </c>
      <c r="U3823" s="14" t="str">
        <f t="shared" si="241"/>
        <v>May</v>
      </c>
    </row>
    <row r="3824" spans="1:21" x14ac:dyDescent="0.25">
      <c r="A3824" s="13" t="s">
        <v>71</v>
      </c>
      <c r="B3824" s="6" t="s">
        <v>83</v>
      </c>
      <c r="C3824" s="6" t="s">
        <v>24</v>
      </c>
      <c r="D3824" s="6" t="s">
        <v>25</v>
      </c>
      <c r="E3824" s="6" t="s">
        <v>32</v>
      </c>
      <c r="F3824" s="6" t="s">
        <v>14793</v>
      </c>
      <c r="G3824" s="6" t="s">
        <v>14794</v>
      </c>
      <c r="H3824" s="6" t="s">
        <v>104</v>
      </c>
      <c r="I3824" s="6" t="s">
        <v>14795</v>
      </c>
      <c r="J3824" s="6" t="s">
        <v>14796</v>
      </c>
      <c r="K3824" s="7">
        <v>19</v>
      </c>
      <c r="L3824" s="4">
        <v>2005</v>
      </c>
      <c r="M3824" s="9">
        <v>57836.62</v>
      </c>
      <c r="N3824" s="9" t="str">
        <f t="shared" si="238"/>
        <v>High Value</v>
      </c>
      <c r="O3824" s="11">
        <v>123560.1</v>
      </c>
      <c r="P3824" s="11">
        <v>53255.86</v>
      </c>
      <c r="Q3824" s="11">
        <v>4580.76</v>
      </c>
      <c r="R3824" s="8">
        <v>45297</v>
      </c>
      <c r="S3824" s="5" t="str">
        <f t="shared" si="239"/>
        <v>Saturday</v>
      </c>
      <c r="T3824" s="5" t="str">
        <f t="shared" si="240"/>
        <v>Q1</v>
      </c>
      <c r="U3824" s="14" t="str">
        <f t="shared" si="241"/>
        <v>Jan</v>
      </c>
    </row>
    <row r="3825" spans="1:21" x14ac:dyDescent="0.25">
      <c r="A3825" s="12" t="s">
        <v>17</v>
      </c>
      <c r="B3825" s="2" t="s">
        <v>80</v>
      </c>
      <c r="C3825" s="2" t="s">
        <v>36</v>
      </c>
      <c r="D3825" s="2" t="s">
        <v>25</v>
      </c>
      <c r="E3825" s="2" t="s">
        <v>32</v>
      </c>
      <c r="F3825" s="2" t="s">
        <v>14797</v>
      </c>
      <c r="G3825" s="2" t="s">
        <v>14798</v>
      </c>
      <c r="H3825" s="2" t="s">
        <v>73</v>
      </c>
      <c r="I3825" s="2" t="s">
        <v>14799</v>
      </c>
      <c r="J3825" s="2" t="s">
        <v>14800</v>
      </c>
      <c r="K3825" s="3">
        <v>7</v>
      </c>
      <c r="L3825" s="4">
        <v>2017</v>
      </c>
      <c r="M3825" s="9">
        <v>65174.74</v>
      </c>
      <c r="N3825" s="9" t="str">
        <f t="shared" si="238"/>
        <v>High Value</v>
      </c>
      <c r="O3825" s="11">
        <v>31958.2</v>
      </c>
      <c r="P3825" s="11">
        <v>57456.480000000003</v>
      </c>
      <c r="Q3825" s="11">
        <v>7718.26</v>
      </c>
      <c r="R3825" s="5">
        <v>45606</v>
      </c>
      <c r="S3825" s="5" t="str">
        <f t="shared" si="239"/>
        <v>Sunday</v>
      </c>
      <c r="T3825" s="5" t="str">
        <f t="shared" si="240"/>
        <v>Q4</v>
      </c>
      <c r="U3825" s="14" t="str">
        <f t="shared" si="241"/>
        <v>Nov</v>
      </c>
    </row>
    <row r="3826" spans="1:21" x14ac:dyDescent="0.25">
      <c r="A3826" s="13" t="s">
        <v>54</v>
      </c>
      <c r="B3826" s="6" t="s">
        <v>55</v>
      </c>
      <c r="C3826" s="6" t="s">
        <v>24</v>
      </c>
      <c r="D3826" s="6" t="s">
        <v>25</v>
      </c>
      <c r="E3826" s="6" t="s">
        <v>32</v>
      </c>
      <c r="F3826" s="6" t="s">
        <v>14801</v>
      </c>
      <c r="G3826" s="6" t="s">
        <v>14802</v>
      </c>
      <c r="H3826" s="6" t="s">
        <v>112</v>
      </c>
      <c r="I3826" s="6" t="s">
        <v>14803</v>
      </c>
      <c r="J3826" s="6" t="s">
        <v>14804</v>
      </c>
      <c r="K3826" s="7">
        <v>22</v>
      </c>
      <c r="L3826" s="4">
        <v>2000</v>
      </c>
      <c r="M3826" s="9">
        <v>23774.3</v>
      </c>
      <c r="N3826" s="9" t="str">
        <f t="shared" si="238"/>
        <v>Normal</v>
      </c>
      <c r="O3826" s="11">
        <v>82880.399999999994</v>
      </c>
      <c r="P3826" s="11">
        <v>18780.45</v>
      </c>
      <c r="Q3826" s="11">
        <v>4993.8500000000004</v>
      </c>
      <c r="R3826" s="8">
        <v>44860</v>
      </c>
      <c r="S3826" s="5" t="str">
        <f t="shared" si="239"/>
        <v>Wednesday</v>
      </c>
      <c r="T3826" s="5" t="str">
        <f t="shared" si="240"/>
        <v>Q4</v>
      </c>
      <c r="U3826" s="14" t="str">
        <f t="shared" si="241"/>
        <v>Oct</v>
      </c>
    </row>
    <row r="3827" spans="1:21" x14ac:dyDescent="0.25">
      <c r="A3827" s="12" t="s">
        <v>54</v>
      </c>
      <c r="B3827" s="2" t="s">
        <v>99</v>
      </c>
      <c r="C3827" s="2" t="s">
        <v>19</v>
      </c>
      <c r="D3827" s="2" t="s">
        <v>25</v>
      </c>
      <c r="E3827" s="2" t="s">
        <v>32</v>
      </c>
      <c r="F3827" s="2" t="s">
        <v>14805</v>
      </c>
      <c r="G3827" s="2" t="s">
        <v>2270</v>
      </c>
      <c r="H3827" s="2" t="s">
        <v>58</v>
      </c>
      <c r="I3827" s="2" t="s">
        <v>14806</v>
      </c>
      <c r="J3827" s="2" t="s">
        <v>14807</v>
      </c>
      <c r="K3827" s="3">
        <v>9</v>
      </c>
      <c r="L3827" s="4">
        <v>2016</v>
      </c>
      <c r="M3827" s="9">
        <v>24599.67</v>
      </c>
      <c r="N3827" s="9" t="str">
        <f t="shared" si="238"/>
        <v>Normal</v>
      </c>
      <c r="O3827" s="11">
        <v>77436.2</v>
      </c>
      <c r="P3827" s="11">
        <v>19749.419999999998</v>
      </c>
      <c r="Q3827" s="11">
        <v>4850.25</v>
      </c>
      <c r="R3827" s="5">
        <v>45779</v>
      </c>
      <c r="S3827" s="5" t="str">
        <f t="shared" si="239"/>
        <v>Friday</v>
      </c>
      <c r="T3827" s="5" t="str">
        <f t="shared" si="240"/>
        <v>Q2</v>
      </c>
      <c r="U3827" s="14" t="str">
        <f t="shared" si="241"/>
        <v>May</v>
      </c>
    </row>
    <row r="3828" spans="1:21" x14ac:dyDescent="0.25">
      <c r="A3828" s="12" t="s">
        <v>62</v>
      </c>
      <c r="B3828" s="2" t="s">
        <v>63</v>
      </c>
      <c r="C3828" s="2" t="s">
        <v>49</v>
      </c>
      <c r="D3828" s="2" t="s">
        <v>25</v>
      </c>
      <c r="E3828" s="2" t="s">
        <v>32</v>
      </c>
      <c r="F3828" s="2" t="s">
        <v>14808</v>
      </c>
      <c r="G3828" s="2" t="s">
        <v>14809</v>
      </c>
      <c r="H3828" s="2" t="s">
        <v>157</v>
      </c>
      <c r="I3828" s="2" t="s">
        <v>14810</v>
      </c>
      <c r="J3828" s="2" t="s">
        <v>14811</v>
      </c>
      <c r="K3828" s="3">
        <v>3</v>
      </c>
      <c r="L3828" s="4">
        <v>2020</v>
      </c>
      <c r="M3828" s="9">
        <v>35329.879999999997</v>
      </c>
      <c r="N3828" s="9" t="str">
        <f t="shared" si="238"/>
        <v>Normal</v>
      </c>
      <c r="O3828" s="11">
        <v>71844.5</v>
      </c>
      <c r="P3828" s="11">
        <v>28897.18</v>
      </c>
      <c r="Q3828" s="11">
        <v>6432.7</v>
      </c>
      <c r="R3828" s="5">
        <v>44981</v>
      </c>
      <c r="S3828" s="5" t="str">
        <f t="shared" si="239"/>
        <v>Friday</v>
      </c>
      <c r="T3828" s="5" t="str">
        <f t="shared" si="240"/>
        <v>Q1</v>
      </c>
      <c r="U3828" s="14" t="str">
        <f t="shared" si="241"/>
        <v>Feb</v>
      </c>
    </row>
    <row r="3829" spans="1:21" x14ac:dyDescent="0.25">
      <c r="A3829" s="13" t="s">
        <v>74</v>
      </c>
      <c r="B3829" s="6" t="s">
        <v>113</v>
      </c>
      <c r="C3829" s="6" t="s">
        <v>36</v>
      </c>
      <c r="D3829" s="6" t="s">
        <v>25</v>
      </c>
      <c r="E3829" s="6" t="s">
        <v>32</v>
      </c>
      <c r="F3829" s="6" t="s">
        <v>14812</v>
      </c>
      <c r="G3829" s="6" t="s">
        <v>14813</v>
      </c>
      <c r="H3829" s="6" t="s">
        <v>104</v>
      </c>
      <c r="I3829" s="6" t="s">
        <v>14814</v>
      </c>
      <c r="J3829" s="6" t="s">
        <v>14815</v>
      </c>
      <c r="K3829" s="7">
        <v>18</v>
      </c>
      <c r="L3829" s="4">
        <v>2005</v>
      </c>
      <c r="M3829" s="9">
        <v>40590.22</v>
      </c>
      <c r="N3829" s="9" t="str">
        <f t="shared" si="238"/>
        <v>High Value</v>
      </c>
      <c r="O3829" s="11">
        <v>21982.400000000001</v>
      </c>
      <c r="P3829" s="11">
        <v>35876.31</v>
      </c>
      <c r="Q3829" s="11">
        <v>4713.91</v>
      </c>
      <c r="R3829" s="8">
        <v>45084</v>
      </c>
      <c r="S3829" s="5" t="str">
        <f t="shared" si="239"/>
        <v>Wednesday</v>
      </c>
      <c r="T3829" s="5" t="str">
        <f t="shared" si="240"/>
        <v>Q2</v>
      </c>
      <c r="U3829" s="14" t="str">
        <f t="shared" si="241"/>
        <v>Jun</v>
      </c>
    </row>
    <row r="3830" spans="1:21" x14ac:dyDescent="0.25">
      <c r="A3830" s="12" t="s">
        <v>74</v>
      </c>
      <c r="B3830" s="2" t="s">
        <v>75</v>
      </c>
      <c r="C3830" s="2" t="s">
        <v>49</v>
      </c>
      <c r="D3830" s="2" t="s">
        <v>25</v>
      </c>
      <c r="E3830" s="2" t="s">
        <v>32</v>
      </c>
      <c r="F3830" s="2" t="s">
        <v>14816</v>
      </c>
      <c r="G3830" s="2" t="s">
        <v>14817</v>
      </c>
      <c r="H3830" s="2" t="s">
        <v>58</v>
      </c>
      <c r="I3830" s="2" t="s">
        <v>14818</v>
      </c>
      <c r="J3830" s="2" t="s">
        <v>14819</v>
      </c>
      <c r="K3830" s="3">
        <v>18</v>
      </c>
      <c r="L3830" s="4">
        <v>2006</v>
      </c>
      <c r="M3830" s="9">
        <v>62197.27</v>
      </c>
      <c r="N3830" s="9" t="str">
        <f t="shared" si="238"/>
        <v>High Value</v>
      </c>
      <c r="O3830" s="11">
        <v>65297.2</v>
      </c>
      <c r="P3830" s="11">
        <v>44491.94</v>
      </c>
      <c r="Q3830" s="11">
        <v>17705.330000000002</v>
      </c>
      <c r="R3830" s="5">
        <v>45522</v>
      </c>
      <c r="S3830" s="5" t="str">
        <f t="shared" si="239"/>
        <v>Sunday</v>
      </c>
      <c r="T3830" s="5" t="str">
        <f t="shared" si="240"/>
        <v>Q3</v>
      </c>
      <c r="U3830" s="14" t="str">
        <f t="shared" si="241"/>
        <v>Aug</v>
      </c>
    </row>
    <row r="3831" spans="1:21" x14ac:dyDescent="0.25">
      <c r="A3831" s="13" t="s">
        <v>56</v>
      </c>
      <c r="B3831" s="6" t="s">
        <v>78</v>
      </c>
      <c r="C3831" s="6" t="s">
        <v>49</v>
      </c>
      <c r="D3831" s="6" t="s">
        <v>25</v>
      </c>
      <c r="E3831" s="6" t="s">
        <v>32</v>
      </c>
      <c r="F3831" s="6" t="s">
        <v>255</v>
      </c>
      <c r="G3831" s="6" t="s">
        <v>14820</v>
      </c>
      <c r="H3831" s="6" t="s">
        <v>95</v>
      </c>
      <c r="I3831" s="6" t="s">
        <v>14821</v>
      </c>
      <c r="J3831" s="6" t="s">
        <v>14822</v>
      </c>
      <c r="K3831" s="7">
        <v>9</v>
      </c>
      <c r="L3831" s="4">
        <v>2015</v>
      </c>
      <c r="M3831" s="9">
        <v>23539.599999999999</v>
      </c>
      <c r="N3831" s="9" t="str">
        <f t="shared" si="238"/>
        <v>Normal</v>
      </c>
      <c r="O3831" s="11">
        <v>193062.3</v>
      </c>
      <c r="P3831" s="11">
        <v>18156.16</v>
      </c>
      <c r="Q3831" s="11">
        <v>5383.44</v>
      </c>
      <c r="R3831" s="8">
        <v>45362</v>
      </c>
      <c r="S3831" s="5" t="str">
        <f t="shared" si="239"/>
        <v>Monday</v>
      </c>
      <c r="T3831" s="5" t="str">
        <f t="shared" si="240"/>
        <v>Q1</v>
      </c>
      <c r="U3831" s="14" t="str">
        <f t="shared" si="241"/>
        <v>Mar</v>
      </c>
    </row>
    <row r="3832" spans="1:21" x14ac:dyDescent="0.25">
      <c r="A3832" s="12" t="s">
        <v>34</v>
      </c>
      <c r="B3832" s="2" t="s">
        <v>43</v>
      </c>
      <c r="C3832" s="2" t="s">
        <v>19</v>
      </c>
      <c r="D3832" s="2" t="s">
        <v>25</v>
      </c>
      <c r="E3832" s="2" t="s">
        <v>32</v>
      </c>
      <c r="F3832" s="2" t="s">
        <v>14823</v>
      </c>
      <c r="G3832" s="2" t="s">
        <v>14824</v>
      </c>
      <c r="H3832" s="2" t="s">
        <v>93</v>
      </c>
      <c r="I3832" s="2" t="s">
        <v>14825</v>
      </c>
      <c r="J3832" s="2" t="s">
        <v>14826</v>
      </c>
      <c r="K3832" s="3">
        <v>15</v>
      </c>
      <c r="L3832" s="4">
        <v>2009</v>
      </c>
      <c r="M3832" s="9">
        <v>50136.73</v>
      </c>
      <c r="N3832" s="9" t="str">
        <f t="shared" si="238"/>
        <v>High Value</v>
      </c>
      <c r="O3832" s="11">
        <v>14870.4</v>
      </c>
      <c r="P3832" s="11">
        <v>38645.629999999997</v>
      </c>
      <c r="Q3832" s="11">
        <v>11491.1</v>
      </c>
      <c r="R3832" s="5">
        <v>45373</v>
      </c>
      <c r="S3832" s="5" t="str">
        <f t="shared" si="239"/>
        <v>Friday</v>
      </c>
      <c r="T3832" s="5" t="str">
        <f t="shared" si="240"/>
        <v>Q1</v>
      </c>
      <c r="U3832" s="14" t="str">
        <f t="shared" si="241"/>
        <v>Mar</v>
      </c>
    </row>
    <row r="3833" spans="1:21" x14ac:dyDescent="0.25">
      <c r="A3833" s="13" t="s">
        <v>71</v>
      </c>
      <c r="B3833" s="6" t="s">
        <v>86</v>
      </c>
      <c r="C3833" s="6" t="s">
        <v>24</v>
      </c>
      <c r="D3833" s="6" t="s">
        <v>25</v>
      </c>
      <c r="E3833" s="6" t="s">
        <v>32</v>
      </c>
      <c r="F3833" s="6" t="s">
        <v>14827</v>
      </c>
      <c r="G3833" s="6" t="s">
        <v>14828</v>
      </c>
      <c r="H3833" s="6" t="s">
        <v>58</v>
      </c>
      <c r="I3833" s="6" t="s">
        <v>14829</v>
      </c>
      <c r="J3833" s="6" t="s">
        <v>14830</v>
      </c>
      <c r="K3833" s="7">
        <v>13</v>
      </c>
      <c r="L3833" s="4">
        <v>2012</v>
      </c>
      <c r="M3833" s="9">
        <v>61992.09</v>
      </c>
      <c r="N3833" s="9" t="str">
        <f t="shared" si="238"/>
        <v>High Value</v>
      </c>
      <c r="O3833" s="11">
        <v>9771.7000000000007</v>
      </c>
      <c r="P3833" s="11">
        <v>49645.81</v>
      </c>
      <c r="Q3833" s="11">
        <v>12346.28</v>
      </c>
      <c r="R3833" s="8">
        <v>45674</v>
      </c>
      <c r="S3833" s="5" t="str">
        <f t="shared" si="239"/>
        <v>Friday</v>
      </c>
      <c r="T3833" s="5" t="str">
        <f t="shared" si="240"/>
        <v>Q1</v>
      </c>
      <c r="U3833" s="14" t="str">
        <f t="shared" si="241"/>
        <v>Jan</v>
      </c>
    </row>
    <row r="3834" spans="1:21" x14ac:dyDescent="0.25">
      <c r="A3834" s="12" t="s">
        <v>71</v>
      </c>
      <c r="B3834" s="2" t="s">
        <v>86</v>
      </c>
      <c r="C3834" s="2" t="s">
        <v>36</v>
      </c>
      <c r="D3834" s="2" t="s">
        <v>25</v>
      </c>
      <c r="E3834" s="2" t="s">
        <v>32</v>
      </c>
      <c r="F3834" s="2" t="s">
        <v>14831</v>
      </c>
      <c r="G3834" s="2" t="s">
        <v>14832</v>
      </c>
      <c r="H3834" s="2" t="s">
        <v>22</v>
      </c>
      <c r="I3834" s="2" t="s">
        <v>14833</v>
      </c>
      <c r="J3834" s="2" t="s">
        <v>14834</v>
      </c>
      <c r="K3834" s="3">
        <v>14</v>
      </c>
      <c r="L3834" s="4">
        <v>2010</v>
      </c>
      <c r="M3834" s="9">
        <v>45376.13</v>
      </c>
      <c r="N3834" s="9" t="str">
        <f t="shared" si="238"/>
        <v>High Value</v>
      </c>
      <c r="O3834" s="11">
        <v>153690.9</v>
      </c>
      <c r="P3834" s="11">
        <v>33685.22</v>
      </c>
      <c r="Q3834" s="11">
        <v>11690.91</v>
      </c>
      <c r="R3834" s="5">
        <v>45638</v>
      </c>
      <c r="S3834" s="5" t="str">
        <f t="shared" si="239"/>
        <v>Thursday</v>
      </c>
      <c r="T3834" s="5" t="str">
        <f t="shared" si="240"/>
        <v>Q4</v>
      </c>
      <c r="U3834" s="14" t="str">
        <f t="shared" si="241"/>
        <v>Dec</v>
      </c>
    </row>
    <row r="3835" spans="1:21" x14ac:dyDescent="0.25">
      <c r="A3835" s="13" t="s">
        <v>54</v>
      </c>
      <c r="B3835" s="6" t="s">
        <v>123</v>
      </c>
      <c r="C3835" s="6" t="s">
        <v>24</v>
      </c>
      <c r="D3835" s="6" t="s">
        <v>25</v>
      </c>
      <c r="E3835" s="6" t="s">
        <v>32</v>
      </c>
      <c r="F3835" s="6" t="s">
        <v>14835</v>
      </c>
      <c r="G3835" s="6" t="s">
        <v>14836</v>
      </c>
      <c r="H3835" s="6" t="s">
        <v>66</v>
      </c>
      <c r="I3835" s="6" t="s">
        <v>14837</v>
      </c>
      <c r="J3835" s="6" t="s">
        <v>14838</v>
      </c>
      <c r="K3835" s="7">
        <v>3</v>
      </c>
      <c r="L3835" s="4">
        <v>2021</v>
      </c>
      <c r="M3835" s="9">
        <v>19655.259999999998</v>
      </c>
      <c r="N3835" s="9" t="str">
        <f t="shared" si="238"/>
        <v>Normal</v>
      </c>
      <c r="O3835" s="11">
        <v>76366.7</v>
      </c>
      <c r="P3835" s="11">
        <v>18052.349999999999</v>
      </c>
      <c r="Q3835" s="11">
        <v>1602.91</v>
      </c>
      <c r="R3835" s="8">
        <v>45377</v>
      </c>
      <c r="S3835" s="5" t="str">
        <f t="shared" si="239"/>
        <v>Tuesday</v>
      </c>
      <c r="T3835" s="5" t="str">
        <f t="shared" si="240"/>
        <v>Q1</v>
      </c>
      <c r="U3835" s="14" t="str">
        <f t="shared" si="241"/>
        <v>Mar</v>
      </c>
    </row>
    <row r="3836" spans="1:21" x14ac:dyDescent="0.25">
      <c r="A3836" s="12" t="s">
        <v>71</v>
      </c>
      <c r="B3836" s="2" t="s">
        <v>86</v>
      </c>
      <c r="C3836" s="2" t="s">
        <v>19</v>
      </c>
      <c r="D3836" s="2" t="s">
        <v>25</v>
      </c>
      <c r="E3836" s="2" t="s">
        <v>32</v>
      </c>
      <c r="F3836" s="2" t="s">
        <v>14839</v>
      </c>
      <c r="G3836" s="2" t="s">
        <v>14840</v>
      </c>
      <c r="H3836" s="2" t="s">
        <v>77</v>
      </c>
      <c r="I3836" s="2" t="s">
        <v>14841</v>
      </c>
      <c r="J3836" s="2" t="s">
        <v>14842</v>
      </c>
      <c r="K3836" s="3">
        <v>7</v>
      </c>
      <c r="L3836" s="4">
        <v>2017</v>
      </c>
      <c r="M3836" s="9">
        <v>25572.33</v>
      </c>
      <c r="N3836" s="9" t="str">
        <f t="shared" si="238"/>
        <v>Normal</v>
      </c>
      <c r="O3836" s="11">
        <v>85975</v>
      </c>
      <c r="P3836" s="11">
        <v>22137.87</v>
      </c>
      <c r="Q3836" s="11">
        <v>3434.46</v>
      </c>
      <c r="R3836" s="5">
        <v>45330</v>
      </c>
      <c r="S3836" s="5" t="str">
        <f t="shared" si="239"/>
        <v>Thursday</v>
      </c>
      <c r="T3836" s="5" t="str">
        <f t="shared" si="240"/>
        <v>Q1</v>
      </c>
      <c r="U3836" s="14" t="str">
        <f t="shared" si="241"/>
        <v>Feb</v>
      </c>
    </row>
    <row r="3837" spans="1:21" x14ac:dyDescent="0.25">
      <c r="A3837" s="13" t="s">
        <v>54</v>
      </c>
      <c r="B3837" s="6" t="s">
        <v>55</v>
      </c>
      <c r="C3837" s="6" t="s">
        <v>36</v>
      </c>
      <c r="D3837" s="6" t="s">
        <v>25</v>
      </c>
      <c r="E3837" s="6" t="s">
        <v>32</v>
      </c>
      <c r="F3837" s="6" t="s">
        <v>9426</v>
      </c>
      <c r="G3837" s="6" t="s">
        <v>14843</v>
      </c>
      <c r="H3837" s="6" t="s">
        <v>121</v>
      </c>
      <c r="I3837" s="6" t="s">
        <v>14844</v>
      </c>
      <c r="J3837" s="6" t="s">
        <v>14845</v>
      </c>
      <c r="K3837" s="7">
        <v>6</v>
      </c>
      <c r="L3837" s="4">
        <v>2015</v>
      </c>
      <c r="M3837" s="9">
        <v>37349.629999999997</v>
      </c>
      <c r="N3837" s="9" t="str">
        <f t="shared" si="238"/>
        <v>Normal</v>
      </c>
      <c r="O3837" s="11">
        <v>50548</v>
      </c>
      <c r="P3837" s="11">
        <v>28813.759999999998</v>
      </c>
      <c r="Q3837" s="11">
        <v>8535.8700000000008</v>
      </c>
      <c r="R3837" s="8">
        <v>44231</v>
      </c>
      <c r="S3837" s="5" t="str">
        <f t="shared" si="239"/>
        <v>Thursday</v>
      </c>
      <c r="T3837" s="5" t="str">
        <f t="shared" si="240"/>
        <v>Q1</v>
      </c>
      <c r="U3837" s="14" t="str">
        <f t="shared" si="241"/>
        <v>Feb</v>
      </c>
    </row>
    <row r="3838" spans="1:21" x14ac:dyDescent="0.25">
      <c r="A3838" s="12" t="s">
        <v>30</v>
      </c>
      <c r="B3838" s="2" t="s">
        <v>31</v>
      </c>
      <c r="C3838" s="2" t="s">
        <v>19</v>
      </c>
      <c r="D3838" s="2" t="s">
        <v>25</v>
      </c>
      <c r="E3838" s="2" t="s">
        <v>32</v>
      </c>
      <c r="F3838" s="2" t="s">
        <v>772</v>
      </c>
      <c r="G3838" s="2" t="s">
        <v>12957</v>
      </c>
      <c r="H3838" s="2" t="s">
        <v>88</v>
      </c>
      <c r="I3838" s="2" t="s">
        <v>14846</v>
      </c>
      <c r="J3838" s="2" t="s">
        <v>14847</v>
      </c>
      <c r="K3838" s="3">
        <v>4</v>
      </c>
      <c r="L3838" s="4">
        <v>2020</v>
      </c>
      <c r="M3838" s="9">
        <v>59772.61</v>
      </c>
      <c r="N3838" s="9" t="str">
        <f t="shared" si="238"/>
        <v>High Value</v>
      </c>
      <c r="O3838" s="11">
        <v>16299.4</v>
      </c>
      <c r="P3838" s="11">
        <v>52947.99</v>
      </c>
      <c r="Q3838" s="11">
        <v>6824.62</v>
      </c>
      <c r="R3838" s="5">
        <v>45467</v>
      </c>
      <c r="S3838" s="5" t="str">
        <f t="shared" si="239"/>
        <v>Monday</v>
      </c>
      <c r="T3838" s="5" t="str">
        <f t="shared" si="240"/>
        <v>Q2</v>
      </c>
      <c r="U3838" s="14" t="str">
        <f t="shared" si="241"/>
        <v>Jun</v>
      </c>
    </row>
    <row r="3839" spans="1:21" x14ac:dyDescent="0.25">
      <c r="A3839" s="13" t="s">
        <v>47</v>
      </c>
      <c r="B3839" s="6" t="s">
        <v>110</v>
      </c>
      <c r="C3839" s="6" t="s">
        <v>44</v>
      </c>
      <c r="D3839" s="6" t="s">
        <v>25</v>
      </c>
      <c r="E3839" s="6" t="s">
        <v>32</v>
      </c>
      <c r="F3839" s="6" t="s">
        <v>14848</v>
      </c>
      <c r="G3839" s="6" t="s">
        <v>14849</v>
      </c>
      <c r="H3839" s="6" t="s">
        <v>66</v>
      </c>
      <c r="I3839" s="6" t="s">
        <v>14850</v>
      </c>
      <c r="J3839" s="6" t="s">
        <v>14851</v>
      </c>
      <c r="K3839" s="7">
        <v>-1</v>
      </c>
      <c r="L3839" s="4">
        <v>2023</v>
      </c>
      <c r="M3839" s="9">
        <v>41919.11</v>
      </c>
      <c r="N3839" s="9" t="str">
        <f t="shared" si="238"/>
        <v>High Value</v>
      </c>
      <c r="O3839" s="11">
        <v>132764.29999999999</v>
      </c>
      <c r="P3839" s="11">
        <v>33934.69</v>
      </c>
      <c r="Q3839" s="11">
        <v>7984.42</v>
      </c>
      <c r="R3839" s="8">
        <v>44736</v>
      </c>
      <c r="S3839" s="5" t="str">
        <f t="shared" si="239"/>
        <v>Friday</v>
      </c>
      <c r="T3839" s="5" t="str">
        <f t="shared" si="240"/>
        <v>Q2</v>
      </c>
      <c r="U3839" s="14" t="str">
        <f t="shared" si="241"/>
        <v>Jun</v>
      </c>
    </row>
    <row r="3840" spans="1:21" x14ac:dyDescent="0.25">
      <c r="A3840" s="12" t="s">
        <v>40</v>
      </c>
      <c r="B3840" s="2" t="s">
        <v>125</v>
      </c>
      <c r="C3840" s="2" t="s">
        <v>19</v>
      </c>
      <c r="D3840" s="2" t="s">
        <v>25</v>
      </c>
      <c r="E3840" s="2" t="s">
        <v>32</v>
      </c>
      <c r="F3840" s="2" t="s">
        <v>14852</v>
      </c>
      <c r="G3840" s="2" t="s">
        <v>14853</v>
      </c>
      <c r="H3840" s="2" t="s">
        <v>50</v>
      </c>
      <c r="I3840" s="2" t="s">
        <v>14854</v>
      </c>
      <c r="J3840" s="2" t="s">
        <v>14855</v>
      </c>
      <c r="K3840" s="3">
        <v>6</v>
      </c>
      <c r="L3840" s="4">
        <v>2015</v>
      </c>
      <c r="M3840" s="9">
        <v>23923.93</v>
      </c>
      <c r="N3840" s="9" t="str">
        <f t="shared" si="238"/>
        <v>Normal</v>
      </c>
      <c r="O3840" s="11">
        <v>91210.3</v>
      </c>
      <c r="P3840" s="11">
        <v>18277.12</v>
      </c>
      <c r="Q3840" s="11">
        <v>5646.81</v>
      </c>
      <c r="R3840" s="5">
        <v>44268</v>
      </c>
      <c r="S3840" s="5" t="str">
        <f t="shared" si="239"/>
        <v>Saturday</v>
      </c>
      <c r="T3840" s="5" t="str">
        <f t="shared" si="240"/>
        <v>Q1</v>
      </c>
      <c r="U3840" s="14" t="str">
        <f t="shared" si="241"/>
        <v>Mar</v>
      </c>
    </row>
    <row r="3841" spans="1:21" x14ac:dyDescent="0.25">
      <c r="A3841" s="13" t="s">
        <v>54</v>
      </c>
      <c r="B3841" s="6" t="s">
        <v>99</v>
      </c>
      <c r="C3841" s="6" t="s">
        <v>52</v>
      </c>
      <c r="D3841" s="6" t="s">
        <v>25</v>
      </c>
      <c r="E3841" s="6" t="s">
        <v>32</v>
      </c>
      <c r="F3841" s="6" t="s">
        <v>14856</v>
      </c>
      <c r="G3841" s="6" t="s">
        <v>14857</v>
      </c>
      <c r="H3841" s="6" t="s">
        <v>121</v>
      </c>
      <c r="I3841" s="6" t="s">
        <v>14858</v>
      </c>
      <c r="J3841" s="6" t="s">
        <v>14859</v>
      </c>
      <c r="K3841" s="7">
        <v>2</v>
      </c>
      <c r="L3841" s="4">
        <v>2019</v>
      </c>
      <c r="M3841" s="9">
        <v>49548.39</v>
      </c>
      <c r="N3841" s="9" t="str">
        <f t="shared" si="238"/>
        <v>High Value</v>
      </c>
      <c r="O3841" s="11">
        <v>117476.6</v>
      </c>
      <c r="P3841" s="11">
        <v>37492.449999999997</v>
      </c>
      <c r="Q3841" s="11">
        <v>12055.94</v>
      </c>
      <c r="R3841" s="8">
        <v>44306</v>
      </c>
      <c r="S3841" s="5" t="str">
        <f t="shared" si="239"/>
        <v>Tuesday</v>
      </c>
      <c r="T3841" s="5" t="str">
        <f t="shared" si="240"/>
        <v>Q2</v>
      </c>
      <c r="U3841" s="14" t="str">
        <f t="shared" si="241"/>
        <v>Apr</v>
      </c>
    </row>
    <row r="3842" spans="1:21" x14ac:dyDescent="0.25">
      <c r="A3842" s="12" t="s">
        <v>47</v>
      </c>
      <c r="B3842" s="2" t="s">
        <v>48</v>
      </c>
      <c r="C3842" s="2" t="s">
        <v>52</v>
      </c>
      <c r="D3842" s="2" t="s">
        <v>25</v>
      </c>
      <c r="E3842" s="2" t="s">
        <v>32</v>
      </c>
      <c r="F3842" s="2" t="s">
        <v>14860</v>
      </c>
      <c r="G3842" s="2" t="s">
        <v>14861</v>
      </c>
      <c r="H3842" s="2" t="s">
        <v>115</v>
      </c>
      <c r="I3842" s="2" t="s">
        <v>14862</v>
      </c>
      <c r="J3842" s="2" t="s">
        <v>14863</v>
      </c>
      <c r="K3842" s="3">
        <v>-1</v>
      </c>
      <c r="L3842" s="4">
        <v>2024</v>
      </c>
      <c r="M3842" s="9">
        <v>51014.76</v>
      </c>
      <c r="N3842" s="9" t="str">
        <f t="shared" si="238"/>
        <v>High Value</v>
      </c>
      <c r="O3842" s="11">
        <v>18272.099999999999</v>
      </c>
      <c r="P3842" s="11">
        <v>47604.93</v>
      </c>
      <c r="Q3842" s="11">
        <v>3409.83</v>
      </c>
      <c r="R3842" s="5">
        <v>45075</v>
      </c>
      <c r="S3842" s="5" t="str">
        <f t="shared" si="239"/>
        <v>Monday</v>
      </c>
      <c r="T3842" s="5" t="str">
        <f t="shared" si="240"/>
        <v>Q2</v>
      </c>
      <c r="U3842" s="14" t="str">
        <f t="shared" si="241"/>
        <v>May</v>
      </c>
    </row>
    <row r="3843" spans="1:21" x14ac:dyDescent="0.25">
      <c r="A3843" s="13" t="s">
        <v>30</v>
      </c>
      <c r="B3843" s="6" t="s">
        <v>94</v>
      </c>
      <c r="C3843" s="6" t="s">
        <v>49</v>
      </c>
      <c r="D3843" s="6" t="s">
        <v>25</v>
      </c>
      <c r="E3843" s="6" t="s">
        <v>32</v>
      </c>
      <c r="F3843" s="6" t="s">
        <v>14864</v>
      </c>
      <c r="G3843" s="6" t="s">
        <v>14865</v>
      </c>
      <c r="H3843" s="6" t="s">
        <v>53</v>
      </c>
      <c r="I3843" s="6" t="s">
        <v>14866</v>
      </c>
      <c r="J3843" s="6" t="s">
        <v>14867</v>
      </c>
      <c r="K3843" s="7">
        <v>22</v>
      </c>
      <c r="L3843" s="4">
        <v>2002</v>
      </c>
      <c r="M3843" s="9">
        <v>7149.17</v>
      </c>
      <c r="N3843" s="9" t="str">
        <f t="shared" ref="N3843:N3906" si="242">IF(M3843&gt;40000,"High Value","Normal")</f>
        <v>Normal</v>
      </c>
      <c r="O3843" s="11">
        <v>70773.3</v>
      </c>
      <c r="P3843" s="11">
        <v>5470.95</v>
      </c>
      <c r="Q3843" s="11">
        <v>1678.22</v>
      </c>
      <c r="R3843" s="8">
        <v>45590</v>
      </c>
      <c r="S3843" s="5" t="str">
        <f t="shared" ref="S3843:S3906" si="243">TEXT(R3843,"dddd")</f>
        <v>Friday</v>
      </c>
      <c r="T3843" s="5" t="str">
        <f t="shared" ref="T3843:T3906" si="244">"Q" &amp; ROUNDUP(MONTH(R3843)/3,0)</f>
        <v>Q4</v>
      </c>
      <c r="U3843" s="14" t="str">
        <f t="shared" si="241"/>
        <v>Oct</v>
      </c>
    </row>
    <row r="3844" spans="1:21" x14ac:dyDescent="0.25">
      <c r="A3844" s="12" t="s">
        <v>47</v>
      </c>
      <c r="B3844" s="2" t="s">
        <v>110</v>
      </c>
      <c r="C3844" s="2" t="s">
        <v>36</v>
      </c>
      <c r="D3844" s="2" t="s">
        <v>25</v>
      </c>
      <c r="E3844" s="2" t="s">
        <v>32</v>
      </c>
      <c r="F3844" s="2" t="s">
        <v>14868</v>
      </c>
      <c r="G3844" s="2" t="s">
        <v>14869</v>
      </c>
      <c r="H3844" s="2" t="s">
        <v>162</v>
      </c>
      <c r="I3844" s="2" t="s">
        <v>14870</v>
      </c>
      <c r="J3844" s="2" t="s">
        <v>14871</v>
      </c>
      <c r="K3844" s="3">
        <v>-2</v>
      </c>
      <c r="L3844" s="4">
        <v>2024</v>
      </c>
      <c r="M3844" s="9">
        <v>9963.99</v>
      </c>
      <c r="N3844" s="9" t="str">
        <f t="shared" si="242"/>
        <v>Normal</v>
      </c>
      <c r="O3844" s="11">
        <v>166754</v>
      </c>
      <c r="P3844" s="11">
        <v>8293.9599999999991</v>
      </c>
      <c r="Q3844" s="11">
        <v>1670.03</v>
      </c>
      <c r="R3844" s="5">
        <v>44635</v>
      </c>
      <c r="S3844" s="5" t="str">
        <f t="shared" si="243"/>
        <v>Tuesday</v>
      </c>
      <c r="T3844" s="5" t="str">
        <f t="shared" si="244"/>
        <v>Q1</v>
      </c>
      <c r="U3844" s="14" t="str">
        <f t="shared" si="241"/>
        <v>Mar</v>
      </c>
    </row>
    <row r="3845" spans="1:21" x14ac:dyDescent="0.25">
      <c r="A3845" s="13" t="s">
        <v>71</v>
      </c>
      <c r="B3845" s="6" t="s">
        <v>83</v>
      </c>
      <c r="C3845" s="6" t="s">
        <v>36</v>
      </c>
      <c r="D3845" s="6" t="s">
        <v>25</v>
      </c>
      <c r="E3845" s="6" t="s">
        <v>32</v>
      </c>
      <c r="F3845" s="6" t="s">
        <v>8107</v>
      </c>
      <c r="G3845" s="6" t="s">
        <v>3901</v>
      </c>
      <c r="H3845" s="6" t="s">
        <v>95</v>
      </c>
      <c r="I3845" s="6" t="s">
        <v>14872</v>
      </c>
      <c r="J3845" s="6" t="s">
        <v>14873</v>
      </c>
      <c r="K3845" s="7">
        <v>18</v>
      </c>
      <c r="L3845" s="4">
        <v>2004</v>
      </c>
      <c r="M3845" s="9">
        <v>26226.55</v>
      </c>
      <c r="N3845" s="9" t="str">
        <f t="shared" si="242"/>
        <v>Normal</v>
      </c>
      <c r="O3845" s="11">
        <v>166545.9</v>
      </c>
      <c r="P3845" s="11">
        <v>20355.23</v>
      </c>
      <c r="Q3845" s="11">
        <v>5871.32</v>
      </c>
      <c r="R3845" s="8">
        <v>44752</v>
      </c>
      <c r="S3845" s="5" t="str">
        <f t="shared" si="243"/>
        <v>Sunday</v>
      </c>
      <c r="T3845" s="5" t="str">
        <f t="shared" si="244"/>
        <v>Q3</v>
      </c>
      <c r="U3845" s="14" t="str">
        <f t="shared" si="241"/>
        <v>Jul</v>
      </c>
    </row>
    <row r="3846" spans="1:21" x14ac:dyDescent="0.25">
      <c r="A3846" s="12" t="s">
        <v>40</v>
      </c>
      <c r="B3846" s="2" t="s">
        <v>125</v>
      </c>
      <c r="C3846" s="2" t="s">
        <v>52</v>
      </c>
      <c r="D3846" s="2" t="s">
        <v>25</v>
      </c>
      <c r="E3846" s="2" t="s">
        <v>32</v>
      </c>
      <c r="F3846" s="2" t="s">
        <v>14874</v>
      </c>
      <c r="G3846" s="2" t="s">
        <v>14875</v>
      </c>
      <c r="H3846" s="2" t="s">
        <v>124</v>
      </c>
      <c r="I3846" s="2" t="s">
        <v>14876</v>
      </c>
      <c r="J3846" s="2" t="s">
        <v>14877</v>
      </c>
      <c r="K3846" s="3">
        <v>7</v>
      </c>
      <c r="L3846" s="4">
        <v>2015</v>
      </c>
      <c r="M3846" s="9">
        <v>18399.77</v>
      </c>
      <c r="N3846" s="9" t="str">
        <f t="shared" si="242"/>
        <v>Normal</v>
      </c>
      <c r="O3846" s="11">
        <v>34913.800000000003</v>
      </c>
      <c r="P3846" s="11">
        <v>12994.19</v>
      </c>
      <c r="Q3846" s="11">
        <v>5405.58</v>
      </c>
      <c r="R3846" s="5">
        <v>44635</v>
      </c>
      <c r="S3846" s="5" t="str">
        <f t="shared" si="243"/>
        <v>Tuesday</v>
      </c>
      <c r="T3846" s="5" t="str">
        <f t="shared" si="244"/>
        <v>Q1</v>
      </c>
      <c r="U3846" s="14" t="str">
        <f t="shared" si="241"/>
        <v>Mar</v>
      </c>
    </row>
    <row r="3847" spans="1:21" x14ac:dyDescent="0.25">
      <c r="A3847" s="13" t="s">
        <v>74</v>
      </c>
      <c r="B3847" s="6" t="s">
        <v>153</v>
      </c>
      <c r="C3847" s="6" t="s">
        <v>19</v>
      </c>
      <c r="D3847" s="6" t="s">
        <v>25</v>
      </c>
      <c r="E3847" s="6" t="s">
        <v>32</v>
      </c>
      <c r="F3847" s="6" t="s">
        <v>14878</v>
      </c>
      <c r="G3847" s="6" t="s">
        <v>14879</v>
      </c>
      <c r="H3847" s="6" t="s">
        <v>101</v>
      </c>
      <c r="I3847" s="6" t="s">
        <v>14880</v>
      </c>
      <c r="J3847" s="6" t="s">
        <v>14881</v>
      </c>
      <c r="K3847" s="7">
        <v>10</v>
      </c>
      <c r="L3847" s="4">
        <v>2013</v>
      </c>
      <c r="M3847" s="9">
        <v>34559.18</v>
      </c>
      <c r="N3847" s="9" t="str">
        <f t="shared" si="242"/>
        <v>Normal</v>
      </c>
      <c r="O3847" s="11">
        <v>70765.600000000006</v>
      </c>
      <c r="P3847" s="11">
        <v>26304.21</v>
      </c>
      <c r="Q3847" s="11">
        <v>8254.9699999999993</v>
      </c>
      <c r="R3847" s="8">
        <v>45285</v>
      </c>
      <c r="S3847" s="5" t="str">
        <f t="shared" si="243"/>
        <v>Monday</v>
      </c>
      <c r="T3847" s="5" t="str">
        <f t="shared" si="244"/>
        <v>Q4</v>
      </c>
      <c r="U3847" s="14" t="str">
        <f t="shared" si="241"/>
        <v>Dec</v>
      </c>
    </row>
    <row r="3848" spans="1:21" x14ac:dyDescent="0.25">
      <c r="A3848" s="12" t="s">
        <v>40</v>
      </c>
      <c r="B3848" s="2" t="s">
        <v>125</v>
      </c>
      <c r="C3848" s="2" t="s">
        <v>24</v>
      </c>
      <c r="D3848" s="2" t="s">
        <v>25</v>
      </c>
      <c r="E3848" s="2" t="s">
        <v>32</v>
      </c>
      <c r="F3848" s="2" t="s">
        <v>14882</v>
      </c>
      <c r="G3848" s="2" t="s">
        <v>14883</v>
      </c>
      <c r="H3848" s="2" t="s">
        <v>50</v>
      </c>
      <c r="I3848" s="2" t="s">
        <v>14884</v>
      </c>
      <c r="J3848" s="2" t="s">
        <v>14885</v>
      </c>
      <c r="K3848" s="3">
        <v>4</v>
      </c>
      <c r="L3848" s="4">
        <v>2016</v>
      </c>
      <c r="M3848" s="9">
        <v>24983.01</v>
      </c>
      <c r="N3848" s="9" t="str">
        <f t="shared" si="242"/>
        <v>Normal</v>
      </c>
      <c r="O3848" s="11">
        <v>51964.800000000003</v>
      </c>
      <c r="P3848" s="11">
        <v>18907.900000000001</v>
      </c>
      <c r="Q3848" s="11">
        <v>6075.11</v>
      </c>
      <c r="R3848" s="5">
        <v>44173</v>
      </c>
      <c r="S3848" s="5" t="str">
        <f t="shared" si="243"/>
        <v>Tuesday</v>
      </c>
      <c r="T3848" s="5" t="str">
        <f t="shared" si="244"/>
        <v>Q4</v>
      </c>
      <c r="U3848" s="14" t="str">
        <f t="shared" si="241"/>
        <v>Dec</v>
      </c>
    </row>
    <row r="3849" spans="1:21" x14ac:dyDescent="0.25">
      <c r="A3849" s="13" t="s">
        <v>71</v>
      </c>
      <c r="B3849" s="6" t="s">
        <v>83</v>
      </c>
      <c r="C3849" s="6" t="s">
        <v>49</v>
      </c>
      <c r="D3849" s="6" t="s">
        <v>25</v>
      </c>
      <c r="E3849" s="6" t="s">
        <v>32</v>
      </c>
      <c r="F3849" s="6" t="s">
        <v>14886</v>
      </c>
      <c r="G3849" s="6" t="s">
        <v>14887</v>
      </c>
      <c r="H3849" s="6" t="s">
        <v>81</v>
      </c>
      <c r="I3849" s="6" t="s">
        <v>14888</v>
      </c>
      <c r="J3849" s="6" t="s">
        <v>14889</v>
      </c>
      <c r="K3849" s="7">
        <v>20</v>
      </c>
      <c r="L3849" s="4">
        <v>2002</v>
      </c>
      <c r="M3849" s="9">
        <v>33339.56</v>
      </c>
      <c r="N3849" s="9" t="str">
        <f t="shared" si="242"/>
        <v>Normal</v>
      </c>
      <c r="O3849" s="11">
        <v>82464.3</v>
      </c>
      <c r="P3849" s="11">
        <v>27490.12</v>
      </c>
      <c r="Q3849" s="11">
        <v>5849.44</v>
      </c>
      <c r="R3849" s="8">
        <v>44689</v>
      </c>
      <c r="S3849" s="5" t="str">
        <f t="shared" si="243"/>
        <v>Sunday</v>
      </c>
      <c r="T3849" s="5" t="str">
        <f t="shared" si="244"/>
        <v>Q2</v>
      </c>
      <c r="U3849" s="14" t="str">
        <f t="shared" si="241"/>
        <v>May</v>
      </c>
    </row>
    <row r="3850" spans="1:21" x14ac:dyDescent="0.25">
      <c r="A3850" s="12" t="s">
        <v>30</v>
      </c>
      <c r="B3850" s="2" t="s">
        <v>31</v>
      </c>
      <c r="C3850" s="2" t="s">
        <v>36</v>
      </c>
      <c r="D3850" s="2" t="s">
        <v>25</v>
      </c>
      <c r="E3850" s="2" t="s">
        <v>32</v>
      </c>
      <c r="F3850" s="2" t="s">
        <v>14890</v>
      </c>
      <c r="G3850" s="2" t="s">
        <v>14891</v>
      </c>
      <c r="H3850" s="2" t="s">
        <v>61</v>
      </c>
      <c r="I3850" s="2" t="s">
        <v>14892</v>
      </c>
      <c r="J3850" s="2" t="s">
        <v>14893</v>
      </c>
      <c r="K3850" s="3">
        <v>19</v>
      </c>
      <c r="L3850" s="4">
        <v>2001</v>
      </c>
      <c r="M3850" s="9">
        <v>53131.77</v>
      </c>
      <c r="N3850" s="9" t="str">
        <f t="shared" si="242"/>
        <v>High Value</v>
      </c>
      <c r="O3850" s="11">
        <v>95944</v>
      </c>
      <c r="P3850" s="11">
        <v>40428.480000000003</v>
      </c>
      <c r="Q3850" s="11">
        <v>12703.29</v>
      </c>
      <c r="R3850" s="5">
        <v>44041</v>
      </c>
      <c r="S3850" s="5" t="str">
        <f t="shared" si="243"/>
        <v>Wednesday</v>
      </c>
      <c r="T3850" s="5" t="str">
        <f t="shared" si="244"/>
        <v>Q3</v>
      </c>
      <c r="U3850" s="14" t="str">
        <f t="shared" si="241"/>
        <v>Jul</v>
      </c>
    </row>
    <row r="3851" spans="1:21" x14ac:dyDescent="0.25">
      <c r="A3851" s="13" t="s">
        <v>40</v>
      </c>
      <c r="B3851" s="6" t="s">
        <v>125</v>
      </c>
      <c r="C3851" s="6" t="s">
        <v>44</v>
      </c>
      <c r="D3851" s="6" t="s">
        <v>25</v>
      </c>
      <c r="E3851" s="6" t="s">
        <v>32</v>
      </c>
      <c r="F3851" s="6" t="s">
        <v>14894</v>
      </c>
      <c r="G3851" s="6" t="s">
        <v>14895</v>
      </c>
      <c r="H3851" s="6" t="s">
        <v>90</v>
      </c>
      <c r="I3851" s="6" t="s">
        <v>14896</v>
      </c>
      <c r="J3851" s="6" t="s">
        <v>14897</v>
      </c>
      <c r="K3851" s="7">
        <v>20</v>
      </c>
      <c r="L3851" s="4">
        <v>2000</v>
      </c>
      <c r="M3851" s="9">
        <v>60513.13</v>
      </c>
      <c r="N3851" s="9" t="str">
        <f t="shared" si="242"/>
        <v>High Value</v>
      </c>
      <c r="O3851" s="11">
        <v>89720.1</v>
      </c>
      <c r="P3851" s="11">
        <v>49448.33</v>
      </c>
      <c r="Q3851" s="11">
        <v>11064.8</v>
      </c>
      <c r="R3851" s="8">
        <v>44111</v>
      </c>
      <c r="S3851" s="5" t="str">
        <f t="shared" si="243"/>
        <v>Wednesday</v>
      </c>
      <c r="T3851" s="5" t="str">
        <f t="shared" si="244"/>
        <v>Q4</v>
      </c>
      <c r="U3851" s="14" t="str">
        <f t="shared" si="241"/>
        <v>Oct</v>
      </c>
    </row>
    <row r="3852" spans="1:21" x14ac:dyDescent="0.25">
      <c r="A3852" s="12" t="s">
        <v>40</v>
      </c>
      <c r="B3852" s="2" t="s">
        <v>59</v>
      </c>
      <c r="C3852" s="2" t="s">
        <v>52</v>
      </c>
      <c r="D3852" s="2" t="s">
        <v>25</v>
      </c>
      <c r="E3852" s="2" t="s">
        <v>32</v>
      </c>
      <c r="F3852" s="2" t="s">
        <v>14898</v>
      </c>
      <c r="G3852" s="2" t="s">
        <v>14899</v>
      </c>
      <c r="H3852" s="2" t="s">
        <v>53</v>
      </c>
      <c r="I3852" s="2" t="s">
        <v>14900</v>
      </c>
      <c r="J3852" s="2" t="s">
        <v>14901</v>
      </c>
      <c r="K3852" s="3">
        <v>7</v>
      </c>
      <c r="L3852" s="4">
        <v>2013</v>
      </c>
      <c r="M3852" s="9">
        <v>63174.33</v>
      </c>
      <c r="N3852" s="9" t="str">
        <f t="shared" si="242"/>
        <v>High Value</v>
      </c>
      <c r="O3852" s="11">
        <v>89119.2</v>
      </c>
      <c r="P3852" s="11">
        <v>58260.24</v>
      </c>
      <c r="Q3852" s="11">
        <v>4914.09</v>
      </c>
      <c r="R3852" s="5">
        <v>44076</v>
      </c>
      <c r="S3852" s="5" t="str">
        <f t="shared" si="243"/>
        <v>Wednesday</v>
      </c>
      <c r="T3852" s="5" t="str">
        <f t="shared" si="244"/>
        <v>Q3</v>
      </c>
      <c r="U3852" s="14" t="str">
        <f t="shared" si="241"/>
        <v>Sep</v>
      </c>
    </row>
    <row r="3853" spans="1:21" x14ac:dyDescent="0.25">
      <c r="A3853" s="13" t="s">
        <v>47</v>
      </c>
      <c r="B3853" s="6" t="s">
        <v>48</v>
      </c>
      <c r="C3853" s="6" t="s">
        <v>36</v>
      </c>
      <c r="D3853" s="6" t="s">
        <v>25</v>
      </c>
      <c r="E3853" s="6" t="s">
        <v>32</v>
      </c>
      <c r="F3853" s="6" t="s">
        <v>14902</v>
      </c>
      <c r="G3853" s="6" t="s">
        <v>14903</v>
      </c>
      <c r="H3853" s="6" t="s">
        <v>124</v>
      </c>
      <c r="I3853" s="6" t="s">
        <v>14904</v>
      </c>
      <c r="J3853" s="6" t="s">
        <v>14905</v>
      </c>
      <c r="K3853" s="7">
        <v>12</v>
      </c>
      <c r="L3853" s="4">
        <v>2010</v>
      </c>
      <c r="M3853" s="9">
        <v>64314.77</v>
      </c>
      <c r="N3853" s="9" t="str">
        <f t="shared" si="242"/>
        <v>High Value</v>
      </c>
      <c r="O3853" s="11">
        <v>42533.3</v>
      </c>
      <c r="P3853" s="11">
        <v>57722.1</v>
      </c>
      <c r="Q3853" s="11">
        <v>6592.67</v>
      </c>
      <c r="R3853" s="8">
        <v>44685</v>
      </c>
      <c r="S3853" s="5" t="str">
        <f t="shared" si="243"/>
        <v>Wednesday</v>
      </c>
      <c r="T3853" s="5" t="str">
        <f t="shared" si="244"/>
        <v>Q2</v>
      </c>
      <c r="U3853" s="14" t="str">
        <f t="shared" si="241"/>
        <v>May</v>
      </c>
    </row>
    <row r="3854" spans="1:21" x14ac:dyDescent="0.25">
      <c r="A3854" s="12" t="s">
        <v>30</v>
      </c>
      <c r="B3854" s="2" t="s">
        <v>31</v>
      </c>
      <c r="C3854" s="2" t="s">
        <v>23</v>
      </c>
      <c r="D3854" s="2" t="s">
        <v>25</v>
      </c>
      <c r="E3854" s="2" t="s">
        <v>32</v>
      </c>
      <c r="F3854" s="2" t="s">
        <v>14906</v>
      </c>
      <c r="G3854" s="2" t="s">
        <v>14907</v>
      </c>
      <c r="H3854" s="2" t="s">
        <v>101</v>
      </c>
      <c r="I3854" s="2" t="s">
        <v>14908</v>
      </c>
      <c r="J3854" s="2" t="s">
        <v>14909</v>
      </c>
      <c r="K3854" s="3">
        <v>16</v>
      </c>
      <c r="L3854" s="4">
        <v>2008</v>
      </c>
      <c r="M3854" s="9">
        <v>40766.86</v>
      </c>
      <c r="N3854" s="9" t="str">
        <f t="shared" si="242"/>
        <v>High Value</v>
      </c>
      <c r="O3854" s="11">
        <v>82828.800000000003</v>
      </c>
      <c r="P3854" s="11">
        <v>36051.9</v>
      </c>
      <c r="Q3854" s="11">
        <v>4714.96</v>
      </c>
      <c r="R3854" s="5">
        <v>45505</v>
      </c>
      <c r="S3854" s="5" t="str">
        <f t="shared" si="243"/>
        <v>Thursday</v>
      </c>
      <c r="T3854" s="5" t="str">
        <f t="shared" si="244"/>
        <v>Q3</v>
      </c>
      <c r="U3854" s="14" t="str">
        <f t="shared" si="241"/>
        <v>Aug</v>
      </c>
    </row>
    <row r="3855" spans="1:21" x14ac:dyDescent="0.25">
      <c r="A3855" s="13" t="s">
        <v>62</v>
      </c>
      <c r="B3855" s="6" t="s">
        <v>63</v>
      </c>
      <c r="C3855" s="6" t="s">
        <v>36</v>
      </c>
      <c r="D3855" s="6" t="s">
        <v>25</v>
      </c>
      <c r="E3855" s="6" t="s">
        <v>32</v>
      </c>
      <c r="F3855" s="6" t="s">
        <v>14910</v>
      </c>
      <c r="G3855" s="6" t="s">
        <v>14911</v>
      </c>
      <c r="H3855" s="6" t="s">
        <v>102</v>
      </c>
      <c r="I3855" s="6" t="s">
        <v>14912</v>
      </c>
      <c r="J3855" s="6" t="s">
        <v>14913</v>
      </c>
      <c r="K3855" s="7">
        <v>8</v>
      </c>
      <c r="L3855" s="4">
        <v>2017</v>
      </c>
      <c r="M3855" s="9">
        <v>21721.06</v>
      </c>
      <c r="N3855" s="9" t="str">
        <f t="shared" si="242"/>
        <v>Normal</v>
      </c>
      <c r="O3855" s="11">
        <v>91400.6</v>
      </c>
      <c r="P3855" s="11">
        <v>18019.349999999999</v>
      </c>
      <c r="Q3855" s="11">
        <v>3701.71</v>
      </c>
      <c r="R3855" s="8">
        <v>45826</v>
      </c>
      <c r="S3855" s="5" t="str">
        <f t="shared" si="243"/>
        <v>Wednesday</v>
      </c>
      <c r="T3855" s="5" t="str">
        <f t="shared" si="244"/>
        <v>Q2</v>
      </c>
      <c r="U3855" s="14" t="str">
        <f t="shared" ref="U3855:U3917" si="245">TEXT(R3855,"MMM")</f>
        <v>Jun</v>
      </c>
    </row>
    <row r="3856" spans="1:21" x14ac:dyDescent="0.25">
      <c r="A3856" s="12" t="s">
        <v>62</v>
      </c>
      <c r="B3856" s="2" t="s">
        <v>138</v>
      </c>
      <c r="C3856" s="2" t="s">
        <v>36</v>
      </c>
      <c r="D3856" s="2" t="s">
        <v>25</v>
      </c>
      <c r="E3856" s="2" t="s">
        <v>32</v>
      </c>
      <c r="F3856" s="2" t="s">
        <v>14914</v>
      </c>
      <c r="G3856" s="2" t="s">
        <v>6194</v>
      </c>
      <c r="H3856" s="2" t="s">
        <v>29</v>
      </c>
      <c r="I3856" s="2" t="s">
        <v>14915</v>
      </c>
      <c r="J3856" s="2" t="s">
        <v>14916</v>
      </c>
      <c r="K3856" s="3">
        <v>1</v>
      </c>
      <c r="L3856" s="4">
        <v>2022</v>
      </c>
      <c r="M3856" s="9">
        <v>7701.07</v>
      </c>
      <c r="N3856" s="9" t="str">
        <f t="shared" si="242"/>
        <v>Normal</v>
      </c>
      <c r="O3856" s="11">
        <v>186582</v>
      </c>
      <c r="P3856" s="11">
        <v>6944.01</v>
      </c>
      <c r="Q3856" s="11">
        <v>757.06</v>
      </c>
      <c r="R3856" s="5">
        <v>44963</v>
      </c>
      <c r="S3856" s="5" t="str">
        <f t="shared" si="243"/>
        <v>Monday</v>
      </c>
      <c r="T3856" s="5" t="str">
        <f t="shared" si="244"/>
        <v>Q1</v>
      </c>
      <c r="U3856" s="14" t="str">
        <f t="shared" si="245"/>
        <v>Feb</v>
      </c>
    </row>
    <row r="3857" spans="1:21" x14ac:dyDescent="0.25">
      <c r="A3857" s="13" t="s">
        <v>17</v>
      </c>
      <c r="B3857" s="6" t="s">
        <v>80</v>
      </c>
      <c r="C3857" s="6" t="s">
        <v>19</v>
      </c>
      <c r="D3857" s="6" t="s">
        <v>25</v>
      </c>
      <c r="E3857" s="6" t="s">
        <v>32</v>
      </c>
      <c r="F3857" s="6" t="s">
        <v>14917</v>
      </c>
      <c r="G3857" s="6" t="s">
        <v>14918</v>
      </c>
      <c r="H3857" s="6" t="s">
        <v>112</v>
      </c>
      <c r="I3857" s="6" t="s">
        <v>14919</v>
      </c>
      <c r="J3857" s="6" t="s">
        <v>14920</v>
      </c>
      <c r="K3857" s="7">
        <v>17</v>
      </c>
      <c r="L3857" s="4">
        <v>2007</v>
      </c>
      <c r="M3857" s="9">
        <v>44195.37</v>
      </c>
      <c r="N3857" s="9" t="str">
        <f t="shared" si="242"/>
        <v>High Value</v>
      </c>
      <c r="O3857" s="11">
        <v>29511.599999999999</v>
      </c>
      <c r="P3857" s="11">
        <v>37553.72</v>
      </c>
      <c r="Q3857" s="11">
        <v>6641.65</v>
      </c>
      <c r="R3857" s="8">
        <v>45476</v>
      </c>
      <c r="S3857" s="5" t="str">
        <f t="shared" si="243"/>
        <v>Wednesday</v>
      </c>
      <c r="T3857" s="5" t="str">
        <f t="shared" si="244"/>
        <v>Q3</v>
      </c>
      <c r="U3857" s="14" t="str">
        <f t="shared" si="245"/>
        <v>Jul</v>
      </c>
    </row>
    <row r="3858" spans="1:21" x14ac:dyDescent="0.25">
      <c r="A3858" s="12" t="s">
        <v>71</v>
      </c>
      <c r="B3858" s="2" t="s">
        <v>72</v>
      </c>
      <c r="C3858" s="2" t="s">
        <v>49</v>
      </c>
      <c r="D3858" s="2" t="s">
        <v>25</v>
      </c>
      <c r="E3858" s="2" t="s">
        <v>32</v>
      </c>
      <c r="F3858" s="2" t="s">
        <v>14921</v>
      </c>
      <c r="G3858" s="2" t="s">
        <v>14922</v>
      </c>
      <c r="H3858" s="2" t="s">
        <v>37</v>
      </c>
      <c r="I3858" s="2" t="s">
        <v>14923</v>
      </c>
      <c r="J3858" s="2" t="s">
        <v>14924</v>
      </c>
      <c r="K3858" s="3">
        <v>17</v>
      </c>
      <c r="L3858" s="4">
        <v>2006</v>
      </c>
      <c r="M3858" s="9">
        <v>12532.6</v>
      </c>
      <c r="N3858" s="9" t="str">
        <f t="shared" si="242"/>
        <v>Normal</v>
      </c>
      <c r="O3858" s="11">
        <v>33970.9</v>
      </c>
      <c r="P3858" s="11">
        <v>10026.17</v>
      </c>
      <c r="Q3858" s="11">
        <v>2506.4299999999998</v>
      </c>
      <c r="R3858" s="5">
        <v>44935</v>
      </c>
      <c r="S3858" s="5" t="str">
        <f t="shared" si="243"/>
        <v>Monday</v>
      </c>
      <c r="T3858" s="5" t="str">
        <f t="shared" si="244"/>
        <v>Q1</v>
      </c>
      <c r="U3858" s="14" t="str">
        <f t="shared" si="245"/>
        <v>Jan</v>
      </c>
    </row>
    <row r="3859" spans="1:21" x14ac:dyDescent="0.25">
      <c r="A3859" s="13" t="s">
        <v>54</v>
      </c>
      <c r="B3859" s="6" t="s">
        <v>99</v>
      </c>
      <c r="C3859" s="6" t="s">
        <v>49</v>
      </c>
      <c r="D3859" s="6" t="s">
        <v>25</v>
      </c>
      <c r="E3859" s="6" t="s">
        <v>32</v>
      </c>
      <c r="F3859" s="6" t="s">
        <v>14925</v>
      </c>
      <c r="G3859" s="6" t="s">
        <v>14926</v>
      </c>
      <c r="H3859" s="6" t="s">
        <v>50</v>
      </c>
      <c r="I3859" s="6" t="s">
        <v>14927</v>
      </c>
      <c r="J3859" s="6" t="s">
        <v>14928</v>
      </c>
      <c r="K3859" s="7">
        <v>14</v>
      </c>
      <c r="L3859" s="4">
        <v>2006</v>
      </c>
      <c r="M3859" s="9">
        <v>18697.900000000001</v>
      </c>
      <c r="N3859" s="9" t="str">
        <f t="shared" si="242"/>
        <v>Normal</v>
      </c>
      <c r="O3859" s="11">
        <v>156483.9</v>
      </c>
      <c r="P3859" s="11">
        <v>13966.99</v>
      </c>
      <c r="Q3859" s="11">
        <v>4730.91</v>
      </c>
      <c r="R3859" s="8">
        <v>44065</v>
      </c>
      <c r="S3859" s="5" t="str">
        <f t="shared" si="243"/>
        <v>Saturday</v>
      </c>
      <c r="T3859" s="5" t="str">
        <f t="shared" si="244"/>
        <v>Q3</v>
      </c>
      <c r="U3859" s="14" t="str">
        <f t="shared" si="245"/>
        <v>Aug</v>
      </c>
    </row>
    <row r="3860" spans="1:21" x14ac:dyDescent="0.25">
      <c r="A3860" s="12" t="s">
        <v>56</v>
      </c>
      <c r="B3860" s="2" t="s">
        <v>69</v>
      </c>
      <c r="C3860" s="2" t="s">
        <v>36</v>
      </c>
      <c r="D3860" s="2" t="s">
        <v>25</v>
      </c>
      <c r="E3860" s="2" t="s">
        <v>32</v>
      </c>
      <c r="F3860" s="2" t="s">
        <v>14929</v>
      </c>
      <c r="G3860" s="2" t="s">
        <v>14930</v>
      </c>
      <c r="H3860" s="2" t="s">
        <v>124</v>
      </c>
      <c r="I3860" s="2" t="s">
        <v>14931</v>
      </c>
      <c r="J3860" s="2" t="s">
        <v>14932</v>
      </c>
      <c r="K3860" s="3">
        <v>16</v>
      </c>
      <c r="L3860" s="4">
        <v>2004</v>
      </c>
      <c r="M3860" s="9">
        <v>64091.54</v>
      </c>
      <c r="N3860" s="9" t="str">
        <f t="shared" si="242"/>
        <v>High Value</v>
      </c>
      <c r="O3860" s="11">
        <v>93507.1</v>
      </c>
      <c r="P3860" s="11">
        <v>55543.74</v>
      </c>
      <c r="Q3860" s="11">
        <v>8547.7999999999993</v>
      </c>
      <c r="R3860" s="5">
        <v>44128</v>
      </c>
      <c r="S3860" s="5" t="str">
        <f t="shared" si="243"/>
        <v>Saturday</v>
      </c>
      <c r="T3860" s="5" t="str">
        <f t="shared" si="244"/>
        <v>Q4</v>
      </c>
      <c r="U3860" s="14" t="str">
        <f t="shared" si="245"/>
        <v>Oct</v>
      </c>
    </row>
    <row r="3861" spans="1:21" x14ac:dyDescent="0.25">
      <c r="A3861" s="13" t="s">
        <v>71</v>
      </c>
      <c r="B3861" s="6" t="s">
        <v>86</v>
      </c>
      <c r="C3861" s="6" t="s">
        <v>24</v>
      </c>
      <c r="D3861" s="6" t="s">
        <v>25</v>
      </c>
      <c r="E3861" s="6" t="s">
        <v>32</v>
      </c>
      <c r="F3861" s="6" t="s">
        <v>14933</v>
      </c>
      <c r="G3861" s="6" t="s">
        <v>14934</v>
      </c>
      <c r="H3861" s="6" t="s">
        <v>118</v>
      </c>
      <c r="I3861" s="6" t="s">
        <v>14935</v>
      </c>
      <c r="J3861" s="6" t="s">
        <v>14936</v>
      </c>
      <c r="K3861" s="7">
        <v>6</v>
      </c>
      <c r="L3861" s="4">
        <v>2017</v>
      </c>
      <c r="M3861" s="9">
        <v>32846.699999999997</v>
      </c>
      <c r="N3861" s="9" t="str">
        <f t="shared" si="242"/>
        <v>Normal</v>
      </c>
      <c r="O3861" s="11">
        <v>199052.9</v>
      </c>
      <c r="P3861" s="11">
        <v>30676.76</v>
      </c>
      <c r="Q3861" s="11">
        <v>2169.94</v>
      </c>
      <c r="R3861" s="8">
        <v>44949</v>
      </c>
      <c r="S3861" s="5" t="str">
        <f t="shared" si="243"/>
        <v>Monday</v>
      </c>
      <c r="T3861" s="5" t="str">
        <f t="shared" si="244"/>
        <v>Q1</v>
      </c>
      <c r="U3861" s="14" t="str">
        <f t="shared" si="245"/>
        <v>Jan</v>
      </c>
    </row>
    <row r="3862" spans="1:21" x14ac:dyDescent="0.25">
      <c r="A3862" s="12" t="s">
        <v>71</v>
      </c>
      <c r="B3862" s="2" t="s">
        <v>72</v>
      </c>
      <c r="C3862" s="2" t="s">
        <v>44</v>
      </c>
      <c r="D3862" s="2" t="s">
        <v>25</v>
      </c>
      <c r="E3862" s="2" t="s">
        <v>32</v>
      </c>
      <c r="F3862" s="2" t="s">
        <v>14937</v>
      </c>
      <c r="G3862" s="2" t="s">
        <v>14938</v>
      </c>
      <c r="H3862" s="2" t="s">
        <v>37</v>
      </c>
      <c r="I3862" s="2" t="s">
        <v>14939</v>
      </c>
      <c r="J3862" s="2" t="s">
        <v>14940</v>
      </c>
      <c r="K3862" s="3">
        <v>16</v>
      </c>
      <c r="L3862" s="4">
        <v>2005</v>
      </c>
      <c r="M3862" s="9">
        <v>42755.3</v>
      </c>
      <c r="N3862" s="9" t="str">
        <f t="shared" si="242"/>
        <v>High Value</v>
      </c>
      <c r="O3862" s="11">
        <v>145670.1</v>
      </c>
      <c r="P3862" s="11">
        <v>38161.550000000003</v>
      </c>
      <c r="Q3862" s="11">
        <v>4593.75</v>
      </c>
      <c r="R3862" s="5">
        <v>44387</v>
      </c>
      <c r="S3862" s="5" t="str">
        <f t="shared" si="243"/>
        <v>Saturday</v>
      </c>
      <c r="T3862" s="5" t="str">
        <f t="shared" si="244"/>
        <v>Q3</v>
      </c>
      <c r="U3862" s="14" t="str">
        <f t="shared" si="245"/>
        <v>Jul</v>
      </c>
    </row>
    <row r="3863" spans="1:21" x14ac:dyDescent="0.25">
      <c r="A3863" s="13" t="s">
        <v>74</v>
      </c>
      <c r="B3863" s="6" t="s">
        <v>113</v>
      </c>
      <c r="C3863" s="6" t="s">
        <v>24</v>
      </c>
      <c r="D3863" s="6" t="s">
        <v>25</v>
      </c>
      <c r="E3863" s="6" t="s">
        <v>32</v>
      </c>
      <c r="F3863" s="6" t="s">
        <v>14941</v>
      </c>
      <c r="G3863" s="6" t="s">
        <v>14942</v>
      </c>
      <c r="H3863" s="6" t="s">
        <v>96</v>
      </c>
      <c r="I3863" s="6" t="s">
        <v>14943</v>
      </c>
      <c r="J3863" s="6" t="s">
        <v>14944</v>
      </c>
      <c r="K3863" s="7">
        <v>13</v>
      </c>
      <c r="L3863" s="4">
        <v>2012</v>
      </c>
      <c r="M3863" s="9">
        <v>26161.56</v>
      </c>
      <c r="N3863" s="9" t="str">
        <f t="shared" si="242"/>
        <v>Normal</v>
      </c>
      <c r="O3863" s="11">
        <v>63706.1</v>
      </c>
      <c r="P3863" s="11">
        <v>21138.01</v>
      </c>
      <c r="Q3863" s="11">
        <v>5023.55</v>
      </c>
      <c r="R3863" s="8">
        <v>45767</v>
      </c>
      <c r="S3863" s="5" t="str">
        <f t="shared" si="243"/>
        <v>Sunday</v>
      </c>
      <c r="T3863" s="5" t="str">
        <f t="shared" si="244"/>
        <v>Q2</v>
      </c>
      <c r="U3863" s="14" t="str">
        <f t="shared" si="245"/>
        <v>Apr</v>
      </c>
    </row>
    <row r="3864" spans="1:21" x14ac:dyDescent="0.25">
      <c r="A3864" s="12" t="s">
        <v>56</v>
      </c>
      <c r="B3864" s="2" t="s">
        <v>69</v>
      </c>
      <c r="C3864" s="2" t="s">
        <v>19</v>
      </c>
      <c r="D3864" s="2" t="s">
        <v>25</v>
      </c>
      <c r="E3864" s="2" t="s">
        <v>32</v>
      </c>
      <c r="F3864" s="2" t="s">
        <v>14945</v>
      </c>
      <c r="G3864" s="2" t="s">
        <v>14946</v>
      </c>
      <c r="H3864" s="2" t="s">
        <v>87</v>
      </c>
      <c r="I3864" s="2" t="s">
        <v>14947</v>
      </c>
      <c r="J3864" s="2" t="s">
        <v>14948</v>
      </c>
      <c r="K3864" s="3">
        <v>19</v>
      </c>
      <c r="L3864" s="4">
        <v>2001</v>
      </c>
      <c r="M3864" s="9">
        <v>6257.62</v>
      </c>
      <c r="N3864" s="9" t="str">
        <f t="shared" si="242"/>
        <v>Normal</v>
      </c>
      <c r="O3864" s="11">
        <v>172752.9</v>
      </c>
      <c r="P3864" s="11">
        <v>4859.67</v>
      </c>
      <c r="Q3864" s="11">
        <v>1397.95</v>
      </c>
      <c r="R3864" s="5">
        <v>44149</v>
      </c>
      <c r="S3864" s="5" t="str">
        <f t="shared" si="243"/>
        <v>Saturday</v>
      </c>
      <c r="T3864" s="5" t="str">
        <f t="shared" si="244"/>
        <v>Q4</v>
      </c>
      <c r="U3864" s="14" t="str">
        <f t="shared" si="245"/>
        <v>Nov</v>
      </c>
    </row>
    <row r="3865" spans="1:21" x14ac:dyDescent="0.25">
      <c r="A3865" s="13" t="s">
        <v>40</v>
      </c>
      <c r="B3865" s="6" t="s">
        <v>125</v>
      </c>
      <c r="C3865" s="6" t="s">
        <v>24</v>
      </c>
      <c r="D3865" s="6" t="s">
        <v>25</v>
      </c>
      <c r="E3865" s="6" t="s">
        <v>32</v>
      </c>
      <c r="F3865" s="6" t="s">
        <v>14949</v>
      </c>
      <c r="G3865" s="6" t="s">
        <v>14950</v>
      </c>
      <c r="H3865" s="6" t="s">
        <v>102</v>
      </c>
      <c r="I3865" s="6" t="s">
        <v>14951</v>
      </c>
      <c r="J3865" s="6" t="s">
        <v>14952</v>
      </c>
      <c r="K3865" s="7">
        <v>20</v>
      </c>
      <c r="L3865" s="4">
        <v>2005</v>
      </c>
      <c r="M3865" s="9">
        <v>69231.03</v>
      </c>
      <c r="N3865" s="9" t="str">
        <f t="shared" si="242"/>
        <v>High Value</v>
      </c>
      <c r="O3865" s="11">
        <v>90212.800000000003</v>
      </c>
      <c r="P3865" s="11">
        <v>54149.13</v>
      </c>
      <c r="Q3865" s="11">
        <v>15081.9</v>
      </c>
      <c r="R3865" s="8">
        <v>45775</v>
      </c>
      <c r="S3865" s="5" t="str">
        <f t="shared" si="243"/>
        <v>Monday</v>
      </c>
      <c r="T3865" s="5" t="str">
        <f t="shared" si="244"/>
        <v>Q2</v>
      </c>
      <c r="U3865" s="14" t="str">
        <f t="shared" si="245"/>
        <v>Apr</v>
      </c>
    </row>
    <row r="3866" spans="1:21" x14ac:dyDescent="0.25">
      <c r="A3866" s="12" t="s">
        <v>40</v>
      </c>
      <c r="B3866" s="2" t="s">
        <v>125</v>
      </c>
      <c r="C3866" s="2" t="s">
        <v>44</v>
      </c>
      <c r="D3866" s="2" t="s">
        <v>25</v>
      </c>
      <c r="E3866" s="2" t="s">
        <v>32</v>
      </c>
      <c r="F3866" s="2" t="s">
        <v>14953</v>
      </c>
      <c r="G3866" s="2" t="s">
        <v>14954</v>
      </c>
      <c r="H3866" s="2" t="s">
        <v>111</v>
      </c>
      <c r="I3866" s="2" t="s">
        <v>14955</v>
      </c>
      <c r="J3866" s="2" t="s">
        <v>14956</v>
      </c>
      <c r="K3866" s="3">
        <v>13</v>
      </c>
      <c r="L3866" s="4">
        <v>2008</v>
      </c>
      <c r="M3866" s="9">
        <v>25844.63</v>
      </c>
      <c r="N3866" s="9" t="str">
        <f t="shared" si="242"/>
        <v>Normal</v>
      </c>
      <c r="O3866" s="11">
        <v>114558.1</v>
      </c>
      <c r="P3866" s="11">
        <v>18283.72</v>
      </c>
      <c r="Q3866" s="11">
        <v>7560.91</v>
      </c>
      <c r="R3866" s="5">
        <v>44344</v>
      </c>
      <c r="S3866" s="5" t="str">
        <f t="shared" si="243"/>
        <v>Friday</v>
      </c>
      <c r="T3866" s="5" t="str">
        <f t="shared" si="244"/>
        <v>Q2</v>
      </c>
      <c r="U3866" s="14" t="str">
        <f t="shared" si="245"/>
        <v>May</v>
      </c>
    </row>
    <row r="3867" spans="1:21" x14ac:dyDescent="0.25">
      <c r="A3867" s="13" t="s">
        <v>71</v>
      </c>
      <c r="B3867" s="6" t="s">
        <v>86</v>
      </c>
      <c r="C3867" s="6" t="s">
        <v>19</v>
      </c>
      <c r="D3867" s="6" t="s">
        <v>25</v>
      </c>
      <c r="E3867" s="6" t="s">
        <v>32</v>
      </c>
      <c r="F3867" s="6" t="s">
        <v>6189</v>
      </c>
      <c r="G3867" s="6" t="s">
        <v>7629</v>
      </c>
      <c r="H3867" s="6" t="s">
        <v>96</v>
      </c>
      <c r="I3867" s="6" t="s">
        <v>14957</v>
      </c>
      <c r="J3867" s="6" t="s">
        <v>14958</v>
      </c>
      <c r="K3867" s="7">
        <v>21</v>
      </c>
      <c r="L3867" s="4">
        <v>2001</v>
      </c>
      <c r="M3867" s="9">
        <v>57441.95</v>
      </c>
      <c r="N3867" s="9" t="str">
        <f t="shared" si="242"/>
        <v>High Value</v>
      </c>
      <c r="O3867" s="11">
        <v>106886.8</v>
      </c>
      <c r="P3867" s="11">
        <v>41288.17</v>
      </c>
      <c r="Q3867" s="11">
        <v>16153.78</v>
      </c>
      <c r="R3867" s="8">
        <v>44863</v>
      </c>
      <c r="S3867" s="5" t="str">
        <f t="shared" si="243"/>
        <v>Saturday</v>
      </c>
      <c r="T3867" s="5" t="str">
        <f t="shared" si="244"/>
        <v>Q4</v>
      </c>
      <c r="U3867" s="14" t="str">
        <f t="shared" si="245"/>
        <v>Oct</v>
      </c>
    </row>
    <row r="3868" spans="1:21" x14ac:dyDescent="0.25">
      <c r="A3868" s="12" t="s">
        <v>34</v>
      </c>
      <c r="B3868" s="2" t="s">
        <v>43</v>
      </c>
      <c r="C3868" s="2" t="s">
        <v>49</v>
      </c>
      <c r="D3868" s="2" t="s">
        <v>25</v>
      </c>
      <c r="E3868" s="2" t="s">
        <v>32</v>
      </c>
      <c r="F3868" s="2" t="s">
        <v>14959</v>
      </c>
      <c r="G3868" s="2" t="s">
        <v>13940</v>
      </c>
      <c r="H3868" s="2" t="s">
        <v>73</v>
      </c>
      <c r="I3868" s="2" t="s">
        <v>14960</v>
      </c>
      <c r="J3868" s="2" t="s">
        <v>14961</v>
      </c>
      <c r="K3868" s="3">
        <v>21</v>
      </c>
      <c r="L3868" s="4">
        <v>2004</v>
      </c>
      <c r="M3868" s="9">
        <v>65923.429999999993</v>
      </c>
      <c r="N3868" s="9" t="str">
        <f t="shared" si="242"/>
        <v>High Value</v>
      </c>
      <c r="O3868" s="11">
        <v>162135.6</v>
      </c>
      <c r="P3868" s="11">
        <v>58758.720000000001</v>
      </c>
      <c r="Q3868" s="11">
        <v>7164.71</v>
      </c>
      <c r="R3868" s="5">
        <v>45730</v>
      </c>
      <c r="S3868" s="5" t="str">
        <f t="shared" si="243"/>
        <v>Friday</v>
      </c>
      <c r="T3868" s="5" t="str">
        <f t="shared" si="244"/>
        <v>Q1</v>
      </c>
      <c r="U3868" s="14" t="str">
        <f t="shared" si="245"/>
        <v>Mar</v>
      </c>
    </row>
    <row r="3869" spans="1:21" x14ac:dyDescent="0.25">
      <c r="A3869" s="12" t="s">
        <v>47</v>
      </c>
      <c r="B3869" s="2" t="s">
        <v>48</v>
      </c>
      <c r="C3869" s="2" t="s">
        <v>24</v>
      </c>
      <c r="D3869" s="2" t="s">
        <v>25</v>
      </c>
      <c r="E3869" s="2" t="s">
        <v>32</v>
      </c>
      <c r="F3869" s="2" t="s">
        <v>14962</v>
      </c>
      <c r="G3869" s="2" t="s">
        <v>14963</v>
      </c>
      <c r="H3869" s="2" t="s">
        <v>22</v>
      </c>
      <c r="I3869" s="2" t="s">
        <v>14964</v>
      </c>
      <c r="J3869" s="2" t="s">
        <v>14965</v>
      </c>
      <c r="K3869" s="3">
        <v>1</v>
      </c>
      <c r="L3869" s="4">
        <v>2020</v>
      </c>
      <c r="M3869" s="9">
        <v>7037.53</v>
      </c>
      <c r="N3869" s="9" t="str">
        <f t="shared" si="242"/>
        <v>Normal</v>
      </c>
      <c r="O3869" s="11">
        <v>90836.2</v>
      </c>
      <c r="P3869" s="11">
        <v>6355.21</v>
      </c>
      <c r="Q3869" s="11">
        <v>682.32</v>
      </c>
      <c r="R3869" s="5">
        <v>44203</v>
      </c>
      <c r="S3869" s="5" t="str">
        <f t="shared" si="243"/>
        <v>Thursday</v>
      </c>
      <c r="T3869" s="5" t="str">
        <f t="shared" si="244"/>
        <v>Q1</v>
      </c>
      <c r="U3869" s="14" t="str">
        <f t="shared" si="245"/>
        <v>Jan</v>
      </c>
    </row>
    <row r="3870" spans="1:21" x14ac:dyDescent="0.25">
      <c r="A3870" s="13" t="s">
        <v>34</v>
      </c>
      <c r="B3870" s="6" t="s">
        <v>35</v>
      </c>
      <c r="C3870" s="6" t="s">
        <v>36</v>
      </c>
      <c r="D3870" s="6" t="s">
        <v>25</v>
      </c>
      <c r="E3870" s="6" t="s">
        <v>32</v>
      </c>
      <c r="F3870" s="6" t="s">
        <v>14966</v>
      </c>
      <c r="G3870" s="6" t="s">
        <v>2270</v>
      </c>
      <c r="H3870" s="6" t="s">
        <v>109</v>
      </c>
      <c r="I3870" s="6" t="s">
        <v>14967</v>
      </c>
      <c r="J3870" s="6" t="s">
        <v>14968</v>
      </c>
      <c r="K3870" s="7">
        <v>-1</v>
      </c>
      <c r="L3870" s="4">
        <v>2023</v>
      </c>
      <c r="M3870" s="9">
        <v>5517.68</v>
      </c>
      <c r="N3870" s="9" t="str">
        <f t="shared" si="242"/>
        <v>Normal</v>
      </c>
      <c r="O3870" s="11">
        <v>11237.1</v>
      </c>
      <c r="P3870" s="11">
        <v>4680.3500000000004</v>
      </c>
      <c r="Q3870" s="11">
        <v>837.33</v>
      </c>
      <c r="R3870" s="8">
        <v>44727</v>
      </c>
      <c r="S3870" s="5" t="str">
        <f t="shared" si="243"/>
        <v>Wednesday</v>
      </c>
      <c r="T3870" s="5" t="str">
        <f t="shared" si="244"/>
        <v>Q2</v>
      </c>
      <c r="U3870" s="14" t="str">
        <f t="shared" si="245"/>
        <v>Jun</v>
      </c>
    </row>
    <row r="3871" spans="1:21" x14ac:dyDescent="0.25">
      <c r="A3871" s="12" t="s">
        <v>47</v>
      </c>
      <c r="B3871" s="2" t="s">
        <v>48</v>
      </c>
      <c r="C3871" s="2" t="s">
        <v>49</v>
      </c>
      <c r="D3871" s="2" t="s">
        <v>25</v>
      </c>
      <c r="E3871" s="2" t="s">
        <v>32</v>
      </c>
      <c r="F3871" s="2" t="s">
        <v>7444</v>
      </c>
      <c r="G3871" s="2" t="s">
        <v>14969</v>
      </c>
      <c r="H3871" s="2" t="s">
        <v>64</v>
      </c>
      <c r="I3871" s="2" t="s">
        <v>14970</v>
      </c>
      <c r="J3871" s="2" t="s">
        <v>14971</v>
      </c>
      <c r="K3871" s="3">
        <v>2</v>
      </c>
      <c r="L3871" s="4">
        <v>2021</v>
      </c>
      <c r="M3871" s="9">
        <v>16498.07</v>
      </c>
      <c r="N3871" s="9" t="str">
        <f t="shared" si="242"/>
        <v>Normal</v>
      </c>
      <c r="O3871" s="11">
        <v>179386.1</v>
      </c>
      <c r="P3871" s="11">
        <v>14480.75</v>
      </c>
      <c r="Q3871" s="11">
        <v>2017.32</v>
      </c>
      <c r="R3871" s="5">
        <v>45178</v>
      </c>
      <c r="S3871" s="5" t="str">
        <f t="shared" si="243"/>
        <v>Saturday</v>
      </c>
      <c r="T3871" s="5" t="str">
        <f t="shared" si="244"/>
        <v>Q3</v>
      </c>
      <c r="U3871" s="14" t="str">
        <f t="shared" si="245"/>
        <v>Sep</v>
      </c>
    </row>
    <row r="3872" spans="1:21" x14ac:dyDescent="0.25">
      <c r="A3872" s="13" t="s">
        <v>40</v>
      </c>
      <c r="B3872" s="6" t="s">
        <v>59</v>
      </c>
      <c r="C3872" s="6" t="s">
        <v>36</v>
      </c>
      <c r="D3872" s="6" t="s">
        <v>25</v>
      </c>
      <c r="E3872" s="6" t="s">
        <v>32</v>
      </c>
      <c r="F3872" s="6" t="s">
        <v>14972</v>
      </c>
      <c r="G3872" s="6" t="s">
        <v>14973</v>
      </c>
      <c r="H3872" s="6" t="s">
        <v>121</v>
      </c>
      <c r="I3872" s="6" t="s">
        <v>14974</v>
      </c>
      <c r="J3872" s="6" t="s">
        <v>14975</v>
      </c>
      <c r="K3872" s="7">
        <v>1</v>
      </c>
      <c r="L3872" s="4">
        <v>2024</v>
      </c>
      <c r="M3872" s="9">
        <v>37056.29</v>
      </c>
      <c r="N3872" s="9" t="str">
        <f t="shared" si="242"/>
        <v>Normal</v>
      </c>
      <c r="O3872" s="11">
        <v>192621</v>
      </c>
      <c r="P3872" s="11">
        <v>28652.04</v>
      </c>
      <c r="Q3872" s="11">
        <v>8404.25</v>
      </c>
      <c r="R3872" s="8">
        <v>45757</v>
      </c>
      <c r="S3872" s="5" t="str">
        <f t="shared" si="243"/>
        <v>Thursday</v>
      </c>
      <c r="T3872" s="5" t="str">
        <f t="shared" si="244"/>
        <v>Q2</v>
      </c>
      <c r="U3872" s="14" t="str">
        <f t="shared" si="245"/>
        <v>Apr</v>
      </c>
    </row>
    <row r="3873" spans="1:21" x14ac:dyDescent="0.25">
      <c r="A3873" s="12" t="s">
        <v>56</v>
      </c>
      <c r="B3873" s="2" t="s">
        <v>69</v>
      </c>
      <c r="C3873" s="2" t="s">
        <v>36</v>
      </c>
      <c r="D3873" s="2" t="s">
        <v>25</v>
      </c>
      <c r="E3873" s="2" t="s">
        <v>32</v>
      </c>
      <c r="F3873" s="2" t="s">
        <v>14976</v>
      </c>
      <c r="G3873" s="2" t="s">
        <v>14977</v>
      </c>
      <c r="H3873" s="2" t="s">
        <v>122</v>
      </c>
      <c r="I3873" s="2" t="s">
        <v>14978</v>
      </c>
      <c r="J3873" s="2" t="s">
        <v>14979</v>
      </c>
      <c r="K3873" s="3">
        <v>14</v>
      </c>
      <c r="L3873" s="4">
        <v>2006</v>
      </c>
      <c r="M3873" s="9">
        <v>26925.08</v>
      </c>
      <c r="N3873" s="9" t="str">
        <f t="shared" si="242"/>
        <v>Normal</v>
      </c>
      <c r="O3873" s="11">
        <v>60035.4</v>
      </c>
      <c r="P3873" s="11">
        <v>22273.38</v>
      </c>
      <c r="Q3873" s="11">
        <v>4651.7</v>
      </c>
      <c r="R3873" s="5">
        <v>44141</v>
      </c>
      <c r="S3873" s="5" t="str">
        <f t="shared" si="243"/>
        <v>Friday</v>
      </c>
      <c r="T3873" s="5" t="str">
        <f t="shared" si="244"/>
        <v>Q4</v>
      </c>
      <c r="U3873" s="14" t="str">
        <f t="shared" si="245"/>
        <v>Nov</v>
      </c>
    </row>
    <row r="3874" spans="1:21" x14ac:dyDescent="0.25">
      <c r="A3874" s="13" t="s">
        <v>62</v>
      </c>
      <c r="B3874" s="6" t="s">
        <v>63</v>
      </c>
      <c r="C3874" s="6" t="s">
        <v>52</v>
      </c>
      <c r="D3874" s="6" t="s">
        <v>25</v>
      </c>
      <c r="E3874" s="6" t="s">
        <v>32</v>
      </c>
      <c r="F3874" s="6" t="s">
        <v>14980</v>
      </c>
      <c r="G3874" s="6" t="s">
        <v>12511</v>
      </c>
      <c r="H3874" s="6" t="s">
        <v>95</v>
      </c>
      <c r="I3874" s="6" t="s">
        <v>14981</v>
      </c>
      <c r="J3874" s="6" t="s">
        <v>14982</v>
      </c>
      <c r="K3874" s="7">
        <v>7</v>
      </c>
      <c r="L3874" s="4">
        <v>2015</v>
      </c>
      <c r="M3874" s="9">
        <v>54830.85</v>
      </c>
      <c r="N3874" s="9" t="str">
        <f t="shared" si="242"/>
        <v>High Value</v>
      </c>
      <c r="O3874" s="11">
        <v>147747.9</v>
      </c>
      <c r="P3874" s="11">
        <v>50039.040000000001</v>
      </c>
      <c r="Q3874" s="11">
        <v>4791.8100000000004</v>
      </c>
      <c r="R3874" s="8">
        <v>44801</v>
      </c>
      <c r="S3874" s="5" t="str">
        <f t="shared" si="243"/>
        <v>Sunday</v>
      </c>
      <c r="T3874" s="5" t="str">
        <f t="shared" si="244"/>
        <v>Q3</v>
      </c>
      <c r="U3874" s="14" t="str">
        <f t="shared" si="245"/>
        <v>Aug</v>
      </c>
    </row>
    <row r="3875" spans="1:21" x14ac:dyDescent="0.25">
      <c r="A3875" s="12" t="s">
        <v>47</v>
      </c>
      <c r="B3875" s="2" t="s">
        <v>110</v>
      </c>
      <c r="C3875" s="2" t="s">
        <v>36</v>
      </c>
      <c r="D3875" s="2" t="s">
        <v>25</v>
      </c>
      <c r="E3875" s="2" t="s">
        <v>32</v>
      </c>
      <c r="F3875" s="2" t="s">
        <v>14983</v>
      </c>
      <c r="G3875" s="2" t="s">
        <v>14984</v>
      </c>
      <c r="H3875" s="2" t="s">
        <v>90</v>
      </c>
      <c r="I3875" s="2" t="s">
        <v>14985</v>
      </c>
      <c r="J3875" s="2" t="s">
        <v>14986</v>
      </c>
      <c r="K3875" s="3">
        <v>-1</v>
      </c>
      <c r="L3875" s="4">
        <v>2021</v>
      </c>
      <c r="M3875" s="9">
        <v>54581.78</v>
      </c>
      <c r="N3875" s="9" t="str">
        <f t="shared" si="242"/>
        <v>High Value</v>
      </c>
      <c r="O3875" s="11">
        <v>85849.2</v>
      </c>
      <c r="P3875" s="11">
        <v>49803.73</v>
      </c>
      <c r="Q3875" s="11">
        <v>4778.05</v>
      </c>
      <c r="R3875" s="5">
        <v>44062</v>
      </c>
      <c r="S3875" s="5" t="str">
        <f t="shared" si="243"/>
        <v>Wednesday</v>
      </c>
      <c r="T3875" s="5" t="str">
        <f t="shared" si="244"/>
        <v>Q3</v>
      </c>
      <c r="U3875" s="14" t="str">
        <f t="shared" si="245"/>
        <v>Aug</v>
      </c>
    </row>
    <row r="3876" spans="1:21" x14ac:dyDescent="0.25">
      <c r="A3876" s="13" t="s">
        <v>47</v>
      </c>
      <c r="B3876" s="6" t="s">
        <v>110</v>
      </c>
      <c r="C3876" s="6" t="s">
        <v>44</v>
      </c>
      <c r="D3876" s="6" t="s">
        <v>25</v>
      </c>
      <c r="E3876" s="6" t="s">
        <v>32</v>
      </c>
      <c r="F3876" s="6" t="s">
        <v>14987</v>
      </c>
      <c r="G3876" s="6" t="s">
        <v>14988</v>
      </c>
      <c r="H3876" s="6" t="s">
        <v>93</v>
      </c>
      <c r="I3876" s="6" t="s">
        <v>14989</v>
      </c>
      <c r="J3876" s="6" t="s">
        <v>14990</v>
      </c>
      <c r="K3876" s="7">
        <v>14</v>
      </c>
      <c r="L3876" s="4">
        <v>2007</v>
      </c>
      <c r="M3876" s="9">
        <v>37855.730000000003</v>
      </c>
      <c r="N3876" s="9" t="str">
        <f t="shared" si="242"/>
        <v>Normal</v>
      </c>
      <c r="O3876" s="11">
        <v>43204.2</v>
      </c>
      <c r="P3876" s="11">
        <v>31313.24</v>
      </c>
      <c r="Q3876" s="11">
        <v>6542.49</v>
      </c>
      <c r="R3876" s="8">
        <v>44247</v>
      </c>
      <c r="S3876" s="5" t="str">
        <f t="shared" si="243"/>
        <v>Saturday</v>
      </c>
      <c r="T3876" s="5" t="str">
        <f t="shared" si="244"/>
        <v>Q1</v>
      </c>
      <c r="U3876" s="14" t="str">
        <f t="shared" si="245"/>
        <v>Feb</v>
      </c>
    </row>
    <row r="3877" spans="1:21" x14ac:dyDescent="0.25">
      <c r="A3877" s="12" t="s">
        <v>47</v>
      </c>
      <c r="B3877" s="2" t="s">
        <v>110</v>
      </c>
      <c r="C3877" s="2" t="s">
        <v>19</v>
      </c>
      <c r="D3877" s="2" t="s">
        <v>25</v>
      </c>
      <c r="E3877" s="2" t="s">
        <v>32</v>
      </c>
      <c r="F3877" s="2" t="s">
        <v>14991</v>
      </c>
      <c r="G3877" s="2" t="s">
        <v>8100</v>
      </c>
      <c r="H3877" s="2" t="s">
        <v>116</v>
      </c>
      <c r="I3877" s="2" t="s">
        <v>14992</v>
      </c>
      <c r="J3877" s="2" t="s">
        <v>14993</v>
      </c>
      <c r="K3877" s="3">
        <v>12</v>
      </c>
      <c r="L3877" s="4">
        <v>2009</v>
      </c>
      <c r="M3877" s="9">
        <v>37709.339999999997</v>
      </c>
      <c r="N3877" s="9" t="str">
        <f t="shared" si="242"/>
        <v>Normal</v>
      </c>
      <c r="O3877" s="11">
        <v>150789.70000000001</v>
      </c>
      <c r="P3877" s="11">
        <v>29684.43</v>
      </c>
      <c r="Q3877" s="11">
        <v>8024.91</v>
      </c>
      <c r="R3877" s="5">
        <v>44342</v>
      </c>
      <c r="S3877" s="5" t="str">
        <f t="shared" si="243"/>
        <v>Wednesday</v>
      </c>
      <c r="T3877" s="5" t="str">
        <f t="shared" si="244"/>
        <v>Q2</v>
      </c>
      <c r="U3877" s="14" t="str">
        <f t="shared" si="245"/>
        <v>May</v>
      </c>
    </row>
    <row r="3878" spans="1:21" x14ac:dyDescent="0.25">
      <c r="A3878" s="13" t="s">
        <v>17</v>
      </c>
      <c r="B3878" s="6" t="s">
        <v>18</v>
      </c>
      <c r="C3878" s="6" t="s">
        <v>44</v>
      </c>
      <c r="D3878" s="6" t="s">
        <v>25</v>
      </c>
      <c r="E3878" s="6" t="s">
        <v>32</v>
      </c>
      <c r="F3878" s="6" t="s">
        <v>14994</v>
      </c>
      <c r="G3878" s="6" t="s">
        <v>14995</v>
      </c>
      <c r="H3878" s="6" t="s">
        <v>29</v>
      </c>
      <c r="I3878" s="6" t="s">
        <v>14996</v>
      </c>
      <c r="J3878" s="6" t="s">
        <v>14997</v>
      </c>
      <c r="K3878" s="7">
        <v>7</v>
      </c>
      <c r="L3878" s="4">
        <v>2018</v>
      </c>
      <c r="M3878" s="9">
        <v>30463.84</v>
      </c>
      <c r="N3878" s="9" t="str">
        <f t="shared" si="242"/>
        <v>Normal</v>
      </c>
      <c r="O3878" s="11">
        <v>16992.2</v>
      </c>
      <c r="P3878" s="11">
        <v>26609.22</v>
      </c>
      <c r="Q3878" s="11">
        <v>3854.62</v>
      </c>
      <c r="R3878" s="8">
        <v>45705</v>
      </c>
      <c r="S3878" s="5" t="str">
        <f t="shared" si="243"/>
        <v>Monday</v>
      </c>
      <c r="T3878" s="5" t="str">
        <f t="shared" si="244"/>
        <v>Q1</v>
      </c>
      <c r="U3878" s="14" t="str">
        <f t="shared" si="245"/>
        <v>Feb</v>
      </c>
    </row>
    <row r="3879" spans="1:21" x14ac:dyDescent="0.25">
      <c r="A3879" s="12" t="s">
        <v>40</v>
      </c>
      <c r="B3879" s="2" t="s">
        <v>125</v>
      </c>
      <c r="C3879" s="2" t="s">
        <v>44</v>
      </c>
      <c r="D3879" s="2" t="s">
        <v>25</v>
      </c>
      <c r="E3879" s="2" t="s">
        <v>32</v>
      </c>
      <c r="F3879" s="2" t="s">
        <v>14998</v>
      </c>
      <c r="G3879" s="2" t="s">
        <v>14999</v>
      </c>
      <c r="H3879" s="2" t="s">
        <v>77</v>
      </c>
      <c r="I3879" s="2" t="s">
        <v>15000</v>
      </c>
      <c r="J3879" s="2" t="s">
        <v>15001</v>
      </c>
      <c r="K3879" s="3">
        <v>19</v>
      </c>
      <c r="L3879" s="4">
        <v>2001</v>
      </c>
      <c r="M3879" s="9">
        <v>32108.240000000002</v>
      </c>
      <c r="N3879" s="9" t="str">
        <f t="shared" si="242"/>
        <v>Normal</v>
      </c>
      <c r="O3879" s="11">
        <v>78120.100000000006</v>
      </c>
      <c r="P3879" s="11">
        <v>29185.49</v>
      </c>
      <c r="Q3879" s="11">
        <v>2922.75</v>
      </c>
      <c r="R3879" s="5">
        <v>44028</v>
      </c>
      <c r="S3879" s="5" t="str">
        <f t="shared" si="243"/>
        <v>Thursday</v>
      </c>
      <c r="T3879" s="5" t="str">
        <f t="shared" si="244"/>
        <v>Q3</v>
      </c>
      <c r="U3879" s="14" t="str">
        <f t="shared" si="245"/>
        <v>Jul</v>
      </c>
    </row>
    <row r="3880" spans="1:21" x14ac:dyDescent="0.25">
      <c r="A3880" s="13" t="s">
        <v>54</v>
      </c>
      <c r="B3880" s="6" t="s">
        <v>99</v>
      </c>
      <c r="C3880" s="6" t="s">
        <v>49</v>
      </c>
      <c r="D3880" s="6" t="s">
        <v>25</v>
      </c>
      <c r="E3880" s="6" t="s">
        <v>32</v>
      </c>
      <c r="F3880" s="6" t="s">
        <v>15002</v>
      </c>
      <c r="G3880" s="6" t="s">
        <v>15003</v>
      </c>
      <c r="H3880" s="6" t="s">
        <v>89</v>
      </c>
      <c r="I3880" s="6" t="s">
        <v>15004</v>
      </c>
      <c r="J3880" s="6" t="s">
        <v>15005</v>
      </c>
      <c r="K3880" s="7">
        <v>5</v>
      </c>
      <c r="L3880" s="4">
        <v>2018</v>
      </c>
      <c r="M3880" s="9">
        <v>13108.71</v>
      </c>
      <c r="N3880" s="9" t="str">
        <f t="shared" si="242"/>
        <v>Normal</v>
      </c>
      <c r="O3880" s="11">
        <v>93836</v>
      </c>
      <c r="P3880" s="11">
        <v>9991.2099999999991</v>
      </c>
      <c r="Q3880" s="11">
        <v>3117.5</v>
      </c>
      <c r="R3880" s="8">
        <v>45099</v>
      </c>
      <c r="S3880" s="5" t="str">
        <f t="shared" si="243"/>
        <v>Thursday</v>
      </c>
      <c r="T3880" s="5" t="str">
        <f t="shared" si="244"/>
        <v>Q2</v>
      </c>
      <c r="U3880" s="14" t="str">
        <f t="shared" si="245"/>
        <v>Jun</v>
      </c>
    </row>
    <row r="3881" spans="1:21" x14ac:dyDescent="0.25">
      <c r="A3881" s="12" t="s">
        <v>56</v>
      </c>
      <c r="B3881" s="2" t="s">
        <v>69</v>
      </c>
      <c r="C3881" s="2" t="s">
        <v>36</v>
      </c>
      <c r="D3881" s="2" t="s">
        <v>25</v>
      </c>
      <c r="E3881" s="2" t="s">
        <v>32</v>
      </c>
      <c r="F3881" s="2" t="s">
        <v>15006</v>
      </c>
      <c r="G3881" s="2" t="s">
        <v>15007</v>
      </c>
      <c r="H3881" s="2" t="s">
        <v>22</v>
      </c>
      <c r="I3881" s="2" t="s">
        <v>15008</v>
      </c>
      <c r="J3881" s="2" t="s">
        <v>15009</v>
      </c>
      <c r="K3881" s="3">
        <v>22</v>
      </c>
      <c r="L3881" s="4">
        <v>2002</v>
      </c>
      <c r="M3881" s="9">
        <v>57871.47</v>
      </c>
      <c r="N3881" s="9" t="str">
        <f t="shared" si="242"/>
        <v>High Value</v>
      </c>
      <c r="O3881" s="11">
        <v>14590.5</v>
      </c>
      <c r="P3881" s="11">
        <v>40734.26</v>
      </c>
      <c r="Q3881" s="11">
        <v>17137.21</v>
      </c>
      <c r="R3881" s="5">
        <v>45322</v>
      </c>
      <c r="S3881" s="5" t="str">
        <f t="shared" si="243"/>
        <v>Wednesday</v>
      </c>
      <c r="T3881" s="5" t="str">
        <f t="shared" si="244"/>
        <v>Q1</v>
      </c>
      <c r="U3881" s="14" t="str">
        <f t="shared" si="245"/>
        <v>Jan</v>
      </c>
    </row>
    <row r="3882" spans="1:21" x14ac:dyDescent="0.25">
      <c r="A3882" s="13" t="s">
        <v>62</v>
      </c>
      <c r="B3882" s="6" t="s">
        <v>91</v>
      </c>
      <c r="C3882" s="6" t="s">
        <v>44</v>
      </c>
      <c r="D3882" s="6" t="s">
        <v>25</v>
      </c>
      <c r="E3882" s="6" t="s">
        <v>32</v>
      </c>
      <c r="F3882" s="6" t="s">
        <v>15010</v>
      </c>
      <c r="G3882" s="6" t="s">
        <v>15011</v>
      </c>
      <c r="H3882" s="6" t="s">
        <v>128</v>
      </c>
      <c r="I3882" s="6" t="s">
        <v>15012</v>
      </c>
      <c r="J3882" s="6" t="s">
        <v>15013</v>
      </c>
      <c r="K3882" s="7">
        <v>13</v>
      </c>
      <c r="L3882" s="4">
        <v>2007</v>
      </c>
      <c r="M3882" s="9">
        <v>49498.84</v>
      </c>
      <c r="N3882" s="9" t="str">
        <f t="shared" si="242"/>
        <v>High Value</v>
      </c>
      <c r="O3882" s="11">
        <v>150535.4</v>
      </c>
      <c r="P3882" s="11">
        <v>34909.769999999997</v>
      </c>
      <c r="Q3882" s="11">
        <v>14589.07</v>
      </c>
      <c r="R3882" s="8">
        <v>44046</v>
      </c>
      <c r="S3882" s="5" t="str">
        <f t="shared" si="243"/>
        <v>Monday</v>
      </c>
      <c r="T3882" s="5" t="str">
        <f t="shared" si="244"/>
        <v>Q3</v>
      </c>
      <c r="U3882" s="14" t="str">
        <f t="shared" si="245"/>
        <v>Aug</v>
      </c>
    </row>
    <row r="3883" spans="1:21" x14ac:dyDescent="0.25">
      <c r="A3883" s="12" t="s">
        <v>56</v>
      </c>
      <c r="B3883" s="2" t="s">
        <v>69</v>
      </c>
      <c r="C3883" s="2" t="s">
        <v>49</v>
      </c>
      <c r="D3883" s="2" t="s">
        <v>25</v>
      </c>
      <c r="E3883" s="2" t="s">
        <v>32</v>
      </c>
      <c r="F3883" s="2" t="s">
        <v>15014</v>
      </c>
      <c r="G3883" s="2" t="s">
        <v>1291</v>
      </c>
      <c r="H3883" s="2" t="s">
        <v>124</v>
      </c>
      <c r="I3883" s="2" t="s">
        <v>15015</v>
      </c>
      <c r="J3883" s="2" t="s">
        <v>15016</v>
      </c>
      <c r="K3883" s="3">
        <v>10</v>
      </c>
      <c r="L3883" s="4">
        <v>2014</v>
      </c>
      <c r="M3883" s="9">
        <v>63285.23</v>
      </c>
      <c r="N3883" s="9" t="str">
        <f t="shared" si="242"/>
        <v>High Value</v>
      </c>
      <c r="O3883" s="11">
        <v>99603.6</v>
      </c>
      <c r="P3883" s="11">
        <v>49200.05</v>
      </c>
      <c r="Q3883" s="11">
        <v>14085.18</v>
      </c>
      <c r="R3883" s="5">
        <v>45484</v>
      </c>
      <c r="S3883" s="5" t="str">
        <f t="shared" si="243"/>
        <v>Thursday</v>
      </c>
      <c r="T3883" s="5" t="str">
        <f t="shared" si="244"/>
        <v>Q3</v>
      </c>
      <c r="U3883" s="14" t="str">
        <f t="shared" si="245"/>
        <v>Jul</v>
      </c>
    </row>
    <row r="3884" spans="1:21" x14ac:dyDescent="0.25">
      <c r="A3884" s="13" t="s">
        <v>34</v>
      </c>
      <c r="B3884" s="6" t="s">
        <v>35</v>
      </c>
      <c r="C3884" s="6" t="s">
        <v>36</v>
      </c>
      <c r="D3884" s="6" t="s">
        <v>25</v>
      </c>
      <c r="E3884" s="6" t="s">
        <v>32</v>
      </c>
      <c r="F3884" s="6" t="s">
        <v>15017</v>
      </c>
      <c r="G3884" s="6" t="s">
        <v>7710</v>
      </c>
      <c r="H3884" s="6" t="s">
        <v>79</v>
      </c>
      <c r="I3884" s="6" t="s">
        <v>15018</v>
      </c>
      <c r="J3884" s="6" t="s">
        <v>15019</v>
      </c>
      <c r="K3884" s="7">
        <v>6</v>
      </c>
      <c r="L3884" s="4">
        <v>2015</v>
      </c>
      <c r="M3884" s="9">
        <v>25935.279999999999</v>
      </c>
      <c r="N3884" s="9" t="str">
        <f t="shared" si="242"/>
        <v>Normal</v>
      </c>
      <c r="O3884" s="11">
        <v>57802.6</v>
      </c>
      <c r="P3884" s="11">
        <v>21434.04</v>
      </c>
      <c r="Q3884" s="11">
        <v>4501.24</v>
      </c>
      <c r="R3884" s="8">
        <v>44276</v>
      </c>
      <c r="S3884" s="5" t="str">
        <f t="shared" si="243"/>
        <v>Sunday</v>
      </c>
      <c r="T3884" s="5" t="str">
        <f t="shared" si="244"/>
        <v>Q1</v>
      </c>
      <c r="U3884" s="14" t="str">
        <f t="shared" si="245"/>
        <v>Mar</v>
      </c>
    </row>
    <row r="3885" spans="1:21" x14ac:dyDescent="0.25">
      <c r="A3885" s="12" t="s">
        <v>47</v>
      </c>
      <c r="B3885" s="2" t="s">
        <v>48</v>
      </c>
      <c r="C3885" s="2" t="s">
        <v>49</v>
      </c>
      <c r="D3885" s="2" t="s">
        <v>25</v>
      </c>
      <c r="E3885" s="2" t="s">
        <v>32</v>
      </c>
      <c r="F3885" s="2" t="s">
        <v>15020</v>
      </c>
      <c r="G3885" s="2" t="s">
        <v>15021</v>
      </c>
      <c r="H3885" s="2" t="s">
        <v>33</v>
      </c>
      <c r="I3885" s="2" t="s">
        <v>15022</v>
      </c>
      <c r="J3885" s="2" t="s">
        <v>15023</v>
      </c>
      <c r="K3885" s="3">
        <v>14</v>
      </c>
      <c r="L3885" s="4">
        <v>2010</v>
      </c>
      <c r="M3885" s="9">
        <v>69690.64</v>
      </c>
      <c r="N3885" s="9" t="str">
        <f t="shared" si="242"/>
        <v>High Value</v>
      </c>
      <c r="O3885" s="11">
        <v>109533.8</v>
      </c>
      <c r="P3885" s="11">
        <v>49096.85</v>
      </c>
      <c r="Q3885" s="11">
        <v>20593.79</v>
      </c>
      <c r="R3885" s="5">
        <v>45326</v>
      </c>
      <c r="S3885" s="5" t="str">
        <f t="shared" si="243"/>
        <v>Sunday</v>
      </c>
      <c r="T3885" s="5" t="str">
        <f t="shared" si="244"/>
        <v>Q1</v>
      </c>
      <c r="U3885" s="14" t="str">
        <f t="shared" si="245"/>
        <v>Feb</v>
      </c>
    </row>
    <row r="3886" spans="1:21" x14ac:dyDescent="0.25">
      <c r="A3886" s="13" t="s">
        <v>34</v>
      </c>
      <c r="B3886" s="6" t="s">
        <v>43</v>
      </c>
      <c r="C3886" s="6" t="s">
        <v>24</v>
      </c>
      <c r="D3886" s="6" t="s">
        <v>25</v>
      </c>
      <c r="E3886" s="6" t="s">
        <v>32</v>
      </c>
      <c r="F3886" s="6" t="s">
        <v>15024</v>
      </c>
      <c r="G3886" s="6" t="s">
        <v>15025</v>
      </c>
      <c r="H3886" s="6" t="s">
        <v>82</v>
      </c>
      <c r="I3886" s="6" t="s">
        <v>15026</v>
      </c>
      <c r="J3886" s="6" t="s">
        <v>15027</v>
      </c>
      <c r="K3886" s="7">
        <v>10</v>
      </c>
      <c r="L3886" s="4">
        <v>2010</v>
      </c>
      <c r="M3886" s="9">
        <v>46990.13</v>
      </c>
      <c r="N3886" s="9" t="str">
        <f t="shared" si="242"/>
        <v>High Value</v>
      </c>
      <c r="O3886" s="11">
        <v>67760.2</v>
      </c>
      <c r="P3886" s="11">
        <v>42636.83</v>
      </c>
      <c r="Q3886" s="11">
        <v>4353.3</v>
      </c>
      <c r="R3886" s="8">
        <v>44086</v>
      </c>
      <c r="S3886" s="5" t="str">
        <f t="shared" si="243"/>
        <v>Saturday</v>
      </c>
      <c r="T3886" s="5" t="str">
        <f t="shared" si="244"/>
        <v>Q3</v>
      </c>
      <c r="U3886" s="14" t="str">
        <f t="shared" si="245"/>
        <v>Sep</v>
      </c>
    </row>
    <row r="3887" spans="1:21" x14ac:dyDescent="0.25">
      <c r="A3887" s="12" t="s">
        <v>71</v>
      </c>
      <c r="B3887" s="2" t="s">
        <v>72</v>
      </c>
      <c r="C3887" s="2" t="s">
        <v>24</v>
      </c>
      <c r="D3887" s="2" t="s">
        <v>25</v>
      </c>
      <c r="E3887" s="2" t="s">
        <v>32</v>
      </c>
      <c r="F3887" s="2" t="s">
        <v>15028</v>
      </c>
      <c r="G3887" s="2" t="s">
        <v>15029</v>
      </c>
      <c r="H3887" s="2" t="s">
        <v>132</v>
      </c>
      <c r="I3887" s="2" t="s">
        <v>15030</v>
      </c>
      <c r="J3887" s="2" t="s">
        <v>15031</v>
      </c>
      <c r="K3887" s="3">
        <v>9</v>
      </c>
      <c r="L3887" s="4">
        <v>2011</v>
      </c>
      <c r="M3887" s="9">
        <v>24063.38</v>
      </c>
      <c r="N3887" s="9" t="str">
        <f t="shared" si="242"/>
        <v>Normal</v>
      </c>
      <c r="O3887" s="11">
        <v>31840.9</v>
      </c>
      <c r="P3887" s="11">
        <v>18485.45</v>
      </c>
      <c r="Q3887" s="11">
        <v>5577.93</v>
      </c>
      <c r="R3887" s="5">
        <v>44110</v>
      </c>
      <c r="S3887" s="5" t="str">
        <f t="shared" si="243"/>
        <v>Tuesday</v>
      </c>
      <c r="T3887" s="5" t="str">
        <f t="shared" si="244"/>
        <v>Q4</v>
      </c>
      <c r="U3887" s="14" t="str">
        <f t="shared" si="245"/>
        <v>Oct</v>
      </c>
    </row>
    <row r="3888" spans="1:21" x14ac:dyDescent="0.25">
      <c r="A3888" s="13" t="s">
        <v>71</v>
      </c>
      <c r="B3888" s="6" t="s">
        <v>83</v>
      </c>
      <c r="C3888" s="6" t="s">
        <v>19</v>
      </c>
      <c r="D3888" s="6" t="s">
        <v>25</v>
      </c>
      <c r="E3888" s="6" t="s">
        <v>32</v>
      </c>
      <c r="F3888" s="6" t="s">
        <v>15032</v>
      </c>
      <c r="G3888" s="6" t="s">
        <v>15033</v>
      </c>
      <c r="H3888" s="6" t="s">
        <v>136</v>
      </c>
      <c r="I3888" s="6" t="s">
        <v>15034</v>
      </c>
      <c r="J3888" s="6" t="s">
        <v>15035</v>
      </c>
      <c r="K3888" s="7">
        <v>7</v>
      </c>
      <c r="L3888" s="4">
        <v>2014</v>
      </c>
      <c r="M3888" s="9">
        <v>44104.84</v>
      </c>
      <c r="N3888" s="9" t="str">
        <f t="shared" si="242"/>
        <v>High Value</v>
      </c>
      <c r="O3888" s="11">
        <v>112502.5</v>
      </c>
      <c r="P3888" s="11">
        <v>39209.25</v>
      </c>
      <c r="Q3888" s="11">
        <v>4895.59</v>
      </c>
      <c r="R3888" s="8">
        <v>44355</v>
      </c>
      <c r="S3888" s="5" t="str">
        <f t="shared" si="243"/>
        <v>Tuesday</v>
      </c>
      <c r="T3888" s="5" t="str">
        <f t="shared" si="244"/>
        <v>Q2</v>
      </c>
      <c r="U3888" s="14" t="str">
        <f t="shared" si="245"/>
        <v>Jun</v>
      </c>
    </row>
    <row r="3889" spans="1:21" x14ac:dyDescent="0.25">
      <c r="A3889" s="12" t="s">
        <v>34</v>
      </c>
      <c r="B3889" s="2" t="s">
        <v>97</v>
      </c>
      <c r="C3889" s="2" t="s">
        <v>52</v>
      </c>
      <c r="D3889" s="2" t="s">
        <v>25</v>
      </c>
      <c r="E3889" s="2" t="s">
        <v>32</v>
      </c>
      <c r="F3889" s="2" t="s">
        <v>15036</v>
      </c>
      <c r="G3889" s="2" t="s">
        <v>6440</v>
      </c>
      <c r="H3889" s="2" t="s">
        <v>118</v>
      </c>
      <c r="I3889" s="2" t="s">
        <v>15037</v>
      </c>
      <c r="J3889" s="2" t="s">
        <v>15038</v>
      </c>
      <c r="K3889" s="3">
        <v>22</v>
      </c>
      <c r="L3889" s="4">
        <v>2002</v>
      </c>
      <c r="M3889" s="9">
        <v>69564.95</v>
      </c>
      <c r="N3889" s="9" t="str">
        <f t="shared" si="242"/>
        <v>High Value</v>
      </c>
      <c r="O3889" s="11">
        <v>85216.7</v>
      </c>
      <c r="P3889" s="11">
        <v>54287.48</v>
      </c>
      <c r="Q3889" s="11">
        <v>15277.47</v>
      </c>
      <c r="R3889" s="5">
        <v>45294</v>
      </c>
      <c r="S3889" s="5" t="str">
        <f t="shared" si="243"/>
        <v>Wednesday</v>
      </c>
      <c r="T3889" s="5" t="str">
        <f t="shared" si="244"/>
        <v>Q1</v>
      </c>
      <c r="U3889" s="14" t="str">
        <f t="shared" si="245"/>
        <v>Jan</v>
      </c>
    </row>
    <row r="3890" spans="1:21" x14ac:dyDescent="0.25">
      <c r="A3890" s="13" t="s">
        <v>62</v>
      </c>
      <c r="B3890" s="6" t="s">
        <v>138</v>
      </c>
      <c r="C3890" s="6" t="s">
        <v>23</v>
      </c>
      <c r="D3890" s="6" t="s">
        <v>25</v>
      </c>
      <c r="E3890" s="6" t="s">
        <v>32</v>
      </c>
      <c r="F3890" s="6" t="s">
        <v>15039</v>
      </c>
      <c r="G3890" s="6" t="s">
        <v>126</v>
      </c>
      <c r="H3890" s="6" t="s">
        <v>111</v>
      </c>
      <c r="I3890" s="6" t="s">
        <v>15040</v>
      </c>
      <c r="J3890" s="6" t="s">
        <v>15041</v>
      </c>
      <c r="K3890" s="7">
        <v>17</v>
      </c>
      <c r="L3890" s="4">
        <v>2008</v>
      </c>
      <c r="M3890" s="9">
        <v>52231.99</v>
      </c>
      <c r="N3890" s="9" t="str">
        <f t="shared" si="242"/>
        <v>High Value</v>
      </c>
      <c r="O3890" s="11">
        <v>14945.2</v>
      </c>
      <c r="P3890" s="11">
        <v>40623.910000000003</v>
      </c>
      <c r="Q3890" s="11">
        <v>11608.08</v>
      </c>
      <c r="R3890" s="8">
        <v>45816</v>
      </c>
      <c r="S3890" s="5" t="str">
        <f t="shared" si="243"/>
        <v>Sunday</v>
      </c>
      <c r="T3890" s="5" t="str">
        <f t="shared" si="244"/>
        <v>Q2</v>
      </c>
      <c r="U3890" s="14" t="str">
        <f t="shared" si="245"/>
        <v>Jun</v>
      </c>
    </row>
    <row r="3891" spans="1:21" x14ac:dyDescent="0.25">
      <c r="A3891" s="12" t="s">
        <v>71</v>
      </c>
      <c r="B3891" s="2" t="s">
        <v>83</v>
      </c>
      <c r="C3891" s="2" t="s">
        <v>36</v>
      </c>
      <c r="D3891" s="2" t="s">
        <v>25</v>
      </c>
      <c r="E3891" s="2" t="s">
        <v>32</v>
      </c>
      <c r="F3891" s="2" t="s">
        <v>15042</v>
      </c>
      <c r="G3891" s="2" t="s">
        <v>15043</v>
      </c>
      <c r="H3891" s="2" t="s">
        <v>98</v>
      </c>
      <c r="I3891" s="2" t="s">
        <v>15044</v>
      </c>
      <c r="J3891" s="2" t="s">
        <v>15045</v>
      </c>
      <c r="K3891" s="3">
        <v>-1</v>
      </c>
      <c r="L3891" s="4">
        <v>2023</v>
      </c>
      <c r="M3891" s="9">
        <v>61861.8</v>
      </c>
      <c r="N3891" s="9" t="str">
        <f t="shared" si="242"/>
        <v>High Value</v>
      </c>
      <c r="O3891" s="11">
        <v>108907.7</v>
      </c>
      <c r="P3891" s="11">
        <v>45968.72</v>
      </c>
      <c r="Q3891" s="11">
        <v>15893.08</v>
      </c>
      <c r="R3891" s="5">
        <v>44779</v>
      </c>
      <c r="S3891" s="5" t="str">
        <f t="shared" si="243"/>
        <v>Saturday</v>
      </c>
      <c r="T3891" s="5" t="str">
        <f t="shared" si="244"/>
        <v>Q3</v>
      </c>
      <c r="U3891" s="14" t="str">
        <f t="shared" si="245"/>
        <v>Aug</v>
      </c>
    </row>
    <row r="3892" spans="1:21" x14ac:dyDescent="0.25">
      <c r="A3892" s="13" t="s">
        <v>71</v>
      </c>
      <c r="B3892" s="6" t="s">
        <v>83</v>
      </c>
      <c r="C3892" s="6" t="s">
        <v>44</v>
      </c>
      <c r="D3892" s="6" t="s">
        <v>25</v>
      </c>
      <c r="E3892" s="6" t="s">
        <v>32</v>
      </c>
      <c r="F3892" s="6" t="s">
        <v>15046</v>
      </c>
      <c r="G3892" s="6" t="s">
        <v>15047</v>
      </c>
      <c r="H3892" s="6" t="s">
        <v>96</v>
      </c>
      <c r="I3892" s="6" t="s">
        <v>15048</v>
      </c>
      <c r="J3892" s="6" t="s">
        <v>15049</v>
      </c>
      <c r="K3892" s="7">
        <v>7</v>
      </c>
      <c r="L3892" s="4">
        <v>2016</v>
      </c>
      <c r="M3892" s="9">
        <v>68215.75</v>
      </c>
      <c r="N3892" s="9" t="str">
        <f t="shared" si="242"/>
        <v>High Value</v>
      </c>
      <c r="O3892" s="11">
        <v>11876.2</v>
      </c>
      <c r="P3892" s="11">
        <v>55794.74</v>
      </c>
      <c r="Q3892" s="11">
        <v>12421.01</v>
      </c>
      <c r="R3892" s="8">
        <v>45125</v>
      </c>
      <c r="S3892" s="5" t="str">
        <f t="shared" si="243"/>
        <v>Tuesday</v>
      </c>
      <c r="T3892" s="5" t="str">
        <f t="shared" si="244"/>
        <v>Q3</v>
      </c>
      <c r="U3892" s="14" t="str">
        <f t="shared" si="245"/>
        <v>Jul</v>
      </c>
    </row>
    <row r="3893" spans="1:21" x14ac:dyDescent="0.25">
      <c r="A3893" s="12" t="s">
        <v>47</v>
      </c>
      <c r="B3893" s="2" t="s">
        <v>51</v>
      </c>
      <c r="C3893" s="2" t="s">
        <v>52</v>
      </c>
      <c r="D3893" s="2" t="s">
        <v>25</v>
      </c>
      <c r="E3893" s="2" t="s">
        <v>32</v>
      </c>
      <c r="F3893" s="2" t="s">
        <v>15050</v>
      </c>
      <c r="G3893" s="2" t="s">
        <v>15051</v>
      </c>
      <c r="H3893" s="2" t="s">
        <v>157</v>
      </c>
      <c r="I3893" s="2" t="s">
        <v>15052</v>
      </c>
      <c r="J3893" s="2" t="s">
        <v>15053</v>
      </c>
      <c r="K3893" s="3">
        <v>18</v>
      </c>
      <c r="L3893" s="4">
        <v>2002</v>
      </c>
      <c r="M3893" s="9">
        <v>11701.73</v>
      </c>
      <c r="N3893" s="9" t="str">
        <f t="shared" si="242"/>
        <v>Normal</v>
      </c>
      <c r="O3893" s="11">
        <v>77903.399999999994</v>
      </c>
      <c r="P3893" s="11">
        <v>8998.42</v>
      </c>
      <c r="Q3893" s="11">
        <v>2703.31</v>
      </c>
      <c r="R3893" s="5">
        <v>44056</v>
      </c>
      <c r="S3893" s="5" t="str">
        <f t="shared" si="243"/>
        <v>Thursday</v>
      </c>
      <c r="T3893" s="5" t="str">
        <f t="shared" si="244"/>
        <v>Q3</v>
      </c>
      <c r="U3893" s="14" t="str">
        <f t="shared" si="245"/>
        <v>Aug</v>
      </c>
    </row>
    <row r="3894" spans="1:21" x14ac:dyDescent="0.25">
      <c r="A3894" s="13" t="s">
        <v>74</v>
      </c>
      <c r="B3894" s="6" t="s">
        <v>75</v>
      </c>
      <c r="C3894" s="6" t="s">
        <v>49</v>
      </c>
      <c r="D3894" s="6" t="s">
        <v>25</v>
      </c>
      <c r="E3894" s="6" t="s">
        <v>32</v>
      </c>
      <c r="F3894" s="6" t="s">
        <v>15054</v>
      </c>
      <c r="G3894" s="6" t="s">
        <v>15055</v>
      </c>
      <c r="H3894" s="6" t="s">
        <v>111</v>
      </c>
      <c r="I3894" s="6" t="s">
        <v>15056</v>
      </c>
      <c r="J3894" s="6" t="s">
        <v>15057</v>
      </c>
      <c r="K3894" s="7">
        <v>20</v>
      </c>
      <c r="L3894" s="4">
        <v>2004</v>
      </c>
      <c r="M3894" s="9">
        <v>62096.5</v>
      </c>
      <c r="N3894" s="9" t="str">
        <f t="shared" si="242"/>
        <v>High Value</v>
      </c>
      <c r="O3894" s="11">
        <v>131220.5</v>
      </c>
      <c r="P3894" s="11">
        <v>45222.6</v>
      </c>
      <c r="Q3894" s="11">
        <v>16873.900000000001</v>
      </c>
      <c r="R3894" s="8">
        <v>45398</v>
      </c>
      <c r="S3894" s="5" t="str">
        <f t="shared" si="243"/>
        <v>Tuesday</v>
      </c>
      <c r="T3894" s="5" t="str">
        <f t="shared" si="244"/>
        <v>Q2</v>
      </c>
      <c r="U3894" s="14" t="str">
        <f t="shared" si="245"/>
        <v>Apr</v>
      </c>
    </row>
    <row r="3895" spans="1:21" x14ac:dyDescent="0.25">
      <c r="A3895" s="12" t="s">
        <v>17</v>
      </c>
      <c r="B3895" s="2" t="s">
        <v>38</v>
      </c>
      <c r="C3895" s="2" t="s">
        <v>44</v>
      </c>
      <c r="D3895" s="2" t="s">
        <v>25</v>
      </c>
      <c r="E3895" s="2" t="s">
        <v>32</v>
      </c>
      <c r="F3895" s="2" t="s">
        <v>15058</v>
      </c>
      <c r="G3895" s="2" t="s">
        <v>15059</v>
      </c>
      <c r="H3895" s="2" t="s">
        <v>22</v>
      </c>
      <c r="I3895" s="2" t="s">
        <v>15060</v>
      </c>
      <c r="J3895" s="2" t="s">
        <v>15061</v>
      </c>
      <c r="K3895" s="3">
        <v>12</v>
      </c>
      <c r="L3895" s="4">
        <v>2012</v>
      </c>
      <c r="M3895" s="9">
        <v>9907.5</v>
      </c>
      <c r="N3895" s="9" t="str">
        <f t="shared" si="242"/>
        <v>Normal</v>
      </c>
      <c r="O3895" s="11">
        <v>184344.2</v>
      </c>
      <c r="P3895" s="11">
        <v>7140.18</v>
      </c>
      <c r="Q3895" s="11">
        <v>2767.32</v>
      </c>
      <c r="R3895" s="5">
        <v>45363</v>
      </c>
      <c r="S3895" s="5" t="str">
        <f t="shared" si="243"/>
        <v>Tuesday</v>
      </c>
      <c r="T3895" s="5" t="str">
        <f t="shared" si="244"/>
        <v>Q1</v>
      </c>
      <c r="U3895" s="14" t="str">
        <f t="shared" si="245"/>
        <v>Mar</v>
      </c>
    </row>
    <row r="3896" spans="1:21" x14ac:dyDescent="0.25">
      <c r="A3896" s="13" t="s">
        <v>47</v>
      </c>
      <c r="B3896" s="6" t="s">
        <v>51</v>
      </c>
      <c r="C3896" s="6" t="s">
        <v>24</v>
      </c>
      <c r="D3896" s="6" t="s">
        <v>25</v>
      </c>
      <c r="E3896" s="6" t="s">
        <v>32</v>
      </c>
      <c r="F3896" s="6" t="s">
        <v>15062</v>
      </c>
      <c r="G3896" s="6" t="s">
        <v>15063</v>
      </c>
      <c r="H3896" s="6" t="s">
        <v>33</v>
      </c>
      <c r="I3896" s="6" t="s">
        <v>15064</v>
      </c>
      <c r="J3896" s="6" t="s">
        <v>15065</v>
      </c>
      <c r="K3896" s="7">
        <v>10</v>
      </c>
      <c r="L3896" s="4">
        <v>2014</v>
      </c>
      <c r="M3896" s="9">
        <v>48134.52</v>
      </c>
      <c r="N3896" s="9" t="str">
        <f t="shared" si="242"/>
        <v>High Value</v>
      </c>
      <c r="O3896" s="11">
        <v>122090.3</v>
      </c>
      <c r="P3896" s="11">
        <v>42843.47</v>
      </c>
      <c r="Q3896" s="11">
        <v>5291.05</v>
      </c>
      <c r="R3896" s="8">
        <v>45397</v>
      </c>
      <c r="S3896" s="5" t="str">
        <f t="shared" si="243"/>
        <v>Monday</v>
      </c>
      <c r="T3896" s="5" t="str">
        <f t="shared" si="244"/>
        <v>Q2</v>
      </c>
      <c r="U3896" s="14" t="str">
        <f t="shared" si="245"/>
        <v>Apr</v>
      </c>
    </row>
    <row r="3897" spans="1:21" x14ac:dyDescent="0.25">
      <c r="A3897" s="12" t="s">
        <v>56</v>
      </c>
      <c r="B3897" s="2" t="s">
        <v>69</v>
      </c>
      <c r="C3897" s="2" t="s">
        <v>24</v>
      </c>
      <c r="D3897" s="2" t="s">
        <v>25</v>
      </c>
      <c r="E3897" s="2" t="s">
        <v>32</v>
      </c>
      <c r="F3897" s="2" t="s">
        <v>15066</v>
      </c>
      <c r="G3897" s="2" t="s">
        <v>15067</v>
      </c>
      <c r="H3897" s="2" t="s">
        <v>109</v>
      </c>
      <c r="I3897" s="2" t="s">
        <v>15068</v>
      </c>
      <c r="J3897" s="2" t="s">
        <v>15069</v>
      </c>
      <c r="K3897" s="3">
        <v>15</v>
      </c>
      <c r="L3897" s="4">
        <v>2008</v>
      </c>
      <c r="M3897" s="9">
        <v>9192.92</v>
      </c>
      <c r="N3897" s="9" t="str">
        <f t="shared" si="242"/>
        <v>Normal</v>
      </c>
      <c r="O3897" s="11">
        <v>34192.300000000003</v>
      </c>
      <c r="P3897" s="11">
        <v>8659.66</v>
      </c>
      <c r="Q3897" s="11">
        <v>533.26</v>
      </c>
      <c r="R3897" s="5">
        <v>45185</v>
      </c>
      <c r="S3897" s="5" t="str">
        <f t="shared" si="243"/>
        <v>Saturday</v>
      </c>
      <c r="T3897" s="5" t="str">
        <f t="shared" si="244"/>
        <v>Q3</v>
      </c>
      <c r="U3897" s="14" t="str">
        <f t="shared" si="245"/>
        <v>Sep</v>
      </c>
    </row>
    <row r="3898" spans="1:21" x14ac:dyDescent="0.25">
      <c r="A3898" s="13" t="s">
        <v>47</v>
      </c>
      <c r="B3898" s="6" t="s">
        <v>51</v>
      </c>
      <c r="C3898" s="6" t="s">
        <v>36</v>
      </c>
      <c r="D3898" s="6" t="s">
        <v>25</v>
      </c>
      <c r="E3898" s="6" t="s">
        <v>32</v>
      </c>
      <c r="F3898" s="6" t="s">
        <v>15070</v>
      </c>
      <c r="G3898" s="6" t="s">
        <v>15071</v>
      </c>
      <c r="H3898" s="6" t="s">
        <v>77</v>
      </c>
      <c r="I3898" s="6" t="s">
        <v>15072</v>
      </c>
      <c r="J3898" s="6" t="s">
        <v>15073</v>
      </c>
      <c r="K3898" s="7">
        <v>10</v>
      </c>
      <c r="L3898" s="4">
        <v>2010</v>
      </c>
      <c r="M3898" s="9">
        <v>64739.23</v>
      </c>
      <c r="N3898" s="9" t="str">
        <f t="shared" si="242"/>
        <v>High Value</v>
      </c>
      <c r="O3898" s="11">
        <v>132157.9</v>
      </c>
      <c r="P3898" s="11">
        <v>57515.64</v>
      </c>
      <c r="Q3898" s="11">
        <v>7223.59</v>
      </c>
      <c r="R3898" s="8">
        <v>44036</v>
      </c>
      <c r="S3898" s="5" t="str">
        <f t="shared" si="243"/>
        <v>Friday</v>
      </c>
      <c r="T3898" s="5" t="str">
        <f t="shared" si="244"/>
        <v>Q3</v>
      </c>
      <c r="U3898" s="14" t="str">
        <f t="shared" si="245"/>
        <v>Jul</v>
      </c>
    </row>
    <row r="3899" spans="1:21" x14ac:dyDescent="0.25">
      <c r="A3899" s="12" t="s">
        <v>54</v>
      </c>
      <c r="B3899" s="2" t="s">
        <v>123</v>
      </c>
      <c r="C3899" s="2" t="s">
        <v>44</v>
      </c>
      <c r="D3899" s="2" t="s">
        <v>25</v>
      </c>
      <c r="E3899" s="2" t="s">
        <v>32</v>
      </c>
      <c r="F3899" s="2" t="s">
        <v>15074</v>
      </c>
      <c r="G3899" s="2" t="s">
        <v>15075</v>
      </c>
      <c r="H3899" s="2" t="s">
        <v>104</v>
      </c>
      <c r="I3899" s="2" t="s">
        <v>15076</v>
      </c>
      <c r="J3899" s="2" t="s">
        <v>15077</v>
      </c>
      <c r="K3899" s="3">
        <v>24</v>
      </c>
      <c r="L3899" s="4">
        <v>2000</v>
      </c>
      <c r="M3899" s="9">
        <v>8971.4</v>
      </c>
      <c r="N3899" s="9" t="str">
        <f t="shared" si="242"/>
        <v>Normal</v>
      </c>
      <c r="O3899" s="11">
        <v>188842.5</v>
      </c>
      <c r="P3899" s="11">
        <v>7279.48</v>
      </c>
      <c r="Q3899" s="11">
        <v>1691.92</v>
      </c>
      <c r="R3899" s="5">
        <v>45589</v>
      </c>
      <c r="S3899" s="5" t="str">
        <f t="shared" si="243"/>
        <v>Thursday</v>
      </c>
      <c r="T3899" s="5" t="str">
        <f t="shared" si="244"/>
        <v>Q4</v>
      </c>
      <c r="U3899" s="14" t="str">
        <f t="shared" si="245"/>
        <v>Oct</v>
      </c>
    </row>
    <row r="3900" spans="1:21" x14ac:dyDescent="0.25">
      <c r="A3900" s="13" t="s">
        <v>17</v>
      </c>
      <c r="B3900" s="6" t="s">
        <v>80</v>
      </c>
      <c r="C3900" s="6" t="s">
        <v>49</v>
      </c>
      <c r="D3900" s="6" t="s">
        <v>25</v>
      </c>
      <c r="E3900" s="6" t="s">
        <v>32</v>
      </c>
      <c r="F3900" s="6" t="s">
        <v>15078</v>
      </c>
      <c r="G3900" s="6" t="s">
        <v>15079</v>
      </c>
      <c r="H3900" s="6" t="s">
        <v>132</v>
      </c>
      <c r="I3900" s="6" t="s">
        <v>15080</v>
      </c>
      <c r="J3900" s="6" t="s">
        <v>15081</v>
      </c>
      <c r="K3900" s="7">
        <v>21</v>
      </c>
      <c r="L3900" s="4">
        <v>2000</v>
      </c>
      <c r="M3900" s="9">
        <v>67878.62</v>
      </c>
      <c r="N3900" s="9" t="str">
        <f t="shared" si="242"/>
        <v>High Value</v>
      </c>
      <c r="O3900" s="11">
        <v>25238.5</v>
      </c>
      <c r="P3900" s="11">
        <v>50017.25</v>
      </c>
      <c r="Q3900" s="11">
        <v>17861.37</v>
      </c>
      <c r="R3900" s="8">
        <v>44487</v>
      </c>
      <c r="S3900" s="5" t="str">
        <f t="shared" si="243"/>
        <v>Monday</v>
      </c>
      <c r="T3900" s="5" t="str">
        <f t="shared" si="244"/>
        <v>Q4</v>
      </c>
      <c r="U3900" s="14" t="str">
        <f t="shared" si="245"/>
        <v>Oct</v>
      </c>
    </row>
    <row r="3901" spans="1:21" x14ac:dyDescent="0.25">
      <c r="A3901" s="12" t="s">
        <v>47</v>
      </c>
      <c r="B3901" s="2" t="s">
        <v>48</v>
      </c>
      <c r="C3901" s="2" t="s">
        <v>52</v>
      </c>
      <c r="D3901" s="2" t="s">
        <v>25</v>
      </c>
      <c r="E3901" s="2" t="s">
        <v>32</v>
      </c>
      <c r="F3901" s="2" t="s">
        <v>15082</v>
      </c>
      <c r="G3901" s="2" t="s">
        <v>15083</v>
      </c>
      <c r="H3901" s="2" t="s">
        <v>102</v>
      </c>
      <c r="I3901" s="2" t="s">
        <v>15084</v>
      </c>
      <c r="J3901" s="2" t="s">
        <v>15085</v>
      </c>
      <c r="K3901" s="3">
        <v>3</v>
      </c>
      <c r="L3901" s="4">
        <v>2018</v>
      </c>
      <c r="M3901" s="9">
        <v>18800.63</v>
      </c>
      <c r="N3901" s="9" t="str">
        <f t="shared" si="242"/>
        <v>Normal</v>
      </c>
      <c r="O3901" s="11">
        <v>87226.2</v>
      </c>
      <c r="P3901" s="11">
        <v>17624.79</v>
      </c>
      <c r="Q3901" s="11">
        <v>1175.8399999999999</v>
      </c>
      <c r="R3901" s="5">
        <v>44224</v>
      </c>
      <c r="S3901" s="5" t="str">
        <f t="shared" si="243"/>
        <v>Thursday</v>
      </c>
      <c r="T3901" s="5" t="str">
        <f t="shared" si="244"/>
        <v>Q1</v>
      </c>
      <c r="U3901" s="14" t="str">
        <f t="shared" si="245"/>
        <v>Jan</v>
      </c>
    </row>
    <row r="3902" spans="1:21" x14ac:dyDescent="0.25">
      <c r="A3902" s="13" t="s">
        <v>62</v>
      </c>
      <c r="B3902" s="6" t="s">
        <v>63</v>
      </c>
      <c r="C3902" s="6" t="s">
        <v>24</v>
      </c>
      <c r="D3902" s="6" t="s">
        <v>25</v>
      </c>
      <c r="E3902" s="6" t="s">
        <v>32</v>
      </c>
      <c r="F3902" s="6" t="s">
        <v>15086</v>
      </c>
      <c r="G3902" s="6" t="s">
        <v>15087</v>
      </c>
      <c r="H3902" s="6" t="s">
        <v>61</v>
      </c>
      <c r="I3902" s="6" t="s">
        <v>15088</v>
      </c>
      <c r="J3902" s="6" t="s">
        <v>15089</v>
      </c>
      <c r="K3902" s="7">
        <v>1</v>
      </c>
      <c r="L3902" s="4">
        <v>2020</v>
      </c>
      <c r="M3902" s="9">
        <v>65028.54</v>
      </c>
      <c r="N3902" s="9" t="str">
        <f t="shared" si="242"/>
        <v>High Value</v>
      </c>
      <c r="O3902" s="11">
        <v>119153.3</v>
      </c>
      <c r="P3902" s="11">
        <v>51063.99</v>
      </c>
      <c r="Q3902" s="11">
        <v>13964.55</v>
      </c>
      <c r="R3902" s="8">
        <v>44510</v>
      </c>
      <c r="S3902" s="5" t="str">
        <f t="shared" si="243"/>
        <v>Wednesday</v>
      </c>
      <c r="T3902" s="5" t="str">
        <f t="shared" si="244"/>
        <v>Q4</v>
      </c>
      <c r="U3902" s="14" t="str">
        <f t="shared" si="245"/>
        <v>Nov</v>
      </c>
    </row>
    <row r="3903" spans="1:21" x14ac:dyDescent="0.25">
      <c r="A3903" s="12" t="s">
        <v>17</v>
      </c>
      <c r="B3903" s="2" t="s">
        <v>80</v>
      </c>
      <c r="C3903" s="2" t="s">
        <v>24</v>
      </c>
      <c r="D3903" s="2" t="s">
        <v>25</v>
      </c>
      <c r="E3903" s="2" t="s">
        <v>32</v>
      </c>
      <c r="F3903" s="2" t="s">
        <v>15090</v>
      </c>
      <c r="G3903" s="2" t="s">
        <v>15091</v>
      </c>
      <c r="H3903" s="2" t="s">
        <v>135</v>
      </c>
      <c r="I3903" s="2" t="s">
        <v>15092</v>
      </c>
      <c r="J3903" s="2" t="s">
        <v>15093</v>
      </c>
      <c r="K3903" s="3">
        <v>5</v>
      </c>
      <c r="L3903" s="4">
        <v>2016</v>
      </c>
      <c r="M3903" s="9">
        <v>58833.11</v>
      </c>
      <c r="N3903" s="9" t="str">
        <f t="shared" si="242"/>
        <v>High Value</v>
      </c>
      <c r="O3903" s="11">
        <v>57480.4</v>
      </c>
      <c r="P3903" s="11">
        <v>46677.31</v>
      </c>
      <c r="Q3903" s="11">
        <v>12155.8</v>
      </c>
      <c r="R3903" s="5">
        <v>44328</v>
      </c>
      <c r="S3903" s="5" t="str">
        <f t="shared" si="243"/>
        <v>Wednesday</v>
      </c>
      <c r="T3903" s="5" t="str">
        <f t="shared" si="244"/>
        <v>Q2</v>
      </c>
      <c r="U3903" s="14" t="str">
        <f t="shared" si="245"/>
        <v>May</v>
      </c>
    </row>
    <row r="3904" spans="1:21" x14ac:dyDescent="0.25">
      <c r="A3904" s="13" t="s">
        <v>54</v>
      </c>
      <c r="B3904" s="6" t="s">
        <v>123</v>
      </c>
      <c r="C3904" s="6" t="s">
        <v>52</v>
      </c>
      <c r="D3904" s="6" t="s">
        <v>25</v>
      </c>
      <c r="E3904" s="6" t="s">
        <v>32</v>
      </c>
      <c r="F3904" s="6" t="s">
        <v>13163</v>
      </c>
      <c r="G3904" s="6" t="s">
        <v>4523</v>
      </c>
      <c r="H3904" s="6" t="s">
        <v>82</v>
      </c>
      <c r="I3904" s="6" t="s">
        <v>15094</v>
      </c>
      <c r="J3904" s="6" t="s">
        <v>15095</v>
      </c>
      <c r="K3904" s="7">
        <v>8</v>
      </c>
      <c r="L3904" s="4">
        <v>2016</v>
      </c>
      <c r="M3904" s="9">
        <v>23326.880000000001</v>
      </c>
      <c r="N3904" s="9" t="str">
        <f t="shared" si="242"/>
        <v>Normal</v>
      </c>
      <c r="O3904" s="11">
        <v>65089.8</v>
      </c>
      <c r="P3904" s="11">
        <v>21388.66</v>
      </c>
      <c r="Q3904" s="11">
        <v>1938.22</v>
      </c>
      <c r="R3904" s="8">
        <v>45607</v>
      </c>
      <c r="S3904" s="5" t="str">
        <f t="shared" si="243"/>
        <v>Monday</v>
      </c>
      <c r="T3904" s="5" t="str">
        <f t="shared" si="244"/>
        <v>Q4</v>
      </c>
      <c r="U3904" s="14" t="str">
        <f t="shared" si="245"/>
        <v>Nov</v>
      </c>
    </row>
    <row r="3905" spans="1:21" x14ac:dyDescent="0.25">
      <c r="A3905" s="12" t="s">
        <v>54</v>
      </c>
      <c r="B3905" s="2" t="s">
        <v>55</v>
      </c>
      <c r="C3905" s="2" t="s">
        <v>24</v>
      </c>
      <c r="D3905" s="2" t="s">
        <v>25</v>
      </c>
      <c r="E3905" s="2" t="s">
        <v>32</v>
      </c>
      <c r="F3905" s="2" t="s">
        <v>15096</v>
      </c>
      <c r="G3905" s="2" t="s">
        <v>15097</v>
      </c>
      <c r="H3905" s="2" t="s">
        <v>79</v>
      </c>
      <c r="I3905" s="2" t="s">
        <v>15098</v>
      </c>
      <c r="J3905" s="2" t="s">
        <v>15099</v>
      </c>
      <c r="K3905" s="3">
        <v>16</v>
      </c>
      <c r="L3905" s="4">
        <v>2007</v>
      </c>
      <c r="M3905" s="9">
        <v>55609.89</v>
      </c>
      <c r="N3905" s="9" t="str">
        <f t="shared" si="242"/>
        <v>High Value</v>
      </c>
      <c r="O3905" s="11">
        <v>183938.9</v>
      </c>
      <c r="P3905" s="11">
        <v>47375.4</v>
      </c>
      <c r="Q3905" s="11">
        <v>8234.49</v>
      </c>
      <c r="R3905" s="5">
        <v>44966</v>
      </c>
      <c r="S3905" s="5" t="str">
        <f t="shared" si="243"/>
        <v>Thursday</v>
      </c>
      <c r="T3905" s="5" t="str">
        <f t="shared" si="244"/>
        <v>Q1</v>
      </c>
      <c r="U3905" s="14" t="str">
        <f t="shared" si="245"/>
        <v>Feb</v>
      </c>
    </row>
    <row r="3906" spans="1:21" x14ac:dyDescent="0.25">
      <c r="A3906" s="13" t="s">
        <v>17</v>
      </c>
      <c r="B3906" s="6" t="s">
        <v>38</v>
      </c>
      <c r="C3906" s="6" t="s">
        <v>52</v>
      </c>
      <c r="D3906" s="6" t="s">
        <v>25</v>
      </c>
      <c r="E3906" s="6" t="s">
        <v>32</v>
      </c>
      <c r="F3906" s="6" t="s">
        <v>15100</v>
      </c>
      <c r="G3906" s="6" t="s">
        <v>15101</v>
      </c>
      <c r="H3906" s="6" t="s">
        <v>46</v>
      </c>
      <c r="I3906" s="6" t="s">
        <v>15102</v>
      </c>
      <c r="J3906" s="6" t="s">
        <v>15103</v>
      </c>
      <c r="K3906" s="7">
        <v>13</v>
      </c>
      <c r="L3906" s="4">
        <v>2008</v>
      </c>
      <c r="M3906" s="9">
        <v>50517.48</v>
      </c>
      <c r="N3906" s="9" t="str">
        <f t="shared" si="242"/>
        <v>High Value</v>
      </c>
      <c r="O3906" s="11">
        <v>199073.6</v>
      </c>
      <c r="P3906" s="11">
        <v>44743.73</v>
      </c>
      <c r="Q3906" s="11">
        <v>5773.75</v>
      </c>
      <c r="R3906" s="8">
        <v>44410</v>
      </c>
      <c r="S3906" s="5" t="str">
        <f t="shared" si="243"/>
        <v>Monday</v>
      </c>
      <c r="T3906" s="5" t="str">
        <f t="shared" si="244"/>
        <v>Q3</v>
      </c>
      <c r="U3906" s="14" t="str">
        <f t="shared" si="245"/>
        <v>Aug</v>
      </c>
    </row>
    <row r="3907" spans="1:21" x14ac:dyDescent="0.25">
      <c r="A3907" s="12" t="s">
        <v>71</v>
      </c>
      <c r="B3907" s="2" t="s">
        <v>86</v>
      </c>
      <c r="C3907" s="2" t="s">
        <v>44</v>
      </c>
      <c r="D3907" s="2" t="s">
        <v>25</v>
      </c>
      <c r="E3907" s="2" t="s">
        <v>32</v>
      </c>
      <c r="F3907" s="2" t="s">
        <v>15104</v>
      </c>
      <c r="G3907" s="2" t="s">
        <v>15105</v>
      </c>
      <c r="H3907" s="2" t="s">
        <v>73</v>
      </c>
      <c r="I3907" s="2" t="s">
        <v>15106</v>
      </c>
      <c r="J3907" s="2" t="s">
        <v>15107</v>
      </c>
      <c r="K3907" s="3">
        <v>7</v>
      </c>
      <c r="L3907" s="4">
        <v>2015</v>
      </c>
      <c r="M3907" s="9">
        <v>67073.02</v>
      </c>
      <c r="N3907" s="9" t="str">
        <f t="shared" ref="N3907:N3970" si="246">IF(M3907&gt;40000,"High Value","Normal")</f>
        <v>High Value</v>
      </c>
      <c r="O3907" s="11">
        <v>148051.9</v>
      </c>
      <c r="P3907" s="11">
        <v>54074.75</v>
      </c>
      <c r="Q3907" s="11">
        <v>12998.27</v>
      </c>
      <c r="R3907" s="5">
        <v>44573</v>
      </c>
      <c r="S3907" s="5" t="str">
        <f t="shared" ref="S3907:S3970" si="247">TEXT(R3907,"dddd")</f>
        <v>Wednesday</v>
      </c>
      <c r="T3907" s="5" t="str">
        <f t="shared" ref="T3907:T3970" si="248">"Q" &amp; ROUNDUP(MONTH(R3907)/3,0)</f>
        <v>Q1</v>
      </c>
      <c r="U3907" s="14" t="str">
        <f t="shared" si="245"/>
        <v>Jan</v>
      </c>
    </row>
    <row r="3908" spans="1:21" x14ac:dyDescent="0.25">
      <c r="A3908" s="13" t="s">
        <v>74</v>
      </c>
      <c r="B3908" s="6" t="s">
        <v>153</v>
      </c>
      <c r="C3908" s="6" t="s">
        <v>44</v>
      </c>
      <c r="D3908" s="6" t="s">
        <v>25</v>
      </c>
      <c r="E3908" s="6" t="s">
        <v>32</v>
      </c>
      <c r="F3908" s="6" t="s">
        <v>15108</v>
      </c>
      <c r="G3908" s="6" t="s">
        <v>15109</v>
      </c>
      <c r="H3908" s="6" t="s">
        <v>116</v>
      </c>
      <c r="I3908" s="6" t="s">
        <v>15110</v>
      </c>
      <c r="J3908" s="6" t="s">
        <v>15111</v>
      </c>
      <c r="K3908" s="7">
        <v>19</v>
      </c>
      <c r="L3908" s="4">
        <v>2003</v>
      </c>
      <c r="M3908" s="9">
        <v>34003.519999999997</v>
      </c>
      <c r="N3908" s="9" t="str">
        <f t="shared" si="246"/>
        <v>Normal</v>
      </c>
      <c r="O3908" s="11">
        <v>69371.399999999994</v>
      </c>
      <c r="P3908" s="11">
        <v>29545.08</v>
      </c>
      <c r="Q3908" s="11">
        <v>4458.4399999999996</v>
      </c>
      <c r="R3908" s="8">
        <v>44670</v>
      </c>
      <c r="S3908" s="5" t="str">
        <f t="shared" si="247"/>
        <v>Tuesday</v>
      </c>
      <c r="T3908" s="5" t="str">
        <f t="shared" si="248"/>
        <v>Q2</v>
      </c>
      <c r="U3908" s="14" t="str">
        <f t="shared" si="245"/>
        <v>Apr</v>
      </c>
    </row>
    <row r="3909" spans="1:21" x14ac:dyDescent="0.25">
      <c r="A3909" s="12" t="s">
        <v>71</v>
      </c>
      <c r="B3909" s="2" t="s">
        <v>83</v>
      </c>
      <c r="C3909" s="2" t="s">
        <v>36</v>
      </c>
      <c r="D3909" s="2" t="s">
        <v>25</v>
      </c>
      <c r="E3909" s="2" t="s">
        <v>32</v>
      </c>
      <c r="F3909" s="2" t="s">
        <v>244</v>
      </c>
      <c r="G3909" s="2" t="s">
        <v>15112</v>
      </c>
      <c r="H3909" s="2" t="s">
        <v>142</v>
      </c>
      <c r="I3909" s="2" t="s">
        <v>15113</v>
      </c>
      <c r="J3909" s="2" t="s">
        <v>15114</v>
      </c>
      <c r="K3909" s="3">
        <v>-2</v>
      </c>
      <c r="L3909" s="4">
        <v>2023</v>
      </c>
      <c r="M3909" s="9">
        <v>40454.86</v>
      </c>
      <c r="N3909" s="9" t="str">
        <f t="shared" si="246"/>
        <v>High Value</v>
      </c>
      <c r="O3909" s="11">
        <v>110517.6</v>
      </c>
      <c r="P3909" s="11">
        <v>29958.55</v>
      </c>
      <c r="Q3909" s="11">
        <v>10496.31</v>
      </c>
      <c r="R3909" s="5">
        <v>44244</v>
      </c>
      <c r="S3909" s="5" t="str">
        <f t="shared" si="247"/>
        <v>Wednesday</v>
      </c>
      <c r="T3909" s="5" t="str">
        <f t="shared" si="248"/>
        <v>Q1</v>
      </c>
      <c r="U3909" s="14" t="str">
        <f t="shared" si="245"/>
        <v>Feb</v>
      </c>
    </row>
    <row r="3910" spans="1:21" x14ac:dyDescent="0.25">
      <c r="A3910" s="13" t="s">
        <v>34</v>
      </c>
      <c r="B3910" s="6" t="s">
        <v>97</v>
      </c>
      <c r="C3910" s="6" t="s">
        <v>49</v>
      </c>
      <c r="D3910" s="6" t="s">
        <v>25</v>
      </c>
      <c r="E3910" s="6" t="s">
        <v>32</v>
      </c>
      <c r="F3910" s="6" t="s">
        <v>15115</v>
      </c>
      <c r="G3910" s="6" t="s">
        <v>15116</v>
      </c>
      <c r="H3910" s="6" t="s">
        <v>95</v>
      </c>
      <c r="I3910" s="6" t="s">
        <v>15117</v>
      </c>
      <c r="J3910" s="6" t="s">
        <v>15118</v>
      </c>
      <c r="K3910" s="7">
        <v>9</v>
      </c>
      <c r="L3910" s="4">
        <v>2015</v>
      </c>
      <c r="M3910" s="9">
        <v>51085.56</v>
      </c>
      <c r="N3910" s="9" t="str">
        <f t="shared" si="246"/>
        <v>High Value</v>
      </c>
      <c r="O3910" s="11">
        <v>61582.400000000001</v>
      </c>
      <c r="P3910" s="11">
        <v>37728.57</v>
      </c>
      <c r="Q3910" s="11">
        <v>13356.99</v>
      </c>
      <c r="R3910" s="8">
        <v>45460</v>
      </c>
      <c r="S3910" s="5" t="str">
        <f t="shared" si="247"/>
        <v>Monday</v>
      </c>
      <c r="T3910" s="5" t="str">
        <f t="shared" si="248"/>
        <v>Q2</v>
      </c>
      <c r="U3910" s="14" t="str">
        <f t="shared" si="245"/>
        <v>Jun</v>
      </c>
    </row>
    <row r="3911" spans="1:21" x14ac:dyDescent="0.25">
      <c r="A3911" s="12" t="s">
        <v>62</v>
      </c>
      <c r="B3911" s="2" t="s">
        <v>91</v>
      </c>
      <c r="C3911" s="2" t="s">
        <v>52</v>
      </c>
      <c r="D3911" s="2" t="s">
        <v>25</v>
      </c>
      <c r="E3911" s="2" t="s">
        <v>32</v>
      </c>
      <c r="F3911" s="2" t="s">
        <v>15119</v>
      </c>
      <c r="G3911" s="2" t="s">
        <v>11684</v>
      </c>
      <c r="H3911" s="2" t="s">
        <v>98</v>
      </c>
      <c r="I3911" s="2" t="s">
        <v>15120</v>
      </c>
      <c r="J3911" s="2" t="s">
        <v>15121</v>
      </c>
      <c r="K3911" s="3">
        <v>19</v>
      </c>
      <c r="L3911" s="4">
        <v>2002</v>
      </c>
      <c r="M3911" s="9">
        <v>68317.37</v>
      </c>
      <c r="N3911" s="9" t="str">
        <f t="shared" si="246"/>
        <v>High Value</v>
      </c>
      <c r="O3911" s="11">
        <v>146574.5</v>
      </c>
      <c r="P3911" s="11">
        <v>60150.04</v>
      </c>
      <c r="Q3911" s="11">
        <v>8167.33</v>
      </c>
      <c r="R3911" s="5">
        <v>44260</v>
      </c>
      <c r="S3911" s="5" t="str">
        <f t="shared" si="247"/>
        <v>Friday</v>
      </c>
      <c r="T3911" s="5" t="str">
        <f t="shared" si="248"/>
        <v>Q1</v>
      </c>
      <c r="U3911" s="14" t="str">
        <f t="shared" si="245"/>
        <v>Mar</v>
      </c>
    </row>
    <row r="3912" spans="1:21" x14ac:dyDescent="0.25">
      <c r="A3912" s="13" t="s">
        <v>47</v>
      </c>
      <c r="B3912" s="6" t="s">
        <v>110</v>
      </c>
      <c r="C3912" s="6" t="s">
        <v>36</v>
      </c>
      <c r="D3912" s="6" t="s">
        <v>25</v>
      </c>
      <c r="E3912" s="6" t="s">
        <v>32</v>
      </c>
      <c r="F3912" s="6" t="s">
        <v>15122</v>
      </c>
      <c r="G3912" s="6" t="s">
        <v>15123</v>
      </c>
      <c r="H3912" s="6" t="s">
        <v>95</v>
      </c>
      <c r="I3912" s="6" t="s">
        <v>15124</v>
      </c>
      <c r="J3912" s="6" t="s">
        <v>15125</v>
      </c>
      <c r="K3912" s="7">
        <v>6</v>
      </c>
      <c r="L3912" s="4">
        <v>2015</v>
      </c>
      <c r="M3912" s="9">
        <v>9747.0300000000007</v>
      </c>
      <c r="N3912" s="9" t="str">
        <f t="shared" si="246"/>
        <v>Normal</v>
      </c>
      <c r="O3912" s="11">
        <v>95479.4</v>
      </c>
      <c r="P3912" s="11">
        <v>6867.71</v>
      </c>
      <c r="Q3912" s="11">
        <v>2879.32</v>
      </c>
      <c r="R3912" s="8">
        <v>44451</v>
      </c>
      <c r="S3912" s="5" t="str">
        <f t="shared" si="247"/>
        <v>Sunday</v>
      </c>
      <c r="T3912" s="5" t="str">
        <f t="shared" si="248"/>
        <v>Q3</v>
      </c>
      <c r="U3912" s="14" t="str">
        <f t="shared" si="245"/>
        <v>Sep</v>
      </c>
    </row>
    <row r="3913" spans="1:21" x14ac:dyDescent="0.25">
      <c r="A3913" s="12" t="s">
        <v>30</v>
      </c>
      <c r="B3913" s="2" t="s">
        <v>31</v>
      </c>
      <c r="C3913" s="2" t="s">
        <v>49</v>
      </c>
      <c r="D3913" s="2" t="s">
        <v>25</v>
      </c>
      <c r="E3913" s="2" t="s">
        <v>32</v>
      </c>
      <c r="F3913" s="2" t="s">
        <v>15126</v>
      </c>
      <c r="G3913" s="2" t="s">
        <v>6100</v>
      </c>
      <c r="H3913" s="2" t="s">
        <v>50</v>
      </c>
      <c r="I3913" s="2" t="s">
        <v>15127</v>
      </c>
      <c r="J3913" s="2" t="s">
        <v>15128</v>
      </c>
      <c r="K3913" s="3">
        <v>8</v>
      </c>
      <c r="L3913" s="4">
        <v>2016</v>
      </c>
      <c r="M3913" s="9">
        <v>30553.17</v>
      </c>
      <c r="N3913" s="9" t="str">
        <f t="shared" si="246"/>
        <v>Normal</v>
      </c>
      <c r="O3913" s="11">
        <v>163383.1</v>
      </c>
      <c r="P3913" s="11">
        <v>24969.88</v>
      </c>
      <c r="Q3913" s="11">
        <v>5583.29</v>
      </c>
      <c r="R3913" s="5">
        <v>45306</v>
      </c>
      <c r="S3913" s="5" t="str">
        <f t="shared" si="247"/>
        <v>Monday</v>
      </c>
      <c r="T3913" s="5" t="str">
        <f t="shared" si="248"/>
        <v>Q1</v>
      </c>
      <c r="U3913" s="14" t="str">
        <f t="shared" si="245"/>
        <v>Jan</v>
      </c>
    </row>
    <row r="3914" spans="1:21" x14ac:dyDescent="0.25">
      <c r="A3914" s="13" t="s">
        <v>71</v>
      </c>
      <c r="B3914" s="6" t="s">
        <v>86</v>
      </c>
      <c r="C3914" s="6" t="s">
        <v>24</v>
      </c>
      <c r="D3914" s="6" t="s">
        <v>25</v>
      </c>
      <c r="E3914" s="6" t="s">
        <v>32</v>
      </c>
      <c r="F3914" s="6" t="s">
        <v>15129</v>
      </c>
      <c r="G3914" s="6" t="s">
        <v>15130</v>
      </c>
      <c r="H3914" s="6" t="s">
        <v>37</v>
      </c>
      <c r="I3914" s="6" t="s">
        <v>15131</v>
      </c>
      <c r="J3914" s="6" t="s">
        <v>15132</v>
      </c>
      <c r="K3914" s="7">
        <v>5</v>
      </c>
      <c r="L3914" s="4">
        <v>2017</v>
      </c>
      <c r="M3914" s="9">
        <v>33054.78</v>
      </c>
      <c r="N3914" s="9" t="str">
        <f t="shared" si="246"/>
        <v>Normal</v>
      </c>
      <c r="O3914" s="11">
        <v>39183.199999999997</v>
      </c>
      <c r="P3914" s="11">
        <v>25887.96</v>
      </c>
      <c r="Q3914" s="11">
        <v>7166.82</v>
      </c>
      <c r="R3914" s="8">
        <v>44922</v>
      </c>
      <c r="S3914" s="5" t="str">
        <f t="shared" si="247"/>
        <v>Tuesday</v>
      </c>
      <c r="T3914" s="5" t="str">
        <f t="shared" si="248"/>
        <v>Q4</v>
      </c>
      <c r="U3914" s="14" t="str">
        <f t="shared" si="245"/>
        <v>Dec</v>
      </c>
    </row>
    <row r="3915" spans="1:21" x14ac:dyDescent="0.25">
      <c r="A3915" s="12" t="s">
        <v>62</v>
      </c>
      <c r="B3915" s="2" t="s">
        <v>91</v>
      </c>
      <c r="C3915" s="2" t="s">
        <v>19</v>
      </c>
      <c r="D3915" s="2" t="s">
        <v>25</v>
      </c>
      <c r="E3915" s="2" t="s">
        <v>32</v>
      </c>
      <c r="F3915" s="2" t="s">
        <v>15133</v>
      </c>
      <c r="G3915" s="2" t="s">
        <v>15134</v>
      </c>
      <c r="H3915" s="2" t="s">
        <v>121</v>
      </c>
      <c r="I3915" s="2" t="s">
        <v>15135</v>
      </c>
      <c r="J3915" s="2" t="s">
        <v>15136</v>
      </c>
      <c r="K3915" s="3">
        <v>13</v>
      </c>
      <c r="L3915" s="4">
        <v>2009</v>
      </c>
      <c r="M3915" s="9">
        <v>57415.8</v>
      </c>
      <c r="N3915" s="9" t="str">
        <f t="shared" si="246"/>
        <v>High Value</v>
      </c>
      <c r="O3915" s="11">
        <v>22259.200000000001</v>
      </c>
      <c r="P3915" s="11">
        <v>41212.78</v>
      </c>
      <c r="Q3915" s="11">
        <v>16203.02</v>
      </c>
      <c r="R3915" s="5">
        <v>44635</v>
      </c>
      <c r="S3915" s="5" t="str">
        <f t="shared" si="247"/>
        <v>Tuesday</v>
      </c>
      <c r="T3915" s="5" t="str">
        <f t="shared" si="248"/>
        <v>Q1</v>
      </c>
      <c r="U3915" s="14" t="str">
        <f t="shared" si="245"/>
        <v>Mar</v>
      </c>
    </row>
    <row r="3916" spans="1:21" x14ac:dyDescent="0.25">
      <c r="A3916" s="13" t="s">
        <v>47</v>
      </c>
      <c r="B3916" s="6" t="s">
        <v>51</v>
      </c>
      <c r="C3916" s="6" t="s">
        <v>24</v>
      </c>
      <c r="D3916" s="6" t="s">
        <v>25</v>
      </c>
      <c r="E3916" s="6" t="s">
        <v>32</v>
      </c>
      <c r="F3916" s="6" t="s">
        <v>15137</v>
      </c>
      <c r="G3916" s="6" t="s">
        <v>15138</v>
      </c>
      <c r="H3916" s="6" t="s">
        <v>96</v>
      </c>
      <c r="I3916" s="6" t="s">
        <v>15139</v>
      </c>
      <c r="J3916" s="6" t="s">
        <v>15140</v>
      </c>
      <c r="K3916" s="7">
        <v>10</v>
      </c>
      <c r="L3916" s="4">
        <v>2015</v>
      </c>
      <c r="M3916" s="9">
        <v>31072.41</v>
      </c>
      <c r="N3916" s="9" t="str">
        <f t="shared" si="246"/>
        <v>Normal</v>
      </c>
      <c r="O3916" s="11">
        <v>115676.4</v>
      </c>
      <c r="P3916" s="11">
        <v>27009.51</v>
      </c>
      <c r="Q3916" s="11">
        <v>4062.9</v>
      </c>
      <c r="R3916" s="8">
        <v>45753</v>
      </c>
      <c r="S3916" s="5" t="str">
        <f t="shared" si="247"/>
        <v>Sunday</v>
      </c>
      <c r="T3916" s="5" t="str">
        <f t="shared" si="248"/>
        <v>Q2</v>
      </c>
      <c r="U3916" s="14" t="str">
        <f t="shared" si="245"/>
        <v>Apr</v>
      </c>
    </row>
    <row r="3917" spans="1:21" x14ac:dyDescent="0.25">
      <c r="A3917" s="12" t="s">
        <v>71</v>
      </c>
      <c r="B3917" s="2" t="s">
        <v>83</v>
      </c>
      <c r="C3917" s="2" t="s">
        <v>24</v>
      </c>
      <c r="D3917" s="2" t="s">
        <v>25</v>
      </c>
      <c r="E3917" s="2" t="s">
        <v>32</v>
      </c>
      <c r="F3917" s="2" t="s">
        <v>15141</v>
      </c>
      <c r="G3917" s="2" t="s">
        <v>15142</v>
      </c>
      <c r="H3917" s="2" t="s">
        <v>95</v>
      </c>
      <c r="I3917" s="2" t="s">
        <v>15143</v>
      </c>
      <c r="J3917" s="2" t="s">
        <v>15144</v>
      </c>
      <c r="K3917" s="3">
        <v>18</v>
      </c>
      <c r="L3917" s="4">
        <v>2006</v>
      </c>
      <c r="M3917" s="9">
        <v>19959.330000000002</v>
      </c>
      <c r="N3917" s="9" t="str">
        <f t="shared" si="246"/>
        <v>Normal</v>
      </c>
      <c r="O3917" s="11">
        <v>55357.1</v>
      </c>
      <c r="P3917" s="11">
        <v>16452.68</v>
      </c>
      <c r="Q3917" s="11">
        <v>3506.65</v>
      </c>
      <c r="R3917" s="5">
        <v>45495</v>
      </c>
      <c r="S3917" s="5" t="str">
        <f t="shared" si="247"/>
        <v>Monday</v>
      </c>
      <c r="T3917" s="5" t="str">
        <f t="shared" si="248"/>
        <v>Q3</v>
      </c>
      <c r="U3917" s="14" t="str">
        <f t="shared" si="245"/>
        <v>Jul</v>
      </c>
    </row>
    <row r="3918" spans="1:21" x14ac:dyDescent="0.25">
      <c r="A3918" s="13" t="s">
        <v>71</v>
      </c>
      <c r="B3918" s="6" t="s">
        <v>72</v>
      </c>
      <c r="C3918" s="6" t="s">
        <v>52</v>
      </c>
      <c r="D3918" s="6" t="s">
        <v>25</v>
      </c>
      <c r="E3918" s="6" t="s">
        <v>32</v>
      </c>
      <c r="F3918" s="6" t="s">
        <v>15145</v>
      </c>
      <c r="G3918" s="6" t="s">
        <v>4999</v>
      </c>
      <c r="H3918" s="6" t="s">
        <v>53</v>
      </c>
      <c r="I3918" s="6" t="s">
        <v>15146</v>
      </c>
      <c r="J3918" s="6" t="s">
        <v>15147</v>
      </c>
      <c r="K3918" s="7">
        <v>20</v>
      </c>
      <c r="L3918" s="4">
        <v>2002</v>
      </c>
      <c r="M3918" s="9">
        <v>54435.38</v>
      </c>
      <c r="N3918" s="9" t="str">
        <f t="shared" si="246"/>
        <v>High Value</v>
      </c>
      <c r="O3918" s="11">
        <v>141850.1</v>
      </c>
      <c r="P3918" s="11">
        <v>42061.16</v>
      </c>
      <c r="Q3918" s="11">
        <v>12374.22</v>
      </c>
      <c r="R3918" s="8">
        <v>44658</v>
      </c>
      <c r="S3918" s="5" t="str">
        <f t="shared" si="247"/>
        <v>Thursday</v>
      </c>
      <c r="T3918" s="5" t="str">
        <f t="shared" si="248"/>
        <v>Q2</v>
      </c>
      <c r="U3918" s="14" t="str">
        <f t="shared" ref="U3918:U3977" si="249">TEXT(R3918,"MMM")</f>
        <v>Apr</v>
      </c>
    </row>
    <row r="3919" spans="1:21" x14ac:dyDescent="0.25">
      <c r="A3919" s="12" t="s">
        <v>74</v>
      </c>
      <c r="B3919" s="2" t="s">
        <v>113</v>
      </c>
      <c r="C3919" s="2" t="s">
        <v>52</v>
      </c>
      <c r="D3919" s="2" t="s">
        <v>25</v>
      </c>
      <c r="E3919" s="2" t="s">
        <v>32</v>
      </c>
      <c r="F3919" s="2" t="s">
        <v>15148</v>
      </c>
      <c r="G3919" s="2" t="s">
        <v>15149</v>
      </c>
      <c r="H3919" s="2" t="s">
        <v>88</v>
      </c>
      <c r="I3919" s="2" t="s">
        <v>15150</v>
      </c>
      <c r="J3919" s="2" t="s">
        <v>15151</v>
      </c>
      <c r="K3919" s="3">
        <v>4</v>
      </c>
      <c r="L3919" s="4">
        <v>2019</v>
      </c>
      <c r="M3919" s="9">
        <v>64112.6</v>
      </c>
      <c r="N3919" s="9" t="str">
        <f t="shared" si="246"/>
        <v>High Value</v>
      </c>
      <c r="O3919" s="11">
        <v>165720.1</v>
      </c>
      <c r="P3919" s="11">
        <v>55992.45</v>
      </c>
      <c r="Q3919" s="11">
        <v>8120.15</v>
      </c>
      <c r="R3919" s="5">
        <v>45026</v>
      </c>
      <c r="S3919" s="5" t="str">
        <f t="shared" si="247"/>
        <v>Monday</v>
      </c>
      <c r="T3919" s="5" t="str">
        <f t="shared" si="248"/>
        <v>Q2</v>
      </c>
      <c r="U3919" s="14" t="str">
        <f t="shared" si="249"/>
        <v>Apr</v>
      </c>
    </row>
    <row r="3920" spans="1:21" x14ac:dyDescent="0.25">
      <c r="A3920" s="13" t="s">
        <v>30</v>
      </c>
      <c r="B3920" s="6" t="s">
        <v>31</v>
      </c>
      <c r="C3920" s="6" t="s">
        <v>44</v>
      </c>
      <c r="D3920" s="6" t="s">
        <v>25</v>
      </c>
      <c r="E3920" s="6" t="s">
        <v>32</v>
      </c>
      <c r="F3920" s="6" t="s">
        <v>15152</v>
      </c>
      <c r="G3920" s="6" t="s">
        <v>4988</v>
      </c>
      <c r="H3920" s="6" t="s">
        <v>122</v>
      </c>
      <c r="I3920" s="6" t="s">
        <v>15153</v>
      </c>
      <c r="J3920" s="6" t="s">
        <v>15154</v>
      </c>
      <c r="K3920" s="7">
        <v>13</v>
      </c>
      <c r="L3920" s="4">
        <v>2009</v>
      </c>
      <c r="M3920" s="9">
        <v>48500.04</v>
      </c>
      <c r="N3920" s="9" t="str">
        <f t="shared" si="246"/>
        <v>High Value</v>
      </c>
      <c r="O3920" s="11">
        <v>163215</v>
      </c>
      <c r="P3920" s="11">
        <v>41268.51</v>
      </c>
      <c r="Q3920" s="11">
        <v>7231.53</v>
      </c>
      <c r="R3920" s="8">
        <v>44815</v>
      </c>
      <c r="S3920" s="5" t="str">
        <f t="shared" si="247"/>
        <v>Sunday</v>
      </c>
      <c r="T3920" s="5" t="str">
        <f t="shared" si="248"/>
        <v>Q3</v>
      </c>
      <c r="U3920" s="14" t="str">
        <f t="shared" si="249"/>
        <v>Sep</v>
      </c>
    </row>
    <row r="3921" spans="1:21" x14ac:dyDescent="0.25">
      <c r="A3921" s="13" t="s">
        <v>74</v>
      </c>
      <c r="B3921" s="6" t="s">
        <v>75</v>
      </c>
      <c r="C3921" s="6" t="s">
        <v>49</v>
      </c>
      <c r="D3921" s="6" t="s">
        <v>25</v>
      </c>
      <c r="E3921" s="6" t="s">
        <v>32</v>
      </c>
      <c r="F3921" s="6" t="s">
        <v>15155</v>
      </c>
      <c r="G3921" s="6" t="s">
        <v>2646</v>
      </c>
      <c r="H3921" s="6" t="s">
        <v>136</v>
      </c>
      <c r="I3921" s="6" t="s">
        <v>15156</v>
      </c>
      <c r="J3921" s="6" t="s">
        <v>15157</v>
      </c>
      <c r="K3921" s="7">
        <v>4</v>
      </c>
      <c r="L3921" s="4">
        <v>2017</v>
      </c>
      <c r="M3921" s="9">
        <v>6172.52</v>
      </c>
      <c r="N3921" s="9" t="str">
        <f t="shared" si="246"/>
        <v>Normal</v>
      </c>
      <c r="O3921" s="11">
        <v>111077</v>
      </c>
      <c r="P3921" s="11">
        <v>5819.94</v>
      </c>
      <c r="Q3921" s="11">
        <v>352.58</v>
      </c>
      <c r="R3921" s="8">
        <v>44276</v>
      </c>
      <c r="S3921" s="5" t="str">
        <f t="shared" si="247"/>
        <v>Sunday</v>
      </c>
      <c r="T3921" s="5" t="str">
        <f t="shared" si="248"/>
        <v>Q1</v>
      </c>
      <c r="U3921" s="14" t="str">
        <f t="shared" si="249"/>
        <v>Mar</v>
      </c>
    </row>
    <row r="3922" spans="1:21" x14ac:dyDescent="0.25">
      <c r="A3922" s="12" t="s">
        <v>40</v>
      </c>
      <c r="B3922" s="2" t="s">
        <v>125</v>
      </c>
      <c r="C3922" s="2" t="s">
        <v>24</v>
      </c>
      <c r="D3922" s="2" t="s">
        <v>25</v>
      </c>
      <c r="E3922" s="2" t="s">
        <v>32</v>
      </c>
      <c r="F3922" s="2" t="s">
        <v>15158</v>
      </c>
      <c r="G3922" s="2" t="s">
        <v>15159</v>
      </c>
      <c r="H3922" s="2" t="s">
        <v>135</v>
      </c>
      <c r="I3922" s="2" t="s">
        <v>15160</v>
      </c>
      <c r="J3922" s="2" t="s">
        <v>15161</v>
      </c>
      <c r="K3922" s="3">
        <v>3</v>
      </c>
      <c r="L3922" s="4">
        <v>2020</v>
      </c>
      <c r="M3922" s="9">
        <v>40710.959999999999</v>
      </c>
      <c r="N3922" s="9" t="str">
        <f t="shared" si="246"/>
        <v>High Value</v>
      </c>
      <c r="O3922" s="11">
        <v>27342.6</v>
      </c>
      <c r="P3922" s="11">
        <v>37974.07</v>
      </c>
      <c r="Q3922" s="11">
        <v>2736.89</v>
      </c>
      <c r="R3922" s="5">
        <v>45197</v>
      </c>
      <c r="S3922" s="5" t="str">
        <f t="shared" si="247"/>
        <v>Thursday</v>
      </c>
      <c r="T3922" s="5" t="str">
        <f t="shared" si="248"/>
        <v>Q3</v>
      </c>
      <c r="U3922" s="14" t="str">
        <f t="shared" si="249"/>
        <v>Sep</v>
      </c>
    </row>
    <row r="3923" spans="1:21" x14ac:dyDescent="0.25">
      <c r="A3923" s="13" t="s">
        <v>30</v>
      </c>
      <c r="B3923" s="6" t="s">
        <v>65</v>
      </c>
      <c r="C3923" s="6" t="s">
        <v>49</v>
      </c>
      <c r="D3923" s="6" t="s">
        <v>25</v>
      </c>
      <c r="E3923" s="6" t="s">
        <v>32</v>
      </c>
      <c r="F3923" s="6" t="s">
        <v>15162</v>
      </c>
      <c r="G3923" s="6" t="s">
        <v>15163</v>
      </c>
      <c r="H3923" s="6" t="s">
        <v>90</v>
      </c>
      <c r="I3923" s="6" t="s">
        <v>15164</v>
      </c>
      <c r="J3923" s="6" t="s">
        <v>15165</v>
      </c>
      <c r="K3923" s="7">
        <v>0</v>
      </c>
      <c r="L3923" s="4">
        <v>2024</v>
      </c>
      <c r="M3923" s="9">
        <v>48016.22</v>
      </c>
      <c r="N3923" s="9" t="str">
        <f t="shared" si="246"/>
        <v>High Value</v>
      </c>
      <c r="O3923" s="11">
        <v>125710.3</v>
      </c>
      <c r="P3923" s="11">
        <v>43087.11</v>
      </c>
      <c r="Q3923" s="11">
        <v>4929.1099999999997</v>
      </c>
      <c r="R3923" s="8">
        <v>45534</v>
      </c>
      <c r="S3923" s="5" t="str">
        <f t="shared" si="247"/>
        <v>Friday</v>
      </c>
      <c r="T3923" s="5" t="str">
        <f t="shared" si="248"/>
        <v>Q3</v>
      </c>
      <c r="U3923" s="14" t="str">
        <f t="shared" si="249"/>
        <v>Aug</v>
      </c>
    </row>
    <row r="3924" spans="1:21" x14ac:dyDescent="0.25">
      <c r="A3924" s="12" t="s">
        <v>54</v>
      </c>
      <c r="B3924" s="2" t="s">
        <v>123</v>
      </c>
      <c r="C3924" s="2" t="s">
        <v>44</v>
      </c>
      <c r="D3924" s="2" t="s">
        <v>25</v>
      </c>
      <c r="E3924" s="2" t="s">
        <v>32</v>
      </c>
      <c r="F3924" s="2" t="s">
        <v>15166</v>
      </c>
      <c r="G3924" s="2" t="s">
        <v>15167</v>
      </c>
      <c r="H3924" s="2" t="s">
        <v>122</v>
      </c>
      <c r="I3924" s="2" t="s">
        <v>15168</v>
      </c>
      <c r="J3924" s="2" t="s">
        <v>15169</v>
      </c>
      <c r="K3924" s="3">
        <v>7</v>
      </c>
      <c r="L3924" s="4">
        <v>2014</v>
      </c>
      <c r="M3924" s="9">
        <v>43883.32</v>
      </c>
      <c r="N3924" s="9" t="str">
        <f t="shared" si="246"/>
        <v>High Value</v>
      </c>
      <c r="O3924" s="11">
        <v>89863</v>
      </c>
      <c r="P3924" s="11">
        <v>36119.9</v>
      </c>
      <c r="Q3924" s="11">
        <v>7763.42</v>
      </c>
      <c r="R3924" s="5">
        <v>44323</v>
      </c>
      <c r="S3924" s="5" t="str">
        <f t="shared" si="247"/>
        <v>Friday</v>
      </c>
      <c r="T3924" s="5" t="str">
        <f t="shared" si="248"/>
        <v>Q2</v>
      </c>
      <c r="U3924" s="14" t="str">
        <f t="shared" si="249"/>
        <v>May</v>
      </c>
    </row>
    <row r="3925" spans="1:21" x14ac:dyDescent="0.25">
      <c r="A3925" s="13" t="s">
        <v>54</v>
      </c>
      <c r="B3925" s="6" t="s">
        <v>123</v>
      </c>
      <c r="C3925" s="6" t="s">
        <v>52</v>
      </c>
      <c r="D3925" s="6" t="s">
        <v>25</v>
      </c>
      <c r="E3925" s="6" t="s">
        <v>32</v>
      </c>
      <c r="F3925" s="6" t="s">
        <v>15170</v>
      </c>
      <c r="G3925" s="6" t="s">
        <v>15171</v>
      </c>
      <c r="H3925" s="6" t="s">
        <v>102</v>
      </c>
      <c r="I3925" s="6" t="s">
        <v>15172</v>
      </c>
      <c r="J3925" s="6" t="s">
        <v>15173</v>
      </c>
      <c r="K3925" s="7">
        <v>10</v>
      </c>
      <c r="L3925" s="4">
        <v>2010</v>
      </c>
      <c r="M3925" s="9">
        <v>57362.39</v>
      </c>
      <c r="N3925" s="9" t="str">
        <f t="shared" si="246"/>
        <v>High Value</v>
      </c>
      <c r="O3925" s="11">
        <v>12183.5</v>
      </c>
      <c r="P3925" s="11">
        <v>52067.37</v>
      </c>
      <c r="Q3925" s="11">
        <v>5295.02</v>
      </c>
      <c r="R3925" s="8">
        <v>44183</v>
      </c>
      <c r="S3925" s="5" t="str">
        <f t="shared" si="247"/>
        <v>Friday</v>
      </c>
      <c r="T3925" s="5" t="str">
        <f t="shared" si="248"/>
        <v>Q4</v>
      </c>
      <c r="U3925" s="14" t="str">
        <f t="shared" si="249"/>
        <v>Dec</v>
      </c>
    </row>
    <row r="3926" spans="1:21" x14ac:dyDescent="0.25">
      <c r="A3926" s="12" t="s">
        <v>54</v>
      </c>
      <c r="B3926" s="2" t="s">
        <v>123</v>
      </c>
      <c r="C3926" s="2" t="s">
        <v>19</v>
      </c>
      <c r="D3926" s="2" t="s">
        <v>25</v>
      </c>
      <c r="E3926" s="2" t="s">
        <v>32</v>
      </c>
      <c r="F3926" s="2" t="s">
        <v>11558</v>
      </c>
      <c r="G3926" s="2" t="s">
        <v>15174</v>
      </c>
      <c r="H3926" s="2" t="s">
        <v>88</v>
      </c>
      <c r="I3926" s="2" t="s">
        <v>15175</v>
      </c>
      <c r="J3926" s="2" t="s">
        <v>15176</v>
      </c>
      <c r="K3926" s="3">
        <v>0</v>
      </c>
      <c r="L3926" s="4">
        <v>2023</v>
      </c>
      <c r="M3926" s="9">
        <v>36845.33</v>
      </c>
      <c r="N3926" s="9" t="str">
        <f t="shared" si="246"/>
        <v>Normal</v>
      </c>
      <c r="O3926" s="11">
        <v>49980.7</v>
      </c>
      <c r="P3926" s="11">
        <v>33850.699999999997</v>
      </c>
      <c r="Q3926" s="11">
        <v>2994.63</v>
      </c>
      <c r="R3926" s="5">
        <v>45258</v>
      </c>
      <c r="S3926" s="5" t="str">
        <f t="shared" si="247"/>
        <v>Tuesday</v>
      </c>
      <c r="T3926" s="5" t="str">
        <f t="shared" si="248"/>
        <v>Q4</v>
      </c>
      <c r="U3926" s="14" t="str">
        <f t="shared" si="249"/>
        <v>Nov</v>
      </c>
    </row>
    <row r="3927" spans="1:21" x14ac:dyDescent="0.25">
      <c r="A3927" s="13" t="s">
        <v>17</v>
      </c>
      <c r="B3927" s="6" t="s">
        <v>38</v>
      </c>
      <c r="C3927" s="6" t="s">
        <v>49</v>
      </c>
      <c r="D3927" s="6" t="s">
        <v>25</v>
      </c>
      <c r="E3927" s="6" t="s">
        <v>32</v>
      </c>
      <c r="F3927" s="6" t="s">
        <v>15177</v>
      </c>
      <c r="G3927" s="6" t="s">
        <v>15178</v>
      </c>
      <c r="H3927" s="6" t="s">
        <v>132</v>
      </c>
      <c r="I3927" s="6" t="s">
        <v>15179</v>
      </c>
      <c r="J3927" s="6" t="s">
        <v>15180</v>
      </c>
      <c r="K3927" s="7">
        <v>1</v>
      </c>
      <c r="L3927" s="4">
        <v>2022</v>
      </c>
      <c r="M3927" s="9">
        <v>26279.91</v>
      </c>
      <c r="N3927" s="9" t="str">
        <f t="shared" si="246"/>
        <v>Normal</v>
      </c>
      <c r="O3927" s="11">
        <v>119502.7</v>
      </c>
      <c r="P3927" s="11">
        <v>22362.52</v>
      </c>
      <c r="Q3927" s="11">
        <v>3917.39</v>
      </c>
      <c r="R3927" s="8">
        <v>45078</v>
      </c>
      <c r="S3927" s="5" t="str">
        <f t="shared" si="247"/>
        <v>Thursday</v>
      </c>
      <c r="T3927" s="5" t="str">
        <f t="shared" si="248"/>
        <v>Q2</v>
      </c>
      <c r="U3927" s="14" t="str">
        <f t="shared" si="249"/>
        <v>Jun</v>
      </c>
    </row>
    <row r="3928" spans="1:21" x14ac:dyDescent="0.25">
      <c r="A3928" s="12" t="s">
        <v>47</v>
      </c>
      <c r="B3928" s="2" t="s">
        <v>110</v>
      </c>
      <c r="C3928" s="2" t="s">
        <v>52</v>
      </c>
      <c r="D3928" s="2" t="s">
        <v>25</v>
      </c>
      <c r="E3928" s="2" t="s">
        <v>32</v>
      </c>
      <c r="F3928" s="2" t="s">
        <v>15181</v>
      </c>
      <c r="G3928" s="2" t="s">
        <v>15182</v>
      </c>
      <c r="H3928" s="2" t="s">
        <v>61</v>
      </c>
      <c r="I3928" s="2" t="s">
        <v>15183</v>
      </c>
      <c r="J3928" s="2" t="s">
        <v>15184</v>
      </c>
      <c r="K3928" s="3">
        <v>15</v>
      </c>
      <c r="L3928" s="4">
        <v>2009</v>
      </c>
      <c r="M3928" s="9">
        <v>60829.37</v>
      </c>
      <c r="N3928" s="9" t="str">
        <f t="shared" si="246"/>
        <v>High Value</v>
      </c>
      <c r="O3928" s="11">
        <v>17402.7</v>
      </c>
      <c r="P3928" s="11">
        <v>47896.82</v>
      </c>
      <c r="Q3928" s="11">
        <v>12932.55</v>
      </c>
      <c r="R3928" s="5">
        <v>45460</v>
      </c>
      <c r="S3928" s="5" t="str">
        <f t="shared" si="247"/>
        <v>Monday</v>
      </c>
      <c r="T3928" s="5" t="str">
        <f t="shared" si="248"/>
        <v>Q2</v>
      </c>
      <c r="U3928" s="14" t="str">
        <f t="shared" si="249"/>
        <v>Jun</v>
      </c>
    </row>
    <row r="3929" spans="1:21" x14ac:dyDescent="0.25">
      <c r="A3929" s="13" t="s">
        <v>54</v>
      </c>
      <c r="B3929" s="6" t="s">
        <v>99</v>
      </c>
      <c r="C3929" s="6" t="s">
        <v>19</v>
      </c>
      <c r="D3929" s="6" t="s">
        <v>25</v>
      </c>
      <c r="E3929" s="6" t="s">
        <v>32</v>
      </c>
      <c r="F3929" s="6" t="s">
        <v>15185</v>
      </c>
      <c r="G3929" s="6" t="s">
        <v>15186</v>
      </c>
      <c r="H3929" s="6" t="s">
        <v>88</v>
      </c>
      <c r="I3929" s="6" t="s">
        <v>15187</v>
      </c>
      <c r="J3929" s="6" t="s">
        <v>15188</v>
      </c>
      <c r="K3929" s="7">
        <v>4</v>
      </c>
      <c r="L3929" s="4">
        <v>2019</v>
      </c>
      <c r="M3929" s="9">
        <v>63180.14</v>
      </c>
      <c r="N3929" s="9" t="str">
        <f t="shared" si="246"/>
        <v>High Value</v>
      </c>
      <c r="O3929" s="11">
        <v>143687.1</v>
      </c>
      <c r="P3929" s="11">
        <v>58856.72</v>
      </c>
      <c r="Q3929" s="11">
        <v>4323.42</v>
      </c>
      <c r="R3929" s="8">
        <v>45238</v>
      </c>
      <c r="S3929" s="5" t="str">
        <f t="shared" si="247"/>
        <v>Wednesday</v>
      </c>
      <c r="T3929" s="5" t="str">
        <f t="shared" si="248"/>
        <v>Q4</v>
      </c>
      <c r="U3929" s="14" t="str">
        <f t="shared" si="249"/>
        <v>Nov</v>
      </c>
    </row>
    <row r="3930" spans="1:21" x14ac:dyDescent="0.25">
      <c r="A3930" s="12" t="s">
        <v>71</v>
      </c>
      <c r="B3930" s="2" t="s">
        <v>86</v>
      </c>
      <c r="C3930" s="2" t="s">
        <v>19</v>
      </c>
      <c r="D3930" s="2" t="s">
        <v>25</v>
      </c>
      <c r="E3930" s="2" t="s">
        <v>32</v>
      </c>
      <c r="F3930" s="2" t="s">
        <v>15189</v>
      </c>
      <c r="G3930" s="2" t="s">
        <v>15190</v>
      </c>
      <c r="H3930" s="2" t="s">
        <v>118</v>
      </c>
      <c r="I3930" s="2" t="s">
        <v>15191</v>
      </c>
      <c r="J3930" s="2" t="s">
        <v>15192</v>
      </c>
      <c r="K3930" s="3">
        <v>19</v>
      </c>
      <c r="L3930" s="4">
        <v>2005</v>
      </c>
      <c r="M3930" s="9">
        <v>9398.9699999999993</v>
      </c>
      <c r="N3930" s="9" t="str">
        <f t="shared" si="246"/>
        <v>Normal</v>
      </c>
      <c r="O3930" s="11">
        <v>10351.9</v>
      </c>
      <c r="P3930" s="11">
        <v>7533.53</v>
      </c>
      <c r="Q3930" s="11">
        <v>1865.44</v>
      </c>
      <c r="R3930" s="5">
        <v>45457</v>
      </c>
      <c r="S3930" s="5" t="str">
        <f t="shared" si="247"/>
        <v>Friday</v>
      </c>
      <c r="T3930" s="5" t="str">
        <f t="shared" si="248"/>
        <v>Q2</v>
      </c>
      <c r="U3930" s="14" t="str">
        <f t="shared" si="249"/>
        <v>Jun</v>
      </c>
    </row>
    <row r="3931" spans="1:21" x14ac:dyDescent="0.25">
      <c r="A3931" s="13" t="s">
        <v>71</v>
      </c>
      <c r="B3931" s="6" t="s">
        <v>72</v>
      </c>
      <c r="C3931" s="6" t="s">
        <v>49</v>
      </c>
      <c r="D3931" s="6" t="s">
        <v>25</v>
      </c>
      <c r="E3931" s="6" t="s">
        <v>32</v>
      </c>
      <c r="F3931" s="6" t="s">
        <v>15193</v>
      </c>
      <c r="G3931" s="6" t="s">
        <v>15194</v>
      </c>
      <c r="H3931" s="6" t="s">
        <v>109</v>
      </c>
      <c r="I3931" s="6" t="s">
        <v>15195</v>
      </c>
      <c r="J3931" s="6" t="s">
        <v>15196</v>
      </c>
      <c r="K3931" s="7">
        <v>7</v>
      </c>
      <c r="L3931" s="4">
        <v>2015</v>
      </c>
      <c r="M3931" s="9">
        <v>44688.9</v>
      </c>
      <c r="N3931" s="9" t="str">
        <f t="shared" si="246"/>
        <v>High Value</v>
      </c>
      <c r="O3931" s="11">
        <v>29253.7</v>
      </c>
      <c r="P3931" s="11">
        <v>32541.040000000001</v>
      </c>
      <c r="Q3931" s="11">
        <v>12147.86</v>
      </c>
      <c r="R3931" s="8">
        <v>44651</v>
      </c>
      <c r="S3931" s="5" t="str">
        <f t="shared" si="247"/>
        <v>Thursday</v>
      </c>
      <c r="T3931" s="5" t="str">
        <f t="shared" si="248"/>
        <v>Q1</v>
      </c>
      <c r="U3931" s="14" t="str">
        <f t="shared" si="249"/>
        <v>Mar</v>
      </c>
    </row>
    <row r="3932" spans="1:21" x14ac:dyDescent="0.25">
      <c r="A3932" s="13" t="s">
        <v>74</v>
      </c>
      <c r="B3932" s="6" t="s">
        <v>75</v>
      </c>
      <c r="C3932" s="6" t="s">
        <v>52</v>
      </c>
      <c r="D3932" s="6" t="s">
        <v>25</v>
      </c>
      <c r="E3932" s="6" t="s">
        <v>32</v>
      </c>
      <c r="F3932" s="6" t="s">
        <v>15197</v>
      </c>
      <c r="G3932" s="6" t="s">
        <v>15198</v>
      </c>
      <c r="H3932" s="6" t="s">
        <v>112</v>
      </c>
      <c r="I3932" s="6" t="s">
        <v>15199</v>
      </c>
      <c r="J3932" s="6" t="s">
        <v>15200</v>
      </c>
      <c r="K3932" s="7">
        <v>19</v>
      </c>
      <c r="L3932" s="4">
        <v>2003</v>
      </c>
      <c r="M3932" s="9">
        <v>12640.25</v>
      </c>
      <c r="N3932" s="9" t="str">
        <f t="shared" si="246"/>
        <v>Normal</v>
      </c>
      <c r="O3932" s="11">
        <v>47295.199999999997</v>
      </c>
      <c r="P3932" s="11">
        <v>11684.53</v>
      </c>
      <c r="Q3932" s="11">
        <v>955.72</v>
      </c>
      <c r="R3932" s="8">
        <v>44568</v>
      </c>
      <c r="S3932" s="5" t="str">
        <f t="shared" si="247"/>
        <v>Friday</v>
      </c>
      <c r="T3932" s="5" t="str">
        <f t="shared" si="248"/>
        <v>Q1</v>
      </c>
      <c r="U3932" s="14" t="str">
        <f t="shared" si="249"/>
        <v>Jan</v>
      </c>
    </row>
    <row r="3933" spans="1:21" x14ac:dyDescent="0.25">
      <c r="A3933" s="12" t="s">
        <v>54</v>
      </c>
      <c r="B3933" s="2" t="s">
        <v>55</v>
      </c>
      <c r="C3933" s="2" t="s">
        <v>36</v>
      </c>
      <c r="D3933" s="2" t="s">
        <v>25</v>
      </c>
      <c r="E3933" s="2" t="s">
        <v>32</v>
      </c>
      <c r="F3933" s="2" t="s">
        <v>15201</v>
      </c>
      <c r="G3933" s="2" t="s">
        <v>15202</v>
      </c>
      <c r="H3933" s="2" t="s">
        <v>58</v>
      </c>
      <c r="I3933" s="2" t="s">
        <v>15203</v>
      </c>
      <c r="J3933" s="2" t="s">
        <v>15204</v>
      </c>
      <c r="K3933" s="3">
        <v>21</v>
      </c>
      <c r="L3933" s="4">
        <v>2004</v>
      </c>
      <c r="M3933" s="9">
        <v>29260.46</v>
      </c>
      <c r="N3933" s="9" t="str">
        <f t="shared" si="246"/>
        <v>Normal</v>
      </c>
      <c r="O3933" s="11">
        <v>77238.399999999994</v>
      </c>
      <c r="P3933" s="11">
        <v>21155.200000000001</v>
      </c>
      <c r="Q3933" s="11">
        <v>8105.26</v>
      </c>
      <c r="R3933" s="5">
        <v>45777</v>
      </c>
      <c r="S3933" s="5" t="str">
        <f t="shared" si="247"/>
        <v>Wednesday</v>
      </c>
      <c r="T3933" s="5" t="str">
        <f t="shared" si="248"/>
        <v>Q2</v>
      </c>
      <c r="U3933" s="14" t="str">
        <f t="shared" si="249"/>
        <v>Apr</v>
      </c>
    </row>
    <row r="3934" spans="1:21" x14ac:dyDescent="0.25">
      <c r="A3934" s="13" t="s">
        <v>71</v>
      </c>
      <c r="B3934" s="6" t="s">
        <v>83</v>
      </c>
      <c r="C3934" s="6" t="s">
        <v>44</v>
      </c>
      <c r="D3934" s="6" t="s">
        <v>25</v>
      </c>
      <c r="E3934" s="6" t="s">
        <v>32</v>
      </c>
      <c r="F3934" s="6" t="s">
        <v>15205</v>
      </c>
      <c r="G3934" s="6" t="s">
        <v>15206</v>
      </c>
      <c r="H3934" s="6" t="s">
        <v>64</v>
      </c>
      <c r="I3934" s="6" t="s">
        <v>15207</v>
      </c>
      <c r="J3934" s="6" t="s">
        <v>15208</v>
      </c>
      <c r="K3934" s="7">
        <v>6</v>
      </c>
      <c r="L3934" s="4">
        <v>2018</v>
      </c>
      <c r="M3934" s="9">
        <v>60202.21</v>
      </c>
      <c r="N3934" s="9" t="str">
        <f t="shared" si="246"/>
        <v>High Value</v>
      </c>
      <c r="O3934" s="11">
        <v>21818</v>
      </c>
      <c r="P3934" s="11">
        <v>48721.23</v>
      </c>
      <c r="Q3934" s="11">
        <v>11480.98</v>
      </c>
      <c r="R3934" s="8">
        <v>45296</v>
      </c>
      <c r="S3934" s="5" t="str">
        <f t="shared" si="247"/>
        <v>Friday</v>
      </c>
      <c r="T3934" s="5" t="str">
        <f t="shared" si="248"/>
        <v>Q1</v>
      </c>
      <c r="U3934" s="14" t="str">
        <f t="shared" si="249"/>
        <v>Jan</v>
      </c>
    </row>
    <row r="3935" spans="1:21" x14ac:dyDescent="0.25">
      <c r="A3935" s="12" t="s">
        <v>74</v>
      </c>
      <c r="B3935" s="2" t="s">
        <v>113</v>
      </c>
      <c r="C3935" s="2" t="s">
        <v>52</v>
      </c>
      <c r="D3935" s="2" t="s">
        <v>25</v>
      </c>
      <c r="E3935" s="2" t="s">
        <v>32</v>
      </c>
      <c r="F3935" s="2" t="s">
        <v>15209</v>
      </c>
      <c r="G3935" s="2" t="s">
        <v>3107</v>
      </c>
      <c r="H3935" s="2" t="s">
        <v>73</v>
      </c>
      <c r="I3935" s="2" t="s">
        <v>15210</v>
      </c>
      <c r="J3935" s="2" t="s">
        <v>15211</v>
      </c>
      <c r="K3935" s="3">
        <v>1</v>
      </c>
      <c r="L3935" s="4">
        <v>2020</v>
      </c>
      <c r="M3935" s="9">
        <v>41289.480000000003</v>
      </c>
      <c r="N3935" s="9" t="str">
        <f t="shared" si="246"/>
        <v>High Value</v>
      </c>
      <c r="O3935" s="11">
        <v>173373.6</v>
      </c>
      <c r="P3935" s="11">
        <v>34735.11</v>
      </c>
      <c r="Q3935" s="11">
        <v>6554.37</v>
      </c>
      <c r="R3935" s="5">
        <v>44353</v>
      </c>
      <c r="S3935" s="5" t="str">
        <f t="shared" si="247"/>
        <v>Sunday</v>
      </c>
      <c r="T3935" s="5" t="str">
        <f t="shared" si="248"/>
        <v>Q2</v>
      </c>
      <c r="U3935" s="14" t="str">
        <f t="shared" si="249"/>
        <v>Jun</v>
      </c>
    </row>
    <row r="3936" spans="1:21" x14ac:dyDescent="0.25">
      <c r="A3936" s="13" t="s">
        <v>17</v>
      </c>
      <c r="B3936" s="6" t="s">
        <v>80</v>
      </c>
      <c r="C3936" s="6" t="s">
        <v>24</v>
      </c>
      <c r="D3936" s="6" t="s">
        <v>25</v>
      </c>
      <c r="E3936" s="6" t="s">
        <v>32</v>
      </c>
      <c r="F3936" s="6" t="s">
        <v>15212</v>
      </c>
      <c r="G3936" s="6" t="s">
        <v>15213</v>
      </c>
      <c r="H3936" s="6" t="s">
        <v>104</v>
      </c>
      <c r="I3936" s="6" t="s">
        <v>15214</v>
      </c>
      <c r="J3936" s="6" t="s">
        <v>15215</v>
      </c>
      <c r="K3936" s="7">
        <v>15</v>
      </c>
      <c r="L3936" s="4">
        <v>2008</v>
      </c>
      <c r="M3936" s="9">
        <v>19436.060000000001</v>
      </c>
      <c r="N3936" s="9" t="str">
        <f t="shared" si="246"/>
        <v>Normal</v>
      </c>
      <c r="O3936" s="11">
        <v>158406.6</v>
      </c>
      <c r="P3936" s="11">
        <v>16533.62</v>
      </c>
      <c r="Q3936" s="11">
        <v>2902.44</v>
      </c>
      <c r="R3936" s="8">
        <v>45183</v>
      </c>
      <c r="S3936" s="5" t="str">
        <f t="shared" si="247"/>
        <v>Thursday</v>
      </c>
      <c r="T3936" s="5" t="str">
        <f t="shared" si="248"/>
        <v>Q3</v>
      </c>
      <c r="U3936" s="14" t="str">
        <f t="shared" si="249"/>
        <v>Sep</v>
      </c>
    </row>
    <row r="3937" spans="1:21" x14ac:dyDescent="0.25">
      <c r="A3937" s="12" t="s">
        <v>56</v>
      </c>
      <c r="B3937" s="2" t="s">
        <v>69</v>
      </c>
      <c r="C3937" s="2" t="s">
        <v>19</v>
      </c>
      <c r="D3937" s="2" t="s">
        <v>25</v>
      </c>
      <c r="E3937" s="2" t="s">
        <v>32</v>
      </c>
      <c r="F3937" s="2" t="s">
        <v>15216</v>
      </c>
      <c r="G3937" s="2" t="s">
        <v>15217</v>
      </c>
      <c r="H3937" s="2" t="s">
        <v>77</v>
      </c>
      <c r="I3937" s="2" t="s">
        <v>15218</v>
      </c>
      <c r="J3937" s="2" t="s">
        <v>15219</v>
      </c>
      <c r="K3937" s="3">
        <v>1</v>
      </c>
      <c r="L3937" s="4">
        <v>2023</v>
      </c>
      <c r="M3937" s="9">
        <v>64824.43</v>
      </c>
      <c r="N3937" s="9" t="str">
        <f t="shared" si="246"/>
        <v>High Value</v>
      </c>
      <c r="O3937" s="11">
        <v>45433</v>
      </c>
      <c r="P3937" s="11">
        <v>54444.02</v>
      </c>
      <c r="Q3937" s="11">
        <v>10380.41</v>
      </c>
      <c r="R3937" s="5">
        <v>45496</v>
      </c>
      <c r="S3937" s="5" t="str">
        <f t="shared" si="247"/>
        <v>Tuesday</v>
      </c>
      <c r="T3937" s="5" t="str">
        <f t="shared" si="248"/>
        <v>Q3</v>
      </c>
      <c r="U3937" s="14" t="str">
        <f t="shared" si="249"/>
        <v>Jul</v>
      </c>
    </row>
    <row r="3938" spans="1:21" x14ac:dyDescent="0.25">
      <c r="A3938" s="13" t="s">
        <v>54</v>
      </c>
      <c r="B3938" s="6" t="s">
        <v>55</v>
      </c>
      <c r="C3938" s="6" t="s">
        <v>19</v>
      </c>
      <c r="D3938" s="6" t="s">
        <v>25</v>
      </c>
      <c r="E3938" s="6" t="s">
        <v>32</v>
      </c>
      <c r="F3938" s="6" t="s">
        <v>15220</v>
      </c>
      <c r="G3938" s="6" t="s">
        <v>242</v>
      </c>
      <c r="H3938" s="6" t="s">
        <v>22</v>
      </c>
      <c r="I3938" s="6" t="s">
        <v>15221</v>
      </c>
      <c r="J3938" s="6" t="s">
        <v>15222</v>
      </c>
      <c r="K3938" s="7">
        <v>14</v>
      </c>
      <c r="L3938" s="4">
        <v>2011</v>
      </c>
      <c r="M3938" s="9">
        <v>32207.55</v>
      </c>
      <c r="N3938" s="9" t="str">
        <f t="shared" si="246"/>
        <v>Normal</v>
      </c>
      <c r="O3938" s="11">
        <v>133684.5</v>
      </c>
      <c r="P3938" s="11">
        <v>22662.31</v>
      </c>
      <c r="Q3938" s="11">
        <v>9545.24</v>
      </c>
      <c r="R3938" s="8">
        <v>45746</v>
      </c>
      <c r="S3938" s="5" t="str">
        <f t="shared" si="247"/>
        <v>Sunday</v>
      </c>
      <c r="T3938" s="5" t="str">
        <f t="shared" si="248"/>
        <v>Q1</v>
      </c>
      <c r="U3938" s="14" t="str">
        <f t="shared" si="249"/>
        <v>Mar</v>
      </c>
    </row>
    <row r="3939" spans="1:21" x14ac:dyDescent="0.25">
      <c r="A3939" s="12" t="s">
        <v>71</v>
      </c>
      <c r="B3939" s="2" t="s">
        <v>72</v>
      </c>
      <c r="C3939" s="2" t="s">
        <v>24</v>
      </c>
      <c r="D3939" s="2" t="s">
        <v>25</v>
      </c>
      <c r="E3939" s="2" t="s">
        <v>32</v>
      </c>
      <c r="F3939" s="2" t="s">
        <v>15223</v>
      </c>
      <c r="G3939" s="2" t="s">
        <v>15224</v>
      </c>
      <c r="H3939" s="2" t="s">
        <v>73</v>
      </c>
      <c r="I3939" s="2" t="s">
        <v>15225</v>
      </c>
      <c r="J3939" s="2" t="s">
        <v>15226</v>
      </c>
      <c r="K3939" s="3">
        <v>23</v>
      </c>
      <c r="L3939" s="4">
        <v>2002</v>
      </c>
      <c r="M3939" s="9">
        <v>11467.7</v>
      </c>
      <c r="N3939" s="9" t="str">
        <f t="shared" si="246"/>
        <v>Normal</v>
      </c>
      <c r="O3939" s="11">
        <v>180014.1</v>
      </c>
      <c r="P3939" s="11">
        <v>8998.56</v>
      </c>
      <c r="Q3939" s="11">
        <v>2469.14</v>
      </c>
      <c r="R3939" s="5">
        <v>45727</v>
      </c>
      <c r="S3939" s="5" t="str">
        <f t="shared" si="247"/>
        <v>Tuesday</v>
      </c>
      <c r="T3939" s="5" t="str">
        <f t="shared" si="248"/>
        <v>Q1</v>
      </c>
      <c r="U3939" s="14" t="str">
        <f t="shared" si="249"/>
        <v>Mar</v>
      </c>
    </row>
    <row r="3940" spans="1:21" x14ac:dyDescent="0.25">
      <c r="A3940" s="13" t="s">
        <v>47</v>
      </c>
      <c r="B3940" s="6" t="s">
        <v>110</v>
      </c>
      <c r="C3940" s="6" t="s">
        <v>44</v>
      </c>
      <c r="D3940" s="6" t="s">
        <v>25</v>
      </c>
      <c r="E3940" s="6" t="s">
        <v>32</v>
      </c>
      <c r="F3940" s="6" t="s">
        <v>15227</v>
      </c>
      <c r="G3940" s="6" t="s">
        <v>11791</v>
      </c>
      <c r="H3940" s="6" t="s">
        <v>121</v>
      </c>
      <c r="I3940" s="6" t="s">
        <v>15228</v>
      </c>
      <c r="J3940" s="6" t="s">
        <v>15229</v>
      </c>
      <c r="K3940" s="7">
        <v>20</v>
      </c>
      <c r="L3940" s="4">
        <v>2005</v>
      </c>
      <c r="M3940" s="9">
        <v>44026.239999999998</v>
      </c>
      <c r="N3940" s="9" t="str">
        <f t="shared" si="246"/>
        <v>High Value</v>
      </c>
      <c r="O3940" s="11">
        <v>139330.70000000001</v>
      </c>
      <c r="P3940" s="11">
        <v>40238.03</v>
      </c>
      <c r="Q3940" s="11">
        <v>3788.21</v>
      </c>
      <c r="R3940" s="8">
        <v>45788</v>
      </c>
      <c r="S3940" s="5" t="str">
        <f t="shared" si="247"/>
        <v>Sunday</v>
      </c>
      <c r="T3940" s="5" t="str">
        <f t="shared" si="248"/>
        <v>Q2</v>
      </c>
      <c r="U3940" s="14" t="str">
        <f t="shared" si="249"/>
        <v>May</v>
      </c>
    </row>
    <row r="3941" spans="1:21" x14ac:dyDescent="0.25">
      <c r="A3941" s="12" t="s">
        <v>71</v>
      </c>
      <c r="B3941" s="2" t="s">
        <v>86</v>
      </c>
      <c r="C3941" s="2" t="s">
        <v>49</v>
      </c>
      <c r="D3941" s="2" t="s">
        <v>25</v>
      </c>
      <c r="E3941" s="2" t="s">
        <v>32</v>
      </c>
      <c r="F3941" s="2" t="s">
        <v>15230</v>
      </c>
      <c r="G3941" s="2" t="s">
        <v>12769</v>
      </c>
      <c r="H3941" s="2" t="s">
        <v>119</v>
      </c>
      <c r="I3941" s="2" t="s">
        <v>15231</v>
      </c>
      <c r="J3941" s="2" t="s">
        <v>15232</v>
      </c>
      <c r="K3941" s="3">
        <v>10</v>
      </c>
      <c r="L3941" s="4">
        <v>2010</v>
      </c>
      <c r="M3941" s="9">
        <v>40502.68</v>
      </c>
      <c r="N3941" s="9" t="str">
        <f t="shared" si="246"/>
        <v>High Value</v>
      </c>
      <c r="O3941" s="11">
        <v>41345.800000000003</v>
      </c>
      <c r="P3941" s="11">
        <v>32947.599999999999</v>
      </c>
      <c r="Q3941" s="11">
        <v>7555.08</v>
      </c>
      <c r="R3941" s="5">
        <v>44050</v>
      </c>
      <c r="S3941" s="5" t="str">
        <f t="shared" si="247"/>
        <v>Friday</v>
      </c>
      <c r="T3941" s="5" t="str">
        <f t="shared" si="248"/>
        <v>Q3</v>
      </c>
      <c r="U3941" s="14" t="str">
        <f t="shared" si="249"/>
        <v>Aug</v>
      </c>
    </row>
    <row r="3942" spans="1:21" x14ac:dyDescent="0.25">
      <c r="A3942" s="13" t="s">
        <v>40</v>
      </c>
      <c r="B3942" s="6" t="s">
        <v>125</v>
      </c>
      <c r="C3942" s="6" t="s">
        <v>49</v>
      </c>
      <c r="D3942" s="6" t="s">
        <v>25</v>
      </c>
      <c r="E3942" s="6" t="s">
        <v>32</v>
      </c>
      <c r="F3942" s="6" t="s">
        <v>15233</v>
      </c>
      <c r="G3942" s="6" t="s">
        <v>15234</v>
      </c>
      <c r="H3942" s="6" t="s">
        <v>81</v>
      </c>
      <c r="I3942" s="6" t="s">
        <v>15235</v>
      </c>
      <c r="J3942" s="6" t="s">
        <v>15236</v>
      </c>
      <c r="K3942" s="7">
        <v>13</v>
      </c>
      <c r="L3942" s="4">
        <v>2007</v>
      </c>
      <c r="M3942" s="9">
        <v>11581.68</v>
      </c>
      <c r="N3942" s="9" t="str">
        <f t="shared" si="246"/>
        <v>Normal</v>
      </c>
      <c r="O3942" s="11">
        <v>149042</v>
      </c>
      <c r="P3942" s="11">
        <v>9309.39</v>
      </c>
      <c r="Q3942" s="11">
        <v>2272.29</v>
      </c>
      <c r="R3942" s="8">
        <v>44184</v>
      </c>
      <c r="S3942" s="5" t="str">
        <f t="shared" si="247"/>
        <v>Saturday</v>
      </c>
      <c r="T3942" s="5" t="str">
        <f t="shared" si="248"/>
        <v>Q4</v>
      </c>
      <c r="U3942" s="14" t="str">
        <f t="shared" si="249"/>
        <v>Dec</v>
      </c>
    </row>
    <row r="3943" spans="1:21" x14ac:dyDescent="0.25">
      <c r="A3943" s="12" t="s">
        <v>47</v>
      </c>
      <c r="B3943" s="2" t="s">
        <v>51</v>
      </c>
      <c r="C3943" s="2" t="s">
        <v>19</v>
      </c>
      <c r="D3943" s="2" t="s">
        <v>25</v>
      </c>
      <c r="E3943" s="2" t="s">
        <v>32</v>
      </c>
      <c r="F3943" s="2" t="s">
        <v>15237</v>
      </c>
      <c r="G3943" s="2" t="s">
        <v>15238</v>
      </c>
      <c r="H3943" s="2" t="s">
        <v>119</v>
      </c>
      <c r="I3943" s="2" t="s">
        <v>15239</v>
      </c>
      <c r="J3943" s="2" t="s">
        <v>15240</v>
      </c>
      <c r="K3943" s="3">
        <v>24</v>
      </c>
      <c r="L3943" s="4">
        <v>2001</v>
      </c>
      <c r="M3943" s="9">
        <v>48180.47</v>
      </c>
      <c r="N3943" s="9" t="str">
        <f t="shared" si="246"/>
        <v>High Value</v>
      </c>
      <c r="O3943" s="11">
        <v>56636.800000000003</v>
      </c>
      <c r="P3943" s="11">
        <v>44021.78</v>
      </c>
      <c r="Q3943" s="11">
        <v>4158.6899999999996</v>
      </c>
      <c r="R3943" s="5">
        <v>45717</v>
      </c>
      <c r="S3943" s="5" t="str">
        <f t="shared" si="247"/>
        <v>Saturday</v>
      </c>
      <c r="T3943" s="5" t="str">
        <f t="shared" si="248"/>
        <v>Q1</v>
      </c>
      <c r="U3943" s="14" t="str">
        <f t="shared" si="249"/>
        <v>Mar</v>
      </c>
    </row>
    <row r="3944" spans="1:21" x14ac:dyDescent="0.25">
      <c r="A3944" s="13" t="s">
        <v>34</v>
      </c>
      <c r="B3944" s="6" t="s">
        <v>35</v>
      </c>
      <c r="C3944" s="6" t="s">
        <v>23</v>
      </c>
      <c r="D3944" s="6" t="s">
        <v>25</v>
      </c>
      <c r="E3944" s="6" t="s">
        <v>32</v>
      </c>
      <c r="F3944" s="6" t="s">
        <v>15241</v>
      </c>
      <c r="G3944" s="6" t="s">
        <v>15242</v>
      </c>
      <c r="H3944" s="6" t="s">
        <v>152</v>
      </c>
      <c r="I3944" s="6" t="s">
        <v>15243</v>
      </c>
      <c r="J3944" s="6" t="s">
        <v>15244</v>
      </c>
      <c r="K3944" s="7">
        <v>18</v>
      </c>
      <c r="L3944" s="4">
        <v>2004</v>
      </c>
      <c r="M3944" s="9">
        <v>12589.77</v>
      </c>
      <c r="N3944" s="9" t="str">
        <f t="shared" si="246"/>
        <v>Normal</v>
      </c>
      <c r="O3944" s="11">
        <v>182400.1</v>
      </c>
      <c r="P3944" s="11">
        <v>10896.06</v>
      </c>
      <c r="Q3944" s="11">
        <v>1693.71</v>
      </c>
      <c r="R3944" s="8">
        <v>44829</v>
      </c>
      <c r="S3944" s="5" t="str">
        <f t="shared" si="247"/>
        <v>Sunday</v>
      </c>
      <c r="T3944" s="5" t="str">
        <f t="shared" si="248"/>
        <v>Q3</v>
      </c>
      <c r="U3944" s="14" t="str">
        <f t="shared" si="249"/>
        <v>Sep</v>
      </c>
    </row>
    <row r="3945" spans="1:21" x14ac:dyDescent="0.25">
      <c r="A3945" s="12" t="s">
        <v>74</v>
      </c>
      <c r="B3945" s="2" t="s">
        <v>113</v>
      </c>
      <c r="C3945" s="2" t="s">
        <v>36</v>
      </c>
      <c r="D3945" s="2" t="s">
        <v>25</v>
      </c>
      <c r="E3945" s="2" t="s">
        <v>32</v>
      </c>
      <c r="F3945" s="2" t="s">
        <v>15245</v>
      </c>
      <c r="G3945" s="2" t="s">
        <v>15246</v>
      </c>
      <c r="H3945" s="2" t="s">
        <v>128</v>
      </c>
      <c r="I3945" s="2" t="s">
        <v>15247</v>
      </c>
      <c r="J3945" s="2" t="s">
        <v>15248</v>
      </c>
      <c r="K3945" s="3">
        <v>11</v>
      </c>
      <c r="L3945" s="4">
        <v>2010</v>
      </c>
      <c r="M3945" s="9">
        <v>20273.79</v>
      </c>
      <c r="N3945" s="9" t="str">
        <f t="shared" si="246"/>
        <v>Normal</v>
      </c>
      <c r="O3945" s="11">
        <v>188392.4</v>
      </c>
      <c r="P3945" s="11">
        <v>18782.91</v>
      </c>
      <c r="Q3945" s="11">
        <v>1490.88</v>
      </c>
      <c r="R3945" s="5">
        <v>44358</v>
      </c>
      <c r="S3945" s="5" t="str">
        <f t="shared" si="247"/>
        <v>Friday</v>
      </c>
      <c r="T3945" s="5" t="str">
        <f t="shared" si="248"/>
        <v>Q2</v>
      </c>
      <c r="U3945" s="14" t="str">
        <f t="shared" si="249"/>
        <v>Jun</v>
      </c>
    </row>
    <row r="3946" spans="1:21" x14ac:dyDescent="0.25">
      <c r="A3946" s="13" t="s">
        <v>47</v>
      </c>
      <c r="B3946" s="6" t="s">
        <v>51</v>
      </c>
      <c r="C3946" s="6" t="s">
        <v>19</v>
      </c>
      <c r="D3946" s="6" t="s">
        <v>25</v>
      </c>
      <c r="E3946" s="6" t="s">
        <v>32</v>
      </c>
      <c r="F3946" s="6" t="s">
        <v>15249</v>
      </c>
      <c r="G3946" s="6" t="s">
        <v>15250</v>
      </c>
      <c r="H3946" s="6" t="s">
        <v>87</v>
      </c>
      <c r="I3946" s="6" t="s">
        <v>15251</v>
      </c>
      <c r="J3946" s="6" t="s">
        <v>15252</v>
      </c>
      <c r="K3946" s="7">
        <v>18</v>
      </c>
      <c r="L3946" s="4">
        <v>2004</v>
      </c>
      <c r="M3946" s="9">
        <v>31375.66</v>
      </c>
      <c r="N3946" s="9" t="str">
        <f t="shared" si="246"/>
        <v>Normal</v>
      </c>
      <c r="O3946" s="11">
        <v>28904.799999999999</v>
      </c>
      <c r="P3946" s="11">
        <v>25187.98</v>
      </c>
      <c r="Q3946" s="11">
        <v>6187.68</v>
      </c>
      <c r="R3946" s="8">
        <v>44598</v>
      </c>
      <c r="S3946" s="5" t="str">
        <f t="shared" si="247"/>
        <v>Sunday</v>
      </c>
      <c r="T3946" s="5" t="str">
        <f t="shared" si="248"/>
        <v>Q1</v>
      </c>
      <c r="U3946" s="14" t="str">
        <f t="shared" si="249"/>
        <v>Feb</v>
      </c>
    </row>
    <row r="3947" spans="1:21" x14ac:dyDescent="0.25">
      <c r="A3947" s="13" t="s">
        <v>17</v>
      </c>
      <c r="B3947" s="6" t="s">
        <v>80</v>
      </c>
      <c r="C3947" s="6" t="s">
        <v>44</v>
      </c>
      <c r="D3947" s="6" t="s">
        <v>25</v>
      </c>
      <c r="E3947" s="6" t="s">
        <v>32</v>
      </c>
      <c r="F3947" s="6" t="s">
        <v>15253</v>
      </c>
      <c r="G3947" s="6" t="s">
        <v>15254</v>
      </c>
      <c r="H3947" s="6" t="s">
        <v>66</v>
      </c>
      <c r="I3947" s="6" t="s">
        <v>15255</v>
      </c>
      <c r="J3947" s="6" t="s">
        <v>15256</v>
      </c>
      <c r="K3947" s="7">
        <v>12</v>
      </c>
      <c r="L3947" s="4">
        <v>2013</v>
      </c>
      <c r="M3947" s="9">
        <v>6207.72</v>
      </c>
      <c r="N3947" s="9" t="str">
        <f t="shared" si="246"/>
        <v>Normal</v>
      </c>
      <c r="O3947" s="11">
        <v>57909.599999999999</v>
      </c>
      <c r="P3947" s="11">
        <v>5012.82</v>
      </c>
      <c r="Q3947" s="11">
        <v>1194.9000000000001</v>
      </c>
      <c r="R3947" s="8">
        <v>45769</v>
      </c>
      <c r="S3947" s="5" t="str">
        <f t="shared" si="247"/>
        <v>Tuesday</v>
      </c>
      <c r="T3947" s="5" t="str">
        <f t="shared" si="248"/>
        <v>Q2</v>
      </c>
      <c r="U3947" s="14" t="str">
        <f t="shared" si="249"/>
        <v>Apr</v>
      </c>
    </row>
    <row r="3948" spans="1:21" x14ac:dyDescent="0.25">
      <c r="A3948" s="12" t="s">
        <v>40</v>
      </c>
      <c r="B3948" s="2" t="s">
        <v>59</v>
      </c>
      <c r="C3948" s="2" t="s">
        <v>36</v>
      </c>
      <c r="D3948" s="2" t="s">
        <v>25</v>
      </c>
      <c r="E3948" s="2" t="s">
        <v>32</v>
      </c>
      <c r="F3948" s="2" t="s">
        <v>15257</v>
      </c>
      <c r="G3948" s="2" t="s">
        <v>15258</v>
      </c>
      <c r="H3948" s="2" t="s">
        <v>115</v>
      </c>
      <c r="I3948" s="2" t="s">
        <v>15259</v>
      </c>
      <c r="J3948" s="2" t="s">
        <v>15260</v>
      </c>
      <c r="K3948" s="3">
        <v>19</v>
      </c>
      <c r="L3948" s="4">
        <v>2001</v>
      </c>
      <c r="M3948" s="9">
        <v>33920.97</v>
      </c>
      <c r="N3948" s="9" t="str">
        <f t="shared" si="246"/>
        <v>Normal</v>
      </c>
      <c r="O3948" s="11">
        <v>170393</v>
      </c>
      <c r="P3948" s="11">
        <v>26532.76</v>
      </c>
      <c r="Q3948" s="11">
        <v>7388.21</v>
      </c>
      <c r="R3948" s="5">
        <v>44011</v>
      </c>
      <c r="S3948" s="5" t="str">
        <f t="shared" si="247"/>
        <v>Monday</v>
      </c>
      <c r="T3948" s="5" t="str">
        <f t="shared" si="248"/>
        <v>Q2</v>
      </c>
      <c r="U3948" s="14" t="str">
        <f t="shared" si="249"/>
        <v>Jun</v>
      </c>
    </row>
    <row r="3949" spans="1:21" x14ac:dyDescent="0.25">
      <c r="A3949" s="13" t="s">
        <v>56</v>
      </c>
      <c r="B3949" s="6" t="s">
        <v>57</v>
      </c>
      <c r="C3949" s="6" t="s">
        <v>23</v>
      </c>
      <c r="D3949" s="6" t="s">
        <v>25</v>
      </c>
      <c r="E3949" s="6" t="s">
        <v>32</v>
      </c>
      <c r="F3949" s="6" t="s">
        <v>15261</v>
      </c>
      <c r="G3949" s="6" t="s">
        <v>15262</v>
      </c>
      <c r="H3949" s="6" t="s">
        <v>88</v>
      </c>
      <c r="I3949" s="6" t="s">
        <v>15263</v>
      </c>
      <c r="J3949" s="6" t="s">
        <v>15264</v>
      </c>
      <c r="K3949" s="7">
        <v>4</v>
      </c>
      <c r="L3949" s="4">
        <v>2018</v>
      </c>
      <c r="M3949" s="9">
        <v>49173.55</v>
      </c>
      <c r="N3949" s="9" t="str">
        <f t="shared" si="246"/>
        <v>High Value</v>
      </c>
      <c r="O3949" s="11">
        <v>186503.4</v>
      </c>
      <c r="P3949" s="11">
        <v>44570.06</v>
      </c>
      <c r="Q3949" s="11">
        <v>4603.49</v>
      </c>
      <c r="R3949" s="8">
        <v>44646</v>
      </c>
      <c r="S3949" s="5" t="str">
        <f t="shared" si="247"/>
        <v>Saturday</v>
      </c>
      <c r="T3949" s="5" t="str">
        <f t="shared" si="248"/>
        <v>Q1</v>
      </c>
      <c r="U3949" s="14" t="str">
        <f t="shared" si="249"/>
        <v>Mar</v>
      </c>
    </row>
    <row r="3950" spans="1:21" x14ac:dyDescent="0.25">
      <c r="A3950" s="12" t="s">
        <v>71</v>
      </c>
      <c r="B3950" s="2" t="s">
        <v>83</v>
      </c>
      <c r="C3950" s="2" t="s">
        <v>19</v>
      </c>
      <c r="D3950" s="2" t="s">
        <v>25</v>
      </c>
      <c r="E3950" s="2" t="s">
        <v>32</v>
      </c>
      <c r="F3950" s="2" t="s">
        <v>15265</v>
      </c>
      <c r="G3950" s="2" t="s">
        <v>15266</v>
      </c>
      <c r="H3950" s="2" t="s">
        <v>104</v>
      </c>
      <c r="I3950" s="2" t="s">
        <v>15267</v>
      </c>
      <c r="J3950" s="2" t="s">
        <v>15268</v>
      </c>
      <c r="K3950" s="3">
        <v>16</v>
      </c>
      <c r="L3950" s="4">
        <v>2004</v>
      </c>
      <c r="M3950" s="9">
        <v>57983.98</v>
      </c>
      <c r="N3950" s="9" t="str">
        <f t="shared" si="246"/>
        <v>High Value</v>
      </c>
      <c r="O3950" s="11">
        <v>56161.5</v>
      </c>
      <c r="P3950" s="11">
        <v>51920.12</v>
      </c>
      <c r="Q3950" s="11">
        <v>6063.86</v>
      </c>
      <c r="R3950" s="5">
        <v>44160</v>
      </c>
      <c r="S3950" s="5" t="str">
        <f t="shared" si="247"/>
        <v>Wednesday</v>
      </c>
      <c r="T3950" s="5" t="str">
        <f t="shared" si="248"/>
        <v>Q4</v>
      </c>
      <c r="U3950" s="14" t="str">
        <f t="shared" si="249"/>
        <v>Nov</v>
      </c>
    </row>
    <row r="3951" spans="1:21" x14ac:dyDescent="0.25">
      <c r="A3951" s="13" t="s">
        <v>47</v>
      </c>
      <c r="B3951" s="6" t="s">
        <v>51</v>
      </c>
      <c r="C3951" s="6" t="s">
        <v>52</v>
      </c>
      <c r="D3951" s="6" t="s">
        <v>25</v>
      </c>
      <c r="E3951" s="6" t="s">
        <v>32</v>
      </c>
      <c r="F3951" s="6" t="s">
        <v>15269</v>
      </c>
      <c r="G3951" s="6" t="s">
        <v>15270</v>
      </c>
      <c r="H3951" s="6" t="s">
        <v>104</v>
      </c>
      <c r="I3951" s="6" t="s">
        <v>15271</v>
      </c>
      <c r="J3951" s="6" t="s">
        <v>15272</v>
      </c>
      <c r="K3951" s="7">
        <v>14</v>
      </c>
      <c r="L3951" s="4">
        <v>2008</v>
      </c>
      <c r="M3951" s="9">
        <v>50831.94</v>
      </c>
      <c r="N3951" s="9" t="str">
        <f t="shared" si="246"/>
        <v>High Value</v>
      </c>
      <c r="O3951" s="11">
        <v>49514.7</v>
      </c>
      <c r="P3951" s="11">
        <v>36149.910000000003</v>
      </c>
      <c r="Q3951" s="11">
        <v>14682.03</v>
      </c>
      <c r="R3951" s="8">
        <v>44851</v>
      </c>
      <c r="S3951" s="5" t="str">
        <f t="shared" si="247"/>
        <v>Monday</v>
      </c>
      <c r="T3951" s="5" t="str">
        <f t="shared" si="248"/>
        <v>Q4</v>
      </c>
      <c r="U3951" s="14" t="str">
        <f t="shared" si="249"/>
        <v>Oct</v>
      </c>
    </row>
    <row r="3952" spans="1:21" x14ac:dyDescent="0.25">
      <c r="A3952" s="12" t="s">
        <v>56</v>
      </c>
      <c r="B3952" s="2" t="s">
        <v>57</v>
      </c>
      <c r="C3952" s="2" t="s">
        <v>19</v>
      </c>
      <c r="D3952" s="2" t="s">
        <v>25</v>
      </c>
      <c r="E3952" s="2" t="s">
        <v>32</v>
      </c>
      <c r="F3952" s="2" t="s">
        <v>2580</v>
      </c>
      <c r="G3952" s="2" t="s">
        <v>15273</v>
      </c>
      <c r="H3952" s="2" t="s">
        <v>152</v>
      </c>
      <c r="I3952" s="2" t="s">
        <v>15274</v>
      </c>
      <c r="J3952" s="2" t="s">
        <v>15275</v>
      </c>
      <c r="K3952" s="3">
        <v>10</v>
      </c>
      <c r="L3952" s="4">
        <v>2011</v>
      </c>
      <c r="M3952" s="9">
        <v>32051.1</v>
      </c>
      <c r="N3952" s="9" t="str">
        <f t="shared" si="246"/>
        <v>Normal</v>
      </c>
      <c r="O3952" s="11">
        <v>151494.39999999999</v>
      </c>
      <c r="P3952" s="11">
        <v>30223.79</v>
      </c>
      <c r="Q3952" s="11">
        <v>1827.31</v>
      </c>
      <c r="R3952" s="5">
        <v>44514</v>
      </c>
      <c r="S3952" s="5" t="str">
        <f t="shared" si="247"/>
        <v>Sunday</v>
      </c>
      <c r="T3952" s="5" t="str">
        <f t="shared" si="248"/>
        <v>Q4</v>
      </c>
      <c r="U3952" s="14" t="str">
        <f t="shared" si="249"/>
        <v>Nov</v>
      </c>
    </row>
    <row r="3953" spans="1:21" x14ac:dyDescent="0.25">
      <c r="A3953" s="13" t="s">
        <v>30</v>
      </c>
      <c r="B3953" s="6" t="s">
        <v>65</v>
      </c>
      <c r="C3953" s="6" t="s">
        <v>36</v>
      </c>
      <c r="D3953" s="6" t="s">
        <v>25</v>
      </c>
      <c r="E3953" s="6" t="s">
        <v>32</v>
      </c>
      <c r="F3953" s="6" t="s">
        <v>15276</v>
      </c>
      <c r="G3953" s="6" t="s">
        <v>15277</v>
      </c>
      <c r="H3953" s="6" t="s">
        <v>109</v>
      </c>
      <c r="I3953" s="6" t="s">
        <v>15278</v>
      </c>
      <c r="J3953" s="6" t="s">
        <v>15279</v>
      </c>
      <c r="K3953" s="7">
        <v>13</v>
      </c>
      <c r="L3953" s="4">
        <v>2008</v>
      </c>
      <c r="M3953" s="9">
        <v>60967.89</v>
      </c>
      <c r="N3953" s="9" t="str">
        <f t="shared" si="246"/>
        <v>High Value</v>
      </c>
      <c r="O3953" s="11">
        <v>142578.29999999999</v>
      </c>
      <c r="P3953" s="11">
        <v>47617.98</v>
      </c>
      <c r="Q3953" s="11">
        <v>13349.91</v>
      </c>
      <c r="R3953" s="8">
        <v>44235</v>
      </c>
      <c r="S3953" s="5" t="str">
        <f t="shared" si="247"/>
        <v>Monday</v>
      </c>
      <c r="T3953" s="5" t="str">
        <f t="shared" si="248"/>
        <v>Q1</v>
      </c>
      <c r="U3953" s="14" t="str">
        <f t="shared" si="249"/>
        <v>Feb</v>
      </c>
    </row>
    <row r="3954" spans="1:21" x14ac:dyDescent="0.25">
      <c r="A3954" s="12" t="s">
        <v>71</v>
      </c>
      <c r="B3954" s="2" t="s">
        <v>86</v>
      </c>
      <c r="C3954" s="2" t="s">
        <v>49</v>
      </c>
      <c r="D3954" s="2" t="s">
        <v>25</v>
      </c>
      <c r="E3954" s="2" t="s">
        <v>32</v>
      </c>
      <c r="F3954" s="2" t="s">
        <v>15280</v>
      </c>
      <c r="G3954" s="2" t="s">
        <v>9256</v>
      </c>
      <c r="H3954" s="2" t="s">
        <v>120</v>
      </c>
      <c r="I3954" s="2" t="s">
        <v>15281</v>
      </c>
      <c r="J3954" s="2" t="s">
        <v>15282</v>
      </c>
      <c r="K3954" s="3">
        <v>9</v>
      </c>
      <c r="L3954" s="4">
        <v>2016</v>
      </c>
      <c r="M3954" s="9">
        <v>34353.35</v>
      </c>
      <c r="N3954" s="9" t="str">
        <f t="shared" si="246"/>
        <v>Normal</v>
      </c>
      <c r="O3954" s="11">
        <v>194692.6</v>
      </c>
      <c r="P3954" s="11">
        <v>30001.62</v>
      </c>
      <c r="Q3954" s="11">
        <v>4351.7299999999996</v>
      </c>
      <c r="R3954" s="5">
        <v>45766</v>
      </c>
      <c r="S3954" s="5" t="str">
        <f t="shared" si="247"/>
        <v>Saturday</v>
      </c>
      <c r="T3954" s="5" t="str">
        <f t="shared" si="248"/>
        <v>Q2</v>
      </c>
      <c r="U3954" s="14" t="str">
        <f t="shared" si="249"/>
        <v>Apr</v>
      </c>
    </row>
    <row r="3955" spans="1:21" x14ac:dyDescent="0.25">
      <c r="A3955" s="13" t="s">
        <v>40</v>
      </c>
      <c r="B3955" s="6" t="s">
        <v>41</v>
      </c>
      <c r="C3955" s="6" t="s">
        <v>44</v>
      </c>
      <c r="D3955" s="6" t="s">
        <v>25</v>
      </c>
      <c r="E3955" s="6" t="s">
        <v>32</v>
      </c>
      <c r="F3955" s="6" t="s">
        <v>15283</v>
      </c>
      <c r="G3955" s="6" t="s">
        <v>15284</v>
      </c>
      <c r="H3955" s="6" t="s">
        <v>66</v>
      </c>
      <c r="I3955" s="6" t="s">
        <v>15285</v>
      </c>
      <c r="J3955" s="6" t="s">
        <v>15286</v>
      </c>
      <c r="K3955" s="7">
        <v>17</v>
      </c>
      <c r="L3955" s="4">
        <v>2007</v>
      </c>
      <c r="M3955" s="9">
        <v>47875.3</v>
      </c>
      <c r="N3955" s="9" t="str">
        <f t="shared" si="246"/>
        <v>High Value</v>
      </c>
      <c r="O3955" s="11">
        <v>120038.2</v>
      </c>
      <c r="P3955" s="11">
        <v>45478.44</v>
      </c>
      <c r="Q3955" s="11">
        <v>2396.86</v>
      </c>
      <c r="R3955" s="8">
        <v>45346</v>
      </c>
      <c r="S3955" s="5" t="str">
        <f t="shared" si="247"/>
        <v>Saturday</v>
      </c>
      <c r="T3955" s="5" t="str">
        <f t="shared" si="248"/>
        <v>Q1</v>
      </c>
      <c r="U3955" s="14" t="str">
        <f t="shared" si="249"/>
        <v>Feb</v>
      </c>
    </row>
    <row r="3956" spans="1:21" x14ac:dyDescent="0.25">
      <c r="A3956" s="12" t="s">
        <v>62</v>
      </c>
      <c r="B3956" s="2" t="s">
        <v>138</v>
      </c>
      <c r="C3956" s="2" t="s">
        <v>36</v>
      </c>
      <c r="D3956" s="2" t="s">
        <v>25</v>
      </c>
      <c r="E3956" s="2" t="s">
        <v>32</v>
      </c>
      <c r="F3956" s="2" t="s">
        <v>15287</v>
      </c>
      <c r="G3956" s="2" t="s">
        <v>481</v>
      </c>
      <c r="H3956" s="2" t="s">
        <v>121</v>
      </c>
      <c r="I3956" s="2" t="s">
        <v>15288</v>
      </c>
      <c r="J3956" s="2" t="s">
        <v>15289</v>
      </c>
      <c r="K3956" s="3">
        <v>7</v>
      </c>
      <c r="L3956" s="4">
        <v>2015</v>
      </c>
      <c r="M3956" s="9">
        <v>30274.99</v>
      </c>
      <c r="N3956" s="9" t="str">
        <f t="shared" si="246"/>
        <v>Normal</v>
      </c>
      <c r="O3956" s="11">
        <v>82961</v>
      </c>
      <c r="P3956" s="11">
        <v>28624.29</v>
      </c>
      <c r="Q3956" s="11">
        <v>1650.7</v>
      </c>
      <c r="R3956" s="5">
        <v>44871</v>
      </c>
      <c r="S3956" s="5" t="str">
        <f t="shared" si="247"/>
        <v>Sunday</v>
      </c>
      <c r="T3956" s="5" t="str">
        <f t="shared" si="248"/>
        <v>Q4</v>
      </c>
      <c r="U3956" s="14" t="str">
        <f t="shared" si="249"/>
        <v>Nov</v>
      </c>
    </row>
    <row r="3957" spans="1:21" x14ac:dyDescent="0.25">
      <c r="A3957" s="13" t="s">
        <v>54</v>
      </c>
      <c r="B3957" s="6" t="s">
        <v>99</v>
      </c>
      <c r="C3957" s="6" t="s">
        <v>24</v>
      </c>
      <c r="D3957" s="6" t="s">
        <v>25</v>
      </c>
      <c r="E3957" s="6" t="s">
        <v>32</v>
      </c>
      <c r="F3957" s="6" t="s">
        <v>15290</v>
      </c>
      <c r="G3957" s="6" t="s">
        <v>4857</v>
      </c>
      <c r="H3957" s="6" t="s">
        <v>37</v>
      </c>
      <c r="I3957" s="6" t="s">
        <v>15291</v>
      </c>
      <c r="J3957" s="6" t="s">
        <v>15292</v>
      </c>
      <c r="K3957" s="7">
        <v>21</v>
      </c>
      <c r="L3957" s="4">
        <v>2001</v>
      </c>
      <c r="M3957" s="9">
        <v>16715.32</v>
      </c>
      <c r="N3957" s="9" t="str">
        <f t="shared" si="246"/>
        <v>Normal</v>
      </c>
      <c r="O3957" s="11">
        <v>181949.4</v>
      </c>
      <c r="P3957" s="11">
        <v>12237.77</v>
      </c>
      <c r="Q3957" s="11">
        <v>4477.55</v>
      </c>
      <c r="R3957" s="8">
        <v>44817</v>
      </c>
      <c r="S3957" s="5" t="str">
        <f t="shared" si="247"/>
        <v>Tuesday</v>
      </c>
      <c r="T3957" s="5" t="str">
        <f t="shared" si="248"/>
        <v>Q3</v>
      </c>
      <c r="U3957" s="14" t="str">
        <f t="shared" si="249"/>
        <v>Sep</v>
      </c>
    </row>
    <row r="3958" spans="1:21" x14ac:dyDescent="0.25">
      <c r="A3958" s="12" t="s">
        <v>30</v>
      </c>
      <c r="B3958" s="2" t="s">
        <v>65</v>
      </c>
      <c r="C3958" s="2" t="s">
        <v>44</v>
      </c>
      <c r="D3958" s="2" t="s">
        <v>25</v>
      </c>
      <c r="E3958" s="2" t="s">
        <v>32</v>
      </c>
      <c r="F3958" s="2" t="s">
        <v>15293</v>
      </c>
      <c r="G3958" s="2" t="s">
        <v>15294</v>
      </c>
      <c r="H3958" s="2" t="s">
        <v>116</v>
      </c>
      <c r="I3958" s="2" t="s">
        <v>15295</v>
      </c>
      <c r="J3958" s="2" t="s">
        <v>15296</v>
      </c>
      <c r="K3958" s="3">
        <v>0</v>
      </c>
      <c r="L3958" s="4">
        <v>2021</v>
      </c>
      <c r="M3958" s="9">
        <v>17539.349999999999</v>
      </c>
      <c r="N3958" s="9" t="str">
        <f t="shared" si="246"/>
        <v>Normal</v>
      </c>
      <c r="O3958" s="11">
        <v>133798.79999999999</v>
      </c>
      <c r="P3958" s="11">
        <v>13752.87</v>
      </c>
      <c r="Q3958" s="11">
        <v>3786.48</v>
      </c>
      <c r="R3958" s="5">
        <v>44309</v>
      </c>
      <c r="S3958" s="5" t="str">
        <f t="shared" si="247"/>
        <v>Friday</v>
      </c>
      <c r="T3958" s="5" t="str">
        <f t="shared" si="248"/>
        <v>Q2</v>
      </c>
      <c r="U3958" s="14" t="str">
        <f t="shared" si="249"/>
        <v>Apr</v>
      </c>
    </row>
    <row r="3959" spans="1:21" x14ac:dyDescent="0.25">
      <c r="A3959" s="13" t="s">
        <v>54</v>
      </c>
      <c r="B3959" s="6" t="s">
        <v>123</v>
      </c>
      <c r="C3959" s="6" t="s">
        <v>36</v>
      </c>
      <c r="D3959" s="6" t="s">
        <v>25</v>
      </c>
      <c r="E3959" s="6" t="s">
        <v>32</v>
      </c>
      <c r="F3959" s="6" t="s">
        <v>15297</v>
      </c>
      <c r="G3959" s="6" t="s">
        <v>15298</v>
      </c>
      <c r="H3959" s="6" t="s">
        <v>73</v>
      </c>
      <c r="I3959" s="6" t="s">
        <v>15299</v>
      </c>
      <c r="J3959" s="6" t="s">
        <v>15300</v>
      </c>
      <c r="K3959" s="7">
        <v>22</v>
      </c>
      <c r="L3959" s="4">
        <v>2000</v>
      </c>
      <c r="M3959" s="9">
        <v>9036.2800000000007</v>
      </c>
      <c r="N3959" s="9" t="str">
        <f t="shared" si="246"/>
        <v>Normal</v>
      </c>
      <c r="O3959" s="11">
        <v>66935.5</v>
      </c>
      <c r="P3959" s="11">
        <v>6349.51</v>
      </c>
      <c r="Q3959" s="11">
        <v>2686.77</v>
      </c>
      <c r="R3959" s="8">
        <v>44635</v>
      </c>
      <c r="S3959" s="5" t="str">
        <f t="shared" si="247"/>
        <v>Tuesday</v>
      </c>
      <c r="T3959" s="5" t="str">
        <f t="shared" si="248"/>
        <v>Q1</v>
      </c>
      <c r="U3959" s="14" t="str">
        <f t="shared" si="249"/>
        <v>Mar</v>
      </c>
    </row>
    <row r="3960" spans="1:21" x14ac:dyDescent="0.25">
      <c r="A3960" s="12" t="s">
        <v>30</v>
      </c>
      <c r="B3960" s="2" t="s">
        <v>31</v>
      </c>
      <c r="C3960" s="2" t="s">
        <v>44</v>
      </c>
      <c r="D3960" s="2" t="s">
        <v>25</v>
      </c>
      <c r="E3960" s="2" t="s">
        <v>32</v>
      </c>
      <c r="F3960" s="2" t="s">
        <v>15301</v>
      </c>
      <c r="G3960" s="2" t="s">
        <v>15302</v>
      </c>
      <c r="H3960" s="2" t="s">
        <v>64</v>
      </c>
      <c r="I3960" s="2" t="s">
        <v>15303</v>
      </c>
      <c r="J3960" s="2" t="s">
        <v>15304</v>
      </c>
      <c r="K3960" s="3">
        <v>20</v>
      </c>
      <c r="L3960" s="4">
        <v>2005</v>
      </c>
      <c r="M3960" s="9">
        <v>8120.55</v>
      </c>
      <c r="N3960" s="9" t="str">
        <f t="shared" si="246"/>
        <v>Normal</v>
      </c>
      <c r="O3960" s="11">
        <v>184921.4</v>
      </c>
      <c r="P3960" s="11">
        <v>5791.49</v>
      </c>
      <c r="Q3960" s="11">
        <v>2329.06</v>
      </c>
      <c r="R3960" s="5">
        <v>45662</v>
      </c>
      <c r="S3960" s="5" t="str">
        <f t="shared" si="247"/>
        <v>Sunday</v>
      </c>
      <c r="T3960" s="5" t="str">
        <f t="shared" si="248"/>
        <v>Q1</v>
      </c>
      <c r="U3960" s="14" t="str">
        <f t="shared" si="249"/>
        <v>Jan</v>
      </c>
    </row>
    <row r="3961" spans="1:21" x14ac:dyDescent="0.25">
      <c r="A3961" s="13" t="s">
        <v>54</v>
      </c>
      <c r="B3961" s="6" t="s">
        <v>123</v>
      </c>
      <c r="C3961" s="6" t="s">
        <v>52</v>
      </c>
      <c r="D3961" s="6" t="s">
        <v>25</v>
      </c>
      <c r="E3961" s="6" t="s">
        <v>32</v>
      </c>
      <c r="F3961" s="6" t="s">
        <v>15305</v>
      </c>
      <c r="G3961" s="6" t="s">
        <v>3422</v>
      </c>
      <c r="H3961" s="6" t="s">
        <v>39</v>
      </c>
      <c r="I3961" s="6" t="s">
        <v>15306</v>
      </c>
      <c r="J3961" s="6" t="s">
        <v>15307</v>
      </c>
      <c r="K3961" s="7">
        <v>9</v>
      </c>
      <c r="L3961" s="4">
        <v>2014</v>
      </c>
      <c r="M3961" s="9">
        <v>14144.68</v>
      </c>
      <c r="N3961" s="9" t="str">
        <f t="shared" si="246"/>
        <v>Normal</v>
      </c>
      <c r="O3961" s="11">
        <v>162362.9</v>
      </c>
      <c r="P3961" s="11">
        <v>11517.09</v>
      </c>
      <c r="Q3961" s="11">
        <v>2627.59</v>
      </c>
      <c r="R3961" s="8">
        <v>44931</v>
      </c>
      <c r="S3961" s="5" t="str">
        <f t="shared" si="247"/>
        <v>Thursday</v>
      </c>
      <c r="T3961" s="5" t="str">
        <f t="shared" si="248"/>
        <v>Q1</v>
      </c>
      <c r="U3961" s="14" t="str">
        <f t="shared" si="249"/>
        <v>Jan</v>
      </c>
    </row>
    <row r="3962" spans="1:21" x14ac:dyDescent="0.25">
      <c r="A3962" s="12" t="s">
        <v>47</v>
      </c>
      <c r="B3962" s="2" t="s">
        <v>51</v>
      </c>
      <c r="C3962" s="2" t="s">
        <v>24</v>
      </c>
      <c r="D3962" s="2" t="s">
        <v>25</v>
      </c>
      <c r="E3962" s="2" t="s">
        <v>32</v>
      </c>
      <c r="F3962" s="2" t="s">
        <v>15308</v>
      </c>
      <c r="G3962" s="2" t="s">
        <v>15309</v>
      </c>
      <c r="H3962" s="2" t="s">
        <v>162</v>
      </c>
      <c r="I3962" s="2" t="s">
        <v>15310</v>
      </c>
      <c r="J3962" s="2" t="s">
        <v>15311</v>
      </c>
      <c r="K3962" s="3">
        <v>3</v>
      </c>
      <c r="L3962" s="4">
        <v>2020</v>
      </c>
      <c r="M3962" s="9">
        <v>13865.74</v>
      </c>
      <c r="N3962" s="9" t="str">
        <f t="shared" si="246"/>
        <v>Normal</v>
      </c>
      <c r="O3962" s="11">
        <v>116558.3</v>
      </c>
      <c r="P3962" s="11">
        <v>12170.61</v>
      </c>
      <c r="Q3962" s="11">
        <v>1695.13</v>
      </c>
      <c r="R3962" s="5">
        <v>45049</v>
      </c>
      <c r="S3962" s="5" t="str">
        <f t="shared" si="247"/>
        <v>Wednesday</v>
      </c>
      <c r="T3962" s="5" t="str">
        <f t="shared" si="248"/>
        <v>Q2</v>
      </c>
      <c r="U3962" s="14" t="str">
        <f t="shared" si="249"/>
        <v>May</v>
      </c>
    </row>
    <row r="3963" spans="1:21" x14ac:dyDescent="0.25">
      <c r="A3963" s="13" t="s">
        <v>34</v>
      </c>
      <c r="B3963" s="6" t="s">
        <v>43</v>
      </c>
      <c r="C3963" s="6" t="s">
        <v>44</v>
      </c>
      <c r="D3963" s="6" t="s">
        <v>25</v>
      </c>
      <c r="E3963" s="6" t="s">
        <v>32</v>
      </c>
      <c r="F3963" s="6" t="s">
        <v>15312</v>
      </c>
      <c r="G3963" s="6" t="s">
        <v>15313</v>
      </c>
      <c r="H3963" s="6" t="s">
        <v>82</v>
      </c>
      <c r="I3963" s="6" t="s">
        <v>15314</v>
      </c>
      <c r="J3963" s="6" t="s">
        <v>15315</v>
      </c>
      <c r="K3963" s="7">
        <v>16</v>
      </c>
      <c r="L3963" s="4">
        <v>2005</v>
      </c>
      <c r="M3963" s="9">
        <v>58521.71</v>
      </c>
      <c r="N3963" s="9" t="str">
        <f t="shared" si="246"/>
        <v>High Value</v>
      </c>
      <c r="O3963" s="11">
        <v>36551.199999999997</v>
      </c>
      <c r="P3963" s="11">
        <v>54302.86</v>
      </c>
      <c r="Q3963" s="11">
        <v>4218.8500000000004</v>
      </c>
      <c r="R3963" s="8">
        <v>44518</v>
      </c>
      <c r="S3963" s="5" t="str">
        <f t="shared" si="247"/>
        <v>Thursday</v>
      </c>
      <c r="T3963" s="5" t="str">
        <f t="shared" si="248"/>
        <v>Q4</v>
      </c>
      <c r="U3963" s="14" t="str">
        <f t="shared" si="249"/>
        <v>Nov</v>
      </c>
    </row>
    <row r="3964" spans="1:21" x14ac:dyDescent="0.25">
      <c r="A3964" s="12" t="s">
        <v>71</v>
      </c>
      <c r="B3964" s="2" t="s">
        <v>72</v>
      </c>
      <c r="C3964" s="2" t="s">
        <v>36</v>
      </c>
      <c r="D3964" s="2" t="s">
        <v>25</v>
      </c>
      <c r="E3964" s="2" t="s">
        <v>32</v>
      </c>
      <c r="F3964" s="2" t="s">
        <v>15316</v>
      </c>
      <c r="G3964" s="2" t="s">
        <v>15317</v>
      </c>
      <c r="H3964" s="2" t="s">
        <v>118</v>
      </c>
      <c r="I3964" s="2" t="s">
        <v>15318</v>
      </c>
      <c r="J3964" s="2" t="s">
        <v>15319</v>
      </c>
      <c r="K3964" s="3">
        <v>14</v>
      </c>
      <c r="L3964" s="4">
        <v>2008</v>
      </c>
      <c r="M3964" s="9">
        <v>14166.11</v>
      </c>
      <c r="N3964" s="9" t="str">
        <f t="shared" si="246"/>
        <v>Normal</v>
      </c>
      <c r="O3964" s="11">
        <v>128717</v>
      </c>
      <c r="P3964" s="11">
        <v>10350.57</v>
      </c>
      <c r="Q3964" s="11">
        <v>3815.54</v>
      </c>
      <c r="R3964" s="5">
        <v>44624</v>
      </c>
      <c r="S3964" s="5" t="str">
        <f t="shared" si="247"/>
        <v>Friday</v>
      </c>
      <c r="T3964" s="5" t="str">
        <f t="shared" si="248"/>
        <v>Q1</v>
      </c>
      <c r="U3964" s="14" t="str">
        <f t="shared" si="249"/>
        <v>Mar</v>
      </c>
    </row>
    <row r="3965" spans="1:21" x14ac:dyDescent="0.25">
      <c r="A3965" s="12" t="s">
        <v>40</v>
      </c>
      <c r="B3965" s="2" t="s">
        <v>125</v>
      </c>
      <c r="C3965" s="2" t="s">
        <v>23</v>
      </c>
      <c r="D3965" s="2" t="s">
        <v>25</v>
      </c>
      <c r="E3965" s="2" t="s">
        <v>32</v>
      </c>
      <c r="F3965" s="2" t="s">
        <v>15320</v>
      </c>
      <c r="G3965" s="2" t="s">
        <v>199</v>
      </c>
      <c r="H3965" s="2" t="s">
        <v>128</v>
      </c>
      <c r="I3965" s="2" t="s">
        <v>15321</v>
      </c>
      <c r="J3965" s="2" t="s">
        <v>15322</v>
      </c>
      <c r="K3965" s="3">
        <v>7</v>
      </c>
      <c r="L3965" s="4">
        <v>2014</v>
      </c>
      <c r="M3965" s="9">
        <v>40632.800000000003</v>
      </c>
      <c r="N3965" s="9" t="str">
        <f t="shared" si="246"/>
        <v>High Value</v>
      </c>
      <c r="O3965" s="11">
        <v>23255.8</v>
      </c>
      <c r="P3965" s="11">
        <v>30861.48</v>
      </c>
      <c r="Q3965" s="11">
        <v>9771.32</v>
      </c>
      <c r="R3965" s="5">
        <v>44285</v>
      </c>
      <c r="S3965" s="5" t="str">
        <f t="shared" si="247"/>
        <v>Tuesday</v>
      </c>
      <c r="T3965" s="5" t="str">
        <f t="shared" si="248"/>
        <v>Q1</v>
      </c>
      <c r="U3965" s="14" t="str">
        <f t="shared" si="249"/>
        <v>Mar</v>
      </c>
    </row>
    <row r="3966" spans="1:21" x14ac:dyDescent="0.25">
      <c r="A3966" s="13" t="s">
        <v>56</v>
      </c>
      <c r="B3966" s="6" t="s">
        <v>57</v>
      </c>
      <c r="C3966" s="6" t="s">
        <v>19</v>
      </c>
      <c r="D3966" s="6" t="s">
        <v>25</v>
      </c>
      <c r="E3966" s="6" t="s">
        <v>32</v>
      </c>
      <c r="F3966" s="6" t="s">
        <v>15323</v>
      </c>
      <c r="G3966" s="6" t="s">
        <v>15324</v>
      </c>
      <c r="H3966" s="6" t="s">
        <v>121</v>
      </c>
      <c r="I3966" s="6" t="s">
        <v>15325</v>
      </c>
      <c r="J3966" s="6" t="s">
        <v>15326</v>
      </c>
      <c r="K3966" s="7">
        <v>20</v>
      </c>
      <c r="L3966" s="4">
        <v>2002</v>
      </c>
      <c r="M3966" s="9">
        <v>69652.350000000006</v>
      </c>
      <c r="N3966" s="9" t="str">
        <f t="shared" si="246"/>
        <v>High Value</v>
      </c>
      <c r="O3966" s="11">
        <v>62218.7</v>
      </c>
      <c r="P3966" s="11">
        <v>55996.56</v>
      </c>
      <c r="Q3966" s="11">
        <v>13655.79</v>
      </c>
      <c r="R3966" s="8">
        <v>44785</v>
      </c>
      <c r="S3966" s="5" t="str">
        <f t="shared" si="247"/>
        <v>Friday</v>
      </c>
      <c r="T3966" s="5" t="str">
        <f t="shared" si="248"/>
        <v>Q3</v>
      </c>
      <c r="U3966" s="14" t="str">
        <f t="shared" si="249"/>
        <v>Aug</v>
      </c>
    </row>
    <row r="3967" spans="1:21" x14ac:dyDescent="0.25">
      <c r="A3967" s="12" t="s">
        <v>54</v>
      </c>
      <c r="B3967" s="2" t="s">
        <v>99</v>
      </c>
      <c r="C3967" s="2" t="s">
        <v>44</v>
      </c>
      <c r="D3967" s="2" t="s">
        <v>25</v>
      </c>
      <c r="E3967" s="2" t="s">
        <v>32</v>
      </c>
      <c r="F3967" s="2" t="s">
        <v>11041</v>
      </c>
      <c r="G3967" s="2" t="s">
        <v>155</v>
      </c>
      <c r="H3967" s="2" t="s">
        <v>115</v>
      </c>
      <c r="I3967" s="2" t="s">
        <v>15327</v>
      </c>
      <c r="J3967" s="2" t="s">
        <v>15328</v>
      </c>
      <c r="K3967" s="3">
        <v>20</v>
      </c>
      <c r="L3967" s="4">
        <v>2004</v>
      </c>
      <c r="M3967" s="9">
        <v>23221.46</v>
      </c>
      <c r="N3967" s="9" t="str">
        <f t="shared" si="246"/>
        <v>Normal</v>
      </c>
      <c r="O3967" s="11">
        <v>78254.600000000006</v>
      </c>
      <c r="P3967" s="11">
        <v>21541.64</v>
      </c>
      <c r="Q3967" s="11">
        <v>1679.82</v>
      </c>
      <c r="R3967" s="5">
        <v>45551</v>
      </c>
      <c r="S3967" s="5" t="str">
        <f t="shared" si="247"/>
        <v>Monday</v>
      </c>
      <c r="T3967" s="5" t="str">
        <f t="shared" si="248"/>
        <v>Q3</v>
      </c>
      <c r="U3967" s="14" t="str">
        <f t="shared" si="249"/>
        <v>Sep</v>
      </c>
    </row>
    <row r="3968" spans="1:21" x14ac:dyDescent="0.25">
      <c r="A3968" s="13" t="s">
        <v>62</v>
      </c>
      <c r="B3968" s="6" t="s">
        <v>63</v>
      </c>
      <c r="C3968" s="6" t="s">
        <v>44</v>
      </c>
      <c r="D3968" s="6" t="s">
        <v>25</v>
      </c>
      <c r="E3968" s="6" t="s">
        <v>32</v>
      </c>
      <c r="F3968" s="6" t="s">
        <v>15329</v>
      </c>
      <c r="G3968" s="6" t="s">
        <v>15330</v>
      </c>
      <c r="H3968" s="6" t="s">
        <v>142</v>
      </c>
      <c r="I3968" s="6" t="s">
        <v>15331</v>
      </c>
      <c r="J3968" s="6" t="s">
        <v>15332</v>
      </c>
      <c r="K3968" s="7">
        <v>22</v>
      </c>
      <c r="L3968" s="4">
        <v>2002</v>
      </c>
      <c r="M3968" s="9">
        <v>47599.77</v>
      </c>
      <c r="N3968" s="9" t="str">
        <f t="shared" si="246"/>
        <v>High Value</v>
      </c>
      <c r="O3968" s="11">
        <v>17047.599999999999</v>
      </c>
      <c r="P3968" s="11">
        <v>40777.040000000001</v>
      </c>
      <c r="Q3968" s="11">
        <v>6822.73</v>
      </c>
      <c r="R3968" s="8">
        <v>45385</v>
      </c>
      <c r="S3968" s="5" t="str">
        <f t="shared" si="247"/>
        <v>Wednesday</v>
      </c>
      <c r="T3968" s="5" t="str">
        <f t="shared" si="248"/>
        <v>Q2</v>
      </c>
      <c r="U3968" s="14" t="str">
        <f t="shared" si="249"/>
        <v>Apr</v>
      </c>
    </row>
    <row r="3969" spans="1:21" x14ac:dyDescent="0.25">
      <c r="A3969" s="12" t="s">
        <v>74</v>
      </c>
      <c r="B3969" s="2" t="s">
        <v>75</v>
      </c>
      <c r="C3969" s="2" t="s">
        <v>49</v>
      </c>
      <c r="D3969" s="2" t="s">
        <v>25</v>
      </c>
      <c r="E3969" s="2" t="s">
        <v>32</v>
      </c>
      <c r="F3969" s="2" t="s">
        <v>14471</v>
      </c>
      <c r="G3969" s="2" t="s">
        <v>8870</v>
      </c>
      <c r="H3969" s="2" t="s">
        <v>96</v>
      </c>
      <c r="I3969" s="2" t="s">
        <v>15333</v>
      </c>
      <c r="J3969" s="2" t="s">
        <v>15334</v>
      </c>
      <c r="K3969" s="3">
        <v>7</v>
      </c>
      <c r="L3969" s="4">
        <v>2015</v>
      </c>
      <c r="M3969" s="9">
        <v>7083.91</v>
      </c>
      <c r="N3969" s="9" t="str">
        <f t="shared" si="246"/>
        <v>Normal</v>
      </c>
      <c r="O3969" s="11">
        <v>96615.4</v>
      </c>
      <c r="P3969" s="11">
        <v>5512.63</v>
      </c>
      <c r="Q3969" s="11">
        <v>1571.28</v>
      </c>
      <c r="R3969" s="5">
        <v>44576</v>
      </c>
      <c r="S3969" s="5" t="str">
        <f t="shared" si="247"/>
        <v>Saturday</v>
      </c>
      <c r="T3969" s="5" t="str">
        <f t="shared" si="248"/>
        <v>Q1</v>
      </c>
      <c r="U3969" s="14" t="str">
        <f t="shared" si="249"/>
        <v>Jan</v>
      </c>
    </row>
    <row r="3970" spans="1:21" x14ac:dyDescent="0.25">
      <c r="A3970" s="13" t="s">
        <v>54</v>
      </c>
      <c r="B3970" s="6" t="s">
        <v>123</v>
      </c>
      <c r="C3970" s="6" t="s">
        <v>24</v>
      </c>
      <c r="D3970" s="6" t="s">
        <v>25</v>
      </c>
      <c r="E3970" s="6" t="s">
        <v>32</v>
      </c>
      <c r="F3970" s="6" t="s">
        <v>15335</v>
      </c>
      <c r="G3970" s="6" t="s">
        <v>15336</v>
      </c>
      <c r="H3970" s="6" t="s">
        <v>159</v>
      </c>
      <c r="I3970" s="6" t="s">
        <v>15337</v>
      </c>
      <c r="J3970" s="6" t="s">
        <v>15338</v>
      </c>
      <c r="K3970" s="7">
        <v>15</v>
      </c>
      <c r="L3970" s="4">
        <v>2005</v>
      </c>
      <c r="M3970" s="9">
        <v>14060.94</v>
      </c>
      <c r="N3970" s="9" t="str">
        <f t="shared" si="246"/>
        <v>Normal</v>
      </c>
      <c r="O3970" s="11">
        <v>70583.199999999997</v>
      </c>
      <c r="P3970" s="11">
        <v>12633.38</v>
      </c>
      <c r="Q3970" s="11">
        <v>1427.56</v>
      </c>
      <c r="R3970" s="8">
        <v>44103</v>
      </c>
      <c r="S3970" s="5" t="str">
        <f t="shared" si="247"/>
        <v>Tuesday</v>
      </c>
      <c r="T3970" s="5" t="str">
        <f t="shared" si="248"/>
        <v>Q3</v>
      </c>
      <c r="U3970" s="14" t="str">
        <f t="shared" si="249"/>
        <v>Sep</v>
      </c>
    </row>
    <row r="3971" spans="1:21" x14ac:dyDescent="0.25">
      <c r="A3971" s="12" t="s">
        <v>71</v>
      </c>
      <c r="B3971" s="2" t="s">
        <v>86</v>
      </c>
      <c r="C3971" s="2" t="s">
        <v>36</v>
      </c>
      <c r="D3971" s="2" t="s">
        <v>25</v>
      </c>
      <c r="E3971" s="2" t="s">
        <v>32</v>
      </c>
      <c r="F3971" s="2" t="s">
        <v>15339</v>
      </c>
      <c r="G3971" s="2" t="s">
        <v>15340</v>
      </c>
      <c r="H3971" s="2" t="s">
        <v>87</v>
      </c>
      <c r="I3971" s="2" t="s">
        <v>15341</v>
      </c>
      <c r="J3971" s="2" t="s">
        <v>15342</v>
      </c>
      <c r="K3971" s="3">
        <v>7</v>
      </c>
      <c r="L3971" s="4">
        <v>2017</v>
      </c>
      <c r="M3971" s="9">
        <v>12370.91</v>
      </c>
      <c r="N3971" s="9" t="str">
        <f t="shared" ref="N3971:N4034" si="250">IF(M3971&gt;40000,"High Value","Normal")</f>
        <v>Normal</v>
      </c>
      <c r="O3971" s="11">
        <v>26315.8</v>
      </c>
      <c r="P3971" s="11">
        <v>8748.82</v>
      </c>
      <c r="Q3971" s="11">
        <v>3622.09</v>
      </c>
      <c r="R3971" s="5">
        <v>45489</v>
      </c>
      <c r="S3971" s="5" t="str">
        <f t="shared" ref="S3971:S4034" si="251">TEXT(R3971,"dddd")</f>
        <v>Tuesday</v>
      </c>
      <c r="T3971" s="5" t="str">
        <f t="shared" ref="T3971:T4034" si="252">"Q" &amp; ROUNDUP(MONTH(R3971)/3,0)</f>
        <v>Q3</v>
      </c>
      <c r="U3971" s="14" t="str">
        <f t="shared" si="249"/>
        <v>Jul</v>
      </c>
    </row>
    <row r="3972" spans="1:21" x14ac:dyDescent="0.25">
      <c r="A3972" s="13" t="s">
        <v>74</v>
      </c>
      <c r="B3972" s="6" t="s">
        <v>75</v>
      </c>
      <c r="C3972" s="6" t="s">
        <v>52</v>
      </c>
      <c r="D3972" s="6" t="s">
        <v>25</v>
      </c>
      <c r="E3972" s="6" t="s">
        <v>32</v>
      </c>
      <c r="F3972" s="6" t="s">
        <v>15343</v>
      </c>
      <c r="G3972" s="6" t="s">
        <v>14246</v>
      </c>
      <c r="H3972" s="6" t="s">
        <v>132</v>
      </c>
      <c r="I3972" s="6" t="s">
        <v>15344</v>
      </c>
      <c r="J3972" s="6" t="s">
        <v>15345</v>
      </c>
      <c r="K3972" s="7">
        <v>0</v>
      </c>
      <c r="L3972" s="4">
        <v>2021</v>
      </c>
      <c r="M3972" s="9">
        <v>6227.68</v>
      </c>
      <c r="N3972" s="9" t="str">
        <f t="shared" si="250"/>
        <v>Normal</v>
      </c>
      <c r="O3972" s="11">
        <v>137487.20000000001</v>
      </c>
      <c r="P3972" s="11">
        <v>4767.76</v>
      </c>
      <c r="Q3972" s="11">
        <v>1459.92</v>
      </c>
      <c r="R3972" s="8">
        <v>44510</v>
      </c>
      <c r="S3972" s="5" t="str">
        <f t="shared" si="251"/>
        <v>Wednesday</v>
      </c>
      <c r="T3972" s="5" t="str">
        <f t="shared" si="252"/>
        <v>Q4</v>
      </c>
      <c r="U3972" s="14" t="str">
        <f t="shared" si="249"/>
        <v>Nov</v>
      </c>
    </row>
    <row r="3973" spans="1:21" x14ac:dyDescent="0.25">
      <c r="A3973" s="12" t="s">
        <v>17</v>
      </c>
      <c r="B3973" s="2" t="s">
        <v>38</v>
      </c>
      <c r="C3973" s="2" t="s">
        <v>19</v>
      </c>
      <c r="D3973" s="2" t="s">
        <v>25</v>
      </c>
      <c r="E3973" s="2" t="s">
        <v>32</v>
      </c>
      <c r="F3973" s="2" t="s">
        <v>15346</v>
      </c>
      <c r="G3973" s="2" t="s">
        <v>5322</v>
      </c>
      <c r="H3973" s="2" t="s">
        <v>135</v>
      </c>
      <c r="I3973" s="2" t="s">
        <v>15347</v>
      </c>
      <c r="J3973" s="2" t="s">
        <v>15348</v>
      </c>
      <c r="K3973" s="3">
        <v>7</v>
      </c>
      <c r="L3973" s="4">
        <v>2017</v>
      </c>
      <c r="M3973" s="9">
        <v>45620.88</v>
      </c>
      <c r="N3973" s="9" t="str">
        <f t="shared" si="250"/>
        <v>High Value</v>
      </c>
      <c r="O3973" s="11">
        <v>127690.1</v>
      </c>
      <c r="P3973" s="11">
        <v>40017.279999999999</v>
      </c>
      <c r="Q3973" s="11">
        <v>5603.6</v>
      </c>
      <c r="R3973" s="5">
        <v>45405</v>
      </c>
      <c r="S3973" s="5" t="str">
        <f t="shared" si="251"/>
        <v>Tuesday</v>
      </c>
      <c r="T3973" s="5" t="str">
        <f t="shared" si="252"/>
        <v>Q2</v>
      </c>
      <c r="U3973" s="14" t="str">
        <f t="shared" si="249"/>
        <v>Apr</v>
      </c>
    </row>
    <row r="3974" spans="1:21" x14ac:dyDescent="0.25">
      <c r="A3974" s="13" t="s">
        <v>34</v>
      </c>
      <c r="B3974" s="6" t="s">
        <v>35</v>
      </c>
      <c r="C3974" s="6" t="s">
        <v>52</v>
      </c>
      <c r="D3974" s="6" t="s">
        <v>25</v>
      </c>
      <c r="E3974" s="6" t="s">
        <v>32</v>
      </c>
      <c r="F3974" s="6" t="s">
        <v>15349</v>
      </c>
      <c r="G3974" s="6" t="s">
        <v>15350</v>
      </c>
      <c r="H3974" s="6" t="s">
        <v>95</v>
      </c>
      <c r="I3974" s="6" t="s">
        <v>15351</v>
      </c>
      <c r="J3974" s="6" t="s">
        <v>15352</v>
      </c>
      <c r="K3974" s="7">
        <v>18</v>
      </c>
      <c r="L3974" s="4">
        <v>2007</v>
      </c>
      <c r="M3974" s="9">
        <v>9325.4699999999993</v>
      </c>
      <c r="N3974" s="9" t="str">
        <f t="shared" si="250"/>
        <v>Normal</v>
      </c>
      <c r="O3974" s="11">
        <v>187061.4</v>
      </c>
      <c r="P3974" s="11">
        <v>8175.06</v>
      </c>
      <c r="Q3974" s="11">
        <v>1150.4100000000001</v>
      </c>
      <c r="R3974" s="8">
        <v>45695</v>
      </c>
      <c r="S3974" s="5" t="str">
        <f t="shared" si="251"/>
        <v>Friday</v>
      </c>
      <c r="T3974" s="5" t="str">
        <f t="shared" si="252"/>
        <v>Q1</v>
      </c>
      <c r="U3974" s="14" t="str">
        <f t="shared" si="249"/>
        <v>Feb</v>
      </c>
    </row>
    <row r="3975" spans="1:21" x14ac:dyDescent="0.25">
      <c r="A3975" s="12" t="s">
        <v>17</v>
      </c>
      <c r="B3975" s="2" t="s">
        <v>38</v>
      </c>
      <c r="C3975" s="2" t="s">
        <v>52</v>
      </c>
      <c r="D3975" s="2" t="s">
        <v>25</v>
      </c>
      <c r="E3975" s="2" t="s">
        <v>32</v>
      </c>
      <c r="F3975" s="2" t="s">
        <v>15353</v>
      </c>
      <c r="G3975" s="2" t="s">
        <v>15354</v>
      </c>
      <c r="H3975" s="2" t="s">
        <v>136</v>
      </c>
      <c r="I3975" s="2" t="s">
        <v>15355</v>
      </c>
      <c r="J3975" s="2" t="s">
        <v>15356</v>
      </c>
      <c r="K3975" s="3">
        <v>10</v>
      </c>
      <c r="L3975" s="4">
        <v>2014</v>
      </c>
      <c r="M3975" s="9">
        <v>21347.84</v>
      </c>
      <c r="N3975" s="9" t="str">
        <f t="shared" si="250"/>
        <v>Normal</v>
      </c>
      <c r="O3975" s="11">
        <v>135047.4</v>
      </c>
      <c r="P3975" s="11">
        <v>19586.27</v>
      </c>
      <c r="Q3975" s="11">
        <v>1761.57</v>
      </c>
      <c r="R3975" s="5">
        <v>45296</v>
      </c>
      <c r="S3975" s="5" t="str">
        <f t="shared" si="251"/>
        <v>Friday</v>
      </c>
      <c r="T3975" s="5" t="str">
        <f t="shared" si="252"/>
        <v>Q1</v>
      </c>
      <c r="U3975" s="14" t="str">
        <f t="shared" si="249"/>
        <v>Jan</v>
      </c>
    </row>
    <row r="3976" spans="1:21" x14ac:dyDescent="0.25">
      <c r="A3976" s="13" t="s">
        <v>47</v>
      </c>
      <c r="B3976" s="6" t="s">
        <v>48</v>
      </c>
      <c r="C3976" s="6" t="s">
        <v>52</v>
      </c>
      <c r="D3976" s="6" t="s">
        <v>25</v>
      </c>
      <c r="E3976" s="6" t="s">
        <v>32</v>
      </c>
      <c r="F3976" s="6" t="s">
        <v>15357</v>
      </c>
      <c r="G3976" s="6" t="s">
        <v>15358</v>
      </c>
      <c r="H3976" s="6" t="s">
        <v>115</v>
      </c>
      <c r="I3976" s="6" t="s">
        <v>15359</v>
      </c>
      <c r="J3976" s="6" t="s">
        <v>15360</v>
      </c>
      <c r="K3976" s="7">
        <v>9</v>
      </c>
      <c r="L3976" s="4">
        <v>2012</v>
      </c>
      <c r="M3976" s="9">
        <v>34741.68</v>
      </c>
      <c r="N3976" s="9" t="str">
        <f t="shared" si="250"/>
        <v>Normal</v>
      </c>
      <c r="O3976" s="11">
        <v>117785.5</v>
      </c>
      <c r="P3976" s="11">
        <v>26046.63</v>
      </c>
      <c r="Q3976" s="11">
        <v>8695.0499999999993</v>
      </c>
      <c r="R3976" s="8">
        <v>44249</v>
      </c>
      <c r="S3976" s="5" t="str">
        <f t="shared" si="251"/>
        <v>Monday</v>
      </c>
      <c r="T3976" s="5" t="str">
        <f t="shared" si="252"/>
        <v>Q1</v>
      </c>
      <c r="U3976" s="14" t="str">
        <f t="shared" si="249"/>
        <v>Feb</v>
      </c>
    </row>
    <row r="3977" spans="1:21" x14ac:dyDescent="0.25">
      <c r="A3977" s="12" t="s">
        <v>56</v>
      </c>
      <c r="B3977" s="2" t="s">
        <v>78</v>
      </c>
      <c r="C3977" s="2" t="s">
        <v>49</v>
      </c>
      <c r="D3977" s="2" t="s">
        <v>25</v>
      </c>
      <c r="E3977" s="2" t="s">
        <v>32</v>
      </c>
      <c r="F3977" s="2" t="s">
        <v>15361</v>
      </c>
      <c r="G3977" s="2" t="s">
        <v>15362</v>
      </c>
      <c r="H3977" s="2" t="s">
        <v>104</v>
      </c>
      <c r="I3977" s="2" t="s">
        <v>15363</v>
      </c>
      <c r="J3977" s="2" t="s">
        <v>15364</v>
      </c>
      <c r="K3977" s="3">
        <v>21</v>
      </c>
      <c r="L3977" s="4">
        <v>2002</v>
      </c>
      <c r="M3977" s="9">
        <v>60100.83</v>
      </c>
      <c r="N3977" s="9" t="str">
        <f t="shared" si="250"/>
        <v>High Value</v>
      </c>
      <c r="O3977" s="11">
        <v>164550</v>
      </c>
      <c r="P3977" s="11">
        <v>47340.480000000003</v>
      </c>
      <c r="Q3977" s="11">
        <v>12760.35</v>
      </c>
      <c r="R3977" s="5">
        <v>45202</v>
      </c>
      <c r="S3977" s="5" t="str">
        <f t="shared" si="251"/>
        <v>Tuesday</v>
      </c>
      <c r="T3977" s="5" t="str">
        <f t="shared" si="252"/>
        <v>Q4</v>
      </c>
      <c r="U3977" s="14" t="str">
        <f t="shared" si="249"/>
        <v>Oct</v>
      </c>
    </row>
    <row r="3978" spans="1:21" x14ac:dyDescent="0.25">
      <c r="A3978" s="13" t="s">
        <v>34</v>
      </c>
      <c r="B3978" s="6" t="s">
        <v>35</v>
      </c>
      <c r="C3978" s="6" t="s">
        <v>52</v>
      </c>
      <c r="D3978" s="6" t="s">
        <v>25</v>
      </c>
      <c r="E3978" s="6" t="s">
        <v>32</v>
      </c>
      <c r="F3978" s="6" t="s">
        <v>15365</v>
      </c>
      <c r="G3978" s="6" t="s">
        <v>15366</v>
      </c>
      <c r="H3978" s="6" t="s">
        <v>22</v>
      </c>
      <c r="I3978" s="6" t="s">
        <v>15367</v>
      </c>
      <c r="J3978" s="6" t="s">
        <v>15368</v>
      </c>
      <c r="K3978" s="7">
        <v>4</v>
      </c>
      <c r="L3978" s="4">
        <v>2021</v>
      </c>
      <c r="M3978" s="9">
        <v>26314.11</v>
      </c>
      <c r="N3978" s="9" t="str">
        <f t="shared" si="250"/>
        <v>Normal</v>
      </c>
      <c r="O3978" s="11">
        <v>75554.3</v>
      </c>
      <c r="P3978" s="11">
        <v>24175.69</v>
      </c>
      <c r="Q3978" s="11">
        <v>2138.42</v>
      </c>
      <c r="R3978" s="8">
        <v>45815</v>
      </c>
      <c r="S3978" s="5" t="str">
        <f t="shared" si="251"/>
        <v>Saturday</v>
      </c>
      <c r="T3978" s="5" t="str">
        <f t="shared" si="252"/>
        <v>Q2</v>
      </c>
      <c r="U3978" s="14" t="str">
        <f t="shared" ref="U3978:U4037" si="253">TEXT(R3978,"MMM")</f>
        <v>Jun</v>
      </c>
    </row>
    <row r="3979" spans="1:21" x14ac:dyDescent="0.25">
      <c r="A3979" s="12" t="s">
        <v>47</v>
      </c>
      <c r="B3979" s="2" t="s">
        <v>110</v>
      </c>
      <c r="C3979" s="2" t="s">
        <v>49</v>
      </c>
      <c r="D3979" s="2" t="s">
        <v>25</v>
      </c>
      <c r="E3979" s="2" t="s">
        <v>32</v>
      </c>
      <c r="F3979" s="2" t="s">
        <v>15369</v>
      </c>
      <c r="G3979" s="2" t="s">
        <v>8123</v>
      </c>
      <c r="H3979" s="2" t="s">
        <v>128</v>
      </c>
      <c r="I3979" s="2" t="s">
        <v>15370</v>
      </c>
      <c r="J3979" s="2" t="s">
        <v>15371</v>
      </c>
      <c r="K3979" s="3">
        <v>11</v>
      </c>
      <c r="L3979" s="4">
        <v>2011</v>
      </c>
      <c r="M3979" s="9">
        <v>29446.49</v>
      </c>
      <c r="N3979" s="9" t="str">
        <f t="shared" si="250"/>
        <v>Normal</v>
      </c>
      <c r="O3979" s="11">
        <v>165177.70000000001</v>
      </c>
      <c r="P3979" s="11">
        <v>27834.19</v>
      </c>
      <c r="Q3979" s="11">
        <v>1612.3</v>
      </c>
      <c r="R3979" s="5">
        <v>44717</v>
      </c>
      <c r="S3979" s="5" t="str">
        <f t="shared" si="251"/>
        <v>Sunday</v>
      </c>
      <c r="T3979" s="5" t="str">
        <f t="shared" si="252"/>
        <v>Q2</v>
      </c>
      <c r="U3979" s="14" t="str">
        <f t="shared" si="253"/>
        <v>Jun</v>
      </c>
    </row>
    <row r="3980" spans="1:21" x14ac:dyDescent="0.25">
      <c r="A3980" s="13" t="s">
        <v>56</v>
      </c>
      <c r="B3980" s="6" t="s">
        <v>78</v>
      </c>
      <c r="C3980" s="6" t="s">
        <v>44</v>
      </c>
      <c r="D3980" s="6" t="s">
        <v>25</v>
      </c>
      <c r="E3980" s="6" t="s">
        <v>32</v>
      </c>
      <c r="F3980" s="6" t="s">
        <v>15372</v>
      </c>
      <c r="G3980" s="6" t="s">
        <v>15373</v>
      </c>
      <c r="H3980" s="6" t="s">
        <v>22</v>
      </c>
      <c r="I3980" s="6" t="s">
        <v>15374</v>
      </c>
      <c r="J3980" s="6" t="s">
        <v>15375</v>
      </c>
      <c r="K3980" s="7">
        <v>24</v>
      </c>
      <c r="L3980" s="4">
        <v>2001</v>
      </c>
      <c r="M3980" s="9">
        <v>8435.42</v>
      </c>
      <c r="N3980" s="9" t="str">
        <f t="shared" si="250"/>
        <v>Normal</v>
      </c>
      <c r="O3980" s="11">
        <v>127205.9</v>
      </c>
      <c r="P3980" s="11">
        <v>6678.74</v>
      </c>
      <c r="Q3980" s="11">
        <v>1756.68</v>
      </c>
      <c r="R3980" s="8">
        <v>45820</v>
      </c>
      <c r="S3980" s="5" t="str">
        <f t="shared" si="251"/>
        <v>Thursday</v>
      </c>
      <c r="T3980" s="5" t="str">
        <f t="shared" si="252"/>
        <v>Q2</v>
      </c>
      <c r="U3980" s="14" t="str">
        <f t="shared" si="253"/>
        <v>Jun</v>
      </c>
    </row>
    <row r="3981" spans="1:21" x14ac:dyDescent="0.25">
      <c r="A3981" s="12" t="s">
        <v>62</v>
      </c>
      <c r="B3981" s="2" t="s">
        <v>63</v>
      </c>
      <c r="C3981" s="2" t="s">
        <v>23</v>
      </c>
      <c r="D3981" s="2" t="s">
        <v>25</v>
      </c>
      <c r="E3981" s="2" t="s">
        <v>32</v>
      </c>
      <c r="F3981" s="2" t="s">
        <v>13983</v>
      </c>
      <c r="G3981" s="2" t="s">
        <v>13984</v>
      </c>
      <c r="H3981" s="2" t="s">
        <v>73</v>
      </c>
      <c r="I3981" s="2" t="s">
        <v>15376</v>
      </c>
      <c r="J3981" s="2" t="s">
        <v>15377</v>
      </c>
      <c r="K3981" s="3">
        <v>16</v>
      </c>
      <c r="L3981" s="4">
        <v>2008</v>
      </c>
      <c r="M3981" s="9">
        <v>31415.45</v>
      </c>
      <c r="N3981" s="9" t="str">
        <f t="shared" si="250"/>
        <v>Normal</v>
      </c>
      <c r="O3981" s="11">
        <v>13367.2</v>
      </c>
      <c r="P3981" s="11">
        <v>27697.47</v>
      </c>
      <c r="Q3981" s="11">
        <v>3717.98</v>
      </c>
      <c r="R3981" s="5">
        <v>45478</v>
      </c>
      <c r="S3981" s="5" t="str">
        <f t="shared" si="251"/>
        <v>Friday</v>
      </c>
      <c r="T3981" s="5" t="str">
        <f t="shared" si="252"/>
        <v>Q3</v>
      </c>
      <c r="U3981" s="14" t="str">
        <f t="shared" si="253"/>
        <v>Jul</v>
      </c>
    </row>
    <row r="3982" spans="1:21" x14ac:dyDescent="0.25">
      <c r="A3982" s="13" t="s">
        <v>71</v>
      </c>
      <c r="B3982" s="6" t="s">
        <v>72</v>
      </c>
      <c r="C3982" s="6" t="s">
        <v>52</v>
      </c>
      <c r="D3982" s="6" t="s">
        <v>25</v>
      </c>
      <c r="E3982" s="6" t="s">
        <v>32</v>
      </c>
      <c r="F3982" s="6" t="s">
        <v>14164</v>
      </c>
      <c r="G3982" s="6" t="s">
        <v>14165</v>
      </c>
      <c r="H3982" s="6" t="s">
        <v>118</v>
      </c>
      <c r="I3982" s="6" t="s">
        <v>15378</v>
      </c>
      <c r="J3982" s="6" t="s">
        <v>15379</v>
      </c>
      <c r="K3982" s="7">
        <v>11</v>
      </c>
      <c r="L3982" s="4">
        <v>2014</v>
      </c>
      <c r="M3982" s="9">
        <v>36580.480000000003</v>
      </c>
      <c r="N3982" s="9" t="str">
        <f t="shared" si="250"/>
        <v>Normal</v>
      </c>
      <c r="O3982" s="11">
        <v>67472.3</v>
      </c>
      <c r="P3982" s="11">
        <v>27145.1</v>
      </c>
      <c r="Q3982" s="11">
        <v>9435.3799999999992</v>
      </c>
      <c r="R3982" s="8">
        <v>45712</v>
      </c>
      <c r="S3982" s="5" t="str">
        <f t="shared" si="251"/>
        <v>Monday</v>
      </c>
      <c r="T3982" s="5" t="str">
        <f t="shared" si="252"/>
        <v>Q1</v>
      </c>
      <c r="U3982" s="14" t="str">
        <f t="shared" si="253"/>
        <v>Feb</v>
      </c>
    </row>
    <row r="3983" spans="1:21" x14ac:dyDescent="0.25">
      <c r="A3983" s="12" t="s">
        <v>62</v>
      </c>
      <c r="B3983" s="2" t="s">
        <v>138</v>
      </c>
      <c r="C3983" s="2" t="s">
        <v>44</v>
      </c>
      <c r="D3983" s="2" t="s">
        <v>25</v>
      </c>
      <c r="E3983" s="2" t="s">
        <v>32</v>
      </c>
      <c r="F3983" s="2" t="s">
        <v>14589</v>
      </c>
      <c r="G3983" s="2" t="s">
        <v>14590</v>
      </c>
      <c r="H3983" s="2" t="s">
        <v>87</v>
      </c>
      <c r="I3983" s="2" t="s">
        <v>15380</v>
      </c>
      <c r="J3983" s="2" t="s">
        <v>15381</v>
      </c>
      <c r="K3983" s="3">
        <v>10</v>
      </c>
      <c r="L3983" s="4">
        <v>2013</v>
      </c>
      <c r="M3983" s="9">
        <v>37490.089999999997</v>
      </c>
      <c r="N3983" s="9" t="str">
        <f t="shared" si="250"/>
        <v>Normal</v>
      </c>
      <c r="O3983" s="11">
        <v>83412.800000000003</v>
      </c>
      <c r="P3983" s="11">
        <v>29241.14</v>
      </c>
      <c r="Q3983" s="11">
        <v>8248.9500000000007</v>
      </c>
      <c r="R3983" s="5">
        <v>44976</v>
      </c>
      <c r="S3983" s="5" t="str">
        <f t="shared" si="251"/>
        <v>Sunday</v>
      </c>
      <c r="T3983" s="5" t="str">
        <f t="shared" si="252"/>
        <v>Q1</v>
      </c>
      <c r="U3983" s="14" t="str">
        <f t="shared" si="253"/>
        <v>Feb</v>
      </c>
    </row>
    <row r="3984" spans="1:21" x14ac:dyDescent="0.25">
      <c r="A3984" s="13" t="s">
        <v>56</v>
      </c>
      <c r="B3984" s="6" t="s">
        <v>78</v>
      </c>
      <c r="C3984" s="6" t="s">
        <v>49</v>
      </c>
      <c r="D3984" s="6" t="s">
        <v>25</v>
      </c>
      <c r="E3984" s="6" t="s">
        <v>32</v>
      </c>
      <c r="F3984" s="6" t="s">
        <v>255</v>
      </c>
      <c r="G3984" s="6" t="s">
        <v>14820</v>
      </c>
      <c r="H3984" s="6" t="s">
        <v>95</v>
      </c>
      <c r="I3984" s="6" t="s">
        <v>15382</v>
      </c>
      <c r="J3984" s="6" t="s">
        <v>15383</v>
      </c>
      <c r="K3984" s="7">
        <v>9</v>
      </c>
      <c r="L3984" s="4">
        <v>2015</v>
      </c>
      <c r="M3984" s="9">
        <v>23539.599999999999</v>
      </c>
      <c r="N3984" s="9" t="str">
        <f t="shared" si="250"/>
        <v>Normal</v>
      </c>
      <c r="O3984" s="11">
        <v>193062.3</v>
      </c>
      <c r="P3984" s="11">
        <v>16625.66</v>
      </c>
      <c r="Q3984" s="11">
        <v>6913.94</v>
      </c>
      <c r="R3984" s="8">
        <v>45362</v>
      </c>
      <c r="S3984" s="5" t="str">
        <f t="shared" si="251"/>
        <v>Monday</v>
      </c>
      <c r="T3984" s="5" t="str">
        <f t="shared" si="252"/>
        <v>Q1</v>
      </c>
      <c r="U3984" s="14" t="str">
        <f t="shared" si="253"/>
        <v>Mar</v>
      </c>
    </row>
    <row r="3985" spans="1:21" x14ac:dyDescent="0.25">
      <c r="A3985" s="12" t="s">
        <v>62</v>
      </c>
      <c r="B3985" s="2" t="s">
        <v>63</v>
      </c>
      <c r="C3985" s="2" t="s">
        <v>36</v>
      </c>
      <c r="D3985" s="2" t="s">
        <v>25</v>
      </c>
      <c r="E3985" s="2" t="s">
        <v>32</v>
      </c>
      <c r="F3985" s="2" t="s">
        <v>14395</v>
      </c>
      <c r="G3985" s="2" t="s">
        <v>14396</v>
      </c>
      <c r="H3985" s="2" t="s">
        <v>88</v>
      </c>
      <c r="I3985" s="2" t="s">
        <v>15384</v>
      </c>
      <c r="J3985" s="2" t="s">
        <v>15385</v>
      </c>
      <c r="K3985" s="3">
        <v>15</v>
      </c>
      <c r="L3985" s="4">
        <v>2006</v>
      </c>
      <c r="M3985" s="9">
        <v>20493.099999999999</v>
      </c>
      <c r="N3985" s="9" t="str">
        <f t="shared" si="250"/>
        <v>Normal</v>
      </c>
      <c r="O3985" s="11">
        <v>154633.29999999999</v>
      </c>
      <c r="P3985" s="11">
        <v>18048.939999999999</v>
      </c>
      <c r="Q3985" s="11">
        <v>2444.16</v>
      </c>
      <c r="R3985" s="5">
        <v>44479</v>
      </c>
      <c r="S3985" s="5" t="str">
        <f t="shared" si="251"/>
        <v>Sunday</v>
      </c>
      <c r="T3985" s="5" t="str">
        <f t="shared" si="252"/>
        <v>Q4</v>
      </c>
      <c r="U3985" s="14" t="str">
        <f t="shared" si="253"/>
        <v>Oct</v>
      </c>
    </row>
    <row r="3986" spans="1:21" x14ac:dyDescent="0.25">
      <c r="A3986" s="13" t="s">
        <v>62</v>
      </c>
      <c r="B3986" s="6" t="s">
        <v>63</v>
      </c>
      <c r="C3986" s="6" t="s">
        <v>52</v>
      </c>
      <c r="D3986" s="6" t="s">
        <v>25</v>
      </c>
      <c r="E3986" s="6" t="s">
        <v>32</v>
      </c>
      <c r="F3986" s="6" t="s">
        <v>14980</v>
      </c>
      <c r="G3986" s="6" t="s">
        <v>12511</v>
      </c>
      <c r="H3986" s="6" t="s">
        <v>95</v>
      </c>
      <c r="I3986" s="6" t="s">
        <v>15386</v>
      </c>
      <c r="J3986" s="6" t="s">
        <v>15387</v>
      </c>
      <c r="K3986" s="7">
        <v>7</v>
      </c>
      <c r="L3986" s="4">
        <v>2015</v>
      </c>
      <c r="M3986" s="9">
        <v>54830.85</v>
      </c>
      <c r="N3986" s="9" t="str">
        <f t="shared" si="250"/>
        <v>High Value</v>
      </c>
      <c r="O3986" s="11">
        <v>147747.9</v>
      </c>
      <c r="P3986" s="11">
        <v>49846.51</v>
      </c>
      <c r="Q3986" s="11">
        <v>4984.34</v>
      </c>
      <c r="R3986" s="8">
        <v>44801</v>
      </c>
      <c r="S3986" s="5" t="str">
        <f t="shared" si="251"/>
        <v>Sunday</v>
      </c>
      <c r="T3986" s="5" t="str">
        <f t="shared" si="252"/>
        <v>Q3</v>
      </c>
      <c r="U3986" s="14" t="str">
        <f t="shared" si="253"/>
        <v>Aug</v>
      </c>
    </row>
    <row r="3987" spans="1:21" x14ac:dyDescent="0.25">
      <c r="A3987" s="12" t="s">
        <v>74</v>
      </c>
      <c r="B3987" s="2" t="s">
        <v>153</v>
      </c>
      <c r="C3987" s="2" t="s">
        <v>36</v>
      </c>
      <c r="D3987" s="2" t="s">
        <v>25</v>
      </c>
      <c r="E3987" s="2" t="s">
        <v>32</v>
      </c>
      <c r="F3987" s="2" t="s">
        <v>14094</v>
      </c>
      <c r="G3987" s="2" t="s">
        <v>14095</v>
      </c>
      <c r="H3987" s="2" t="s">
        <v>118</v>
      </c>
      <c r="I3987" s="2" t="s">
        <v>15388</v>
      </c>
      <c r="J3987" s="2" t="s">
        <v>15389</v>
      </c>
      <c r="K3987" s="3">
        <v>19</v>
      </c>
      <c r="L3987" s="4">
        <v>2005</v>
      </c>
      <c r="M3987" s="9">
        <v>57979.34</v>
      </c>
      <c r="N3987" s="9" t="str">
        <f t="shared" si="250"/>
        <v>High Value</v>
      </c>
      <c r="O3987" s="11">
        <v>189142.39999999999</v>
      </c>
      <c r="P3987" s="11">
        <v>47534.59</v>
      </c>
      <c r="Q3987" s="11">
        <v>10444.75</v>
      </c>
      <c r="R3987" s="5">
        <v>45468</v>
      </c>
      <c r="S3987" s="5" t="str">
        <f t="shared" si="251"/>
        <v>Tuesday</v>
      </c>
      <c r="T3987" s="5" t="str">
        <f t="shared" si="252"/>
        <v>Q2</v>
      </c>
      <c r="U3987" s="14" t="str">
        <f t="shared" si="253"/>
        <v>Jun</v>
      </c>
    </row>
    <row r="3988" spans="1:21" x14ac:dyDescent="0.25">
      <c r="A3988" s="13" t="s">
        <v>34</v>
      </c>
      <c r="B3988" s="6" t="s">
        <v>97</v>
      </c>
      <c r="C3988" s="6" t="s">
        <v>44</v>
      </c>
      <c r="D3988" s="6" t="s">
        <v>25</v>
      </c>
      <c r="E3988" s="6" t="s">
        <v>45</v>
      </c>
      <c r="F3988" s="6" t="s">
        <v>15390</v>
      </c>
      <c r="G3988" s="6" t="s">
        <v>9256</v>
      </c>
      <c r="H3988" s="6" t="s">
        <v>93</v>
      </c>
      <c r="I3988" s="6" t="s">
        <v>23</v>
      </c>
      <c r="J3988" s="6" t="s">
        <v>15391</v>
      </c>
      <c r="K3988" s="7">
        <v>0</v>
      </c>
      <c r="L3988" s="4">
        <v>2022</v>
      </c>
      <c r="M3988" s="9">
        <v>24663.61</v>
      </c>
      <c r="N3988" s="9" t="str">
        <f t="shared" si="250"/>
        <v>Normal</v>
      </c>
      <c r="O3988" s="11">
        <v>108143.4</v>
      </c>
      <c r="P3988" s="11">
        <v>19334.259999999998</v>
      </c>
      <c r="Q3988" s="11">
        <v>5329.35</v>
      </c>
      <c r="R3988" s="8">
        <v>44866</v>
      </c>
      <c r="S3988" s="5" t="str">
        <f t="shared" si="251"/>
        <v>Tuesday</v>
      </c>
      <c r="T3988" s="5" t="str">
        <f t="shared" si="252"/>
        <v>Q4</v>
      </c>
      <c r="U3988" s="14" t="str">
        <f t="shared" si="253"/>
        <v>Nov</v>
      </c>
    </row>
    <row r="3989" spans="1:21" x14ac:dyDescent="0.25">
      <c r="A3989" s="12" t="s">
        <v>74</v>
      </c>
      <c r="B3989" s="2" t="s">
        <v>75</v>
      </c>
      <c r="C3989" s="2" t="s">
        <v>24</v>
      </c>
      <c r="D3989" s="2" t="s">
        <v>25</v>
      </c>
      <c r="E3989" s="2" t="s">
        <v>21</v>
      </c>
      <c r="F3989" s="2" t="s">
        <v>15392</v>
      </c>
      <c r="G3989" s="2" t="s">
        <v>15393</v>
      </c>
      <c r="H3989" s="2" t="s">
        <v>89</v>
      </c>
      <c r="I3989" s="2" t="s">
        <v>23</v>
      </c>
      <c r="J3989" s="2" t="s">
        <v>15394</v>
      </c>
      <c r="K3989" s="3">
        <v>16</v>
      </c>
      <c r="L3989" s="4">
        <v>2006</v>
      </c>
      <c r="M3989" s="9">
        <v>30900.29</v>
      </c>
      <c r="N3989" s="9" t="str">
        <f t="shared" si="250"/>
        <v>Normal</v>
      </c>
      <c r="O3989" s="11">
        <v>173548.79999999999</v>
      </c>
      <c r="P3989" s="11">
        <v>28362.36</v>
      </c>
      <c r="Q3989" s="11">
        <v>2537.9299999999998</v>
      </c>
      <c r="R3989" s="5">
        <v>44742</v>
      </c>
      <c r="S3989" s="5" t="str">
        <f t="shared" si="251"/>
        <v>Thursday</v>
      </c>
      <c r="T3989" s="5" t="str">
        <f t="shared" si="252"/>
        <v>Q2</v>
      </c>
      <c r="U3989" s="14" t="str">
        <f t="shared" si="253"/>
        <v>Jun</v>
      </c>
    </row>
    <row r="3990" spans="1:21" x14ac:dyDescent="0.25">
      <c r="A3990" s="13" t="s">
        <v>17</v>
      </c>
      <c r="B3990" s="6" t="s">
        <v>18</v>
      </c>
      <c r="C3990" s="6" t="s">
        <v>36</v>
      </c>
      <c r="D3990" s="6" t="s">
        <v>25</v>
      </c>
      <c r="E3990" s="6" t="s">
        <v>32</v>
      </c>
      <c r="F3990" s="6" t="s">
        <v>15395</v>
      </c>
      <c r="G3990" s="6" t="s">
        <v>15396</v>
      </c>
      <c r="H3990" s="6" t="s">
        <v>87</v>
      </c>
      <c r="I3990" s="6" t="s">
        <v>23</v>
      </c>
      <c r="J3990" s="6" t="s">
        <v>15397</v>
      </c>
      <c r="K3990" s="7">
        <v>4</v>
      </c>
      <c r="L3990" s="4">
        <v>2019</v>
      </c>
      <c r="M3990" s="9">
        <v>57359.32</v>
      </c>
      <c r="N3990" s="9" t="str">
        <f t="shared" si="250"/>
        <v>High Value</v>
      </c>
      <c r="O3990" s="11">
        <v>157613.9</v>
      </c>
      <c r="P3990" s="11">
        <v>51118.64</v>
      </c>
      <c r="Q3990" s="11">
        <v>6240.68</v>
      </c>
      <c r="R3990" s="8">
        <v>45135</v>
      </c>
      <c r="S3990" s="5" t="str">
        <f t="shared" si="251"/>
        <v>Friday</v>
      </c>
      <c r="T3990" s="5" t="str">
        <f t="shared" si="252"/>
        <v>Q3</v>
      </c>
      <c r="U3990" s="14" t="str">
        <f t="shared" si="253"/>
        <v>Jul</v>
      </c>
    </row>
    <row r="3991" spans="1:21" x14ac:dyDescent="0.25">
      <c r="A3991" s="12" t="s">
        <v>30</v>
      </c>
      <c r="B3991" s="2" t="s">
        <v>31</v>
      </c>
      <c r="C3991" s="2" t="s">
        <v>52</v>
      </c>
      <c r="D3991" s="2" t="s">
        <v>25</v>
      </c>
      <c r="E3991" s="2" t="s">
        <v>26</v>
      </c>
      <c r="F3991" s="2" t="s">
        <v>15398</v>
      </c>
      <c r="G3991" s="2" t="s">
        <v>8095</v>
      </c>
      <c r="H3991" s="2" t="s">
        <v>115</v>
      </c>
      <c r="I3991" s="2" t="s">
        <v>23</v>
      </c>
      <c r="J3991" s="2" t="s">
        <v>15399</v>
      </c>
      <c r="K3991" s="3">
        <v>13</v>
      </c>
      <c r="L3991" s="4">
        <v>2009</v>
      </c>
      <c r="M3991" s="9">
        <v>26327.95</v>
      </c>
      <c r="N3991" s="9" t="str">
        <f t="shared" si="250"/>
        <v>Normal</v>
      </c>
      <c r="O3991" s="11">
        <v>101990.1</v>
      </c>
      <c r="P3991" s="11">
        <v>22434.11</v>
      </c>
      <c r="Q3991" s="11">
        <v>3893.84</v>
      </c>
      <c r="R3991" s="5">
        <v>44768</v>
      </c>
      <c r="S3991" s="5" t="str">
        <f t="shared" si="251"/>
        <v>Tuesday</v>
      </c>
      <c r="T3991" s="5" t="str">
        <f t="shared" si="252"/>
        <v>Q3</v>
      </c>
      <c r="U3991" s="14" t="str">
        <f t="shared" si="253"/>
        <v>Jul</v>
      </c>
    </row>
    <row r="3992" spans="1:21" x14ac:dyDescent="0.25">
      <c r="A3992" s="13" t="s">
        <v>54</v>
      </c>
      <c r="B3992" s="6" t="s">
        <v>123</v>
      </c>
      <c r="C3992" s="6" t="s">
        <v>19</v>
      </c>
      <c r="D3992" s="6" t="s">
        <v>25</v>
      </c>
      <c r="E3992" s="6" t="s">
        <v>32</v>
      </c>
      <c r="F3992" s="6" t="s">
        <v>15400</v>
      </c>
      <c r="G3992" s="6" t="s">
        <v>15401</v>
      </c>
      <c r="H3992" s="6" t="s">
        <v>118</v>
      </c>
      <c r="I3992" s="6" t="s">
        <v>23</v>
      </c>
      <c r="J3992" s="6" t="s">
        <v>15402</v>
      </c>
      <c r="K3992" s="7">
        <v>22</v>
      </c>
      <c r="L3992" s="4">
        <v>2001</v>
      </c>
      <c r="M3992" s="9">
        <v>33354.269999999997</v>
      </c>
      <c r="N3992" s="9" t="str">
        <f t="shared" si="250"/>
        <v>Normal</v>
      </c>
      <c r="O3992" s="11">
        <v>184626.7</v>
      </c>
      <c r="P3992" s="11">
        <v>29240.31</v>
      </c>
      <c r="Q3992" s="11">
        <v>4113.96</v>
      </c>
      <c r="R3992" s="8">
        <v>45160</v>
      </c>
      <c r="S3992" s="5" t="str">
        <f t="shared" si="251"/>
        <v>Tuesday</v>
      </c>
      <c r="T3992" s="5" t="str">
        <f t="shared" si="252"/>
        <v>Q3</v>
      </c>
      <c r="U3992" s="14" t="str">
        <f t="shared" si="253"/>
        <v>Aug</v>
      </c>
    </row>
    <row r="3993" spans="1:21" x14ac:dyDescent="0.25">
      <c r="A3993" s="12" t="s">
        <v>30</v>
      </c>
      <c r="B3993" s="2" t="s">
        <v>94</v>
      </c>
      <c r="C3993" s="2" t="s">
        <v>24</v>
      </c>
      <c r="D3993" s="2" t="s">
        <v>25</v>
      </c>
      <c r="E3993" s="2" t="s">
        <v>26</v>
      </c>
      <c r="F3993" s="2" t="s">
        <v>15403</v>
      </c>
      <c r="G3993" s="2" t="s">
        <v>15404</v>
      </c>
      <c r="H3993" s="2" t="s">
        <v>50</v>
      </c>
      <c r="I3993" s="2" t="s">
        <v>23</v>
      </c>
      <c r="J3993" s="2" t="s">
        <v>15405</v>
      </c>
      <c r="K3993" s="3">
        <v>-1</v>
      </c>
      <c r="L3993" s="4">
        <v>2022</v>
      </c>
      <c r="M3993" s="9">
        <v>65970.14</v>
      </c>
      <c r="N3993" s="9" t="str">
        <f t="shared" si="250"/>
        <v>High Value</v>
      </c>
      <c r="O3993" s="11">
        <v>113989.8</v>
      </c>
      <c r="P3993" s="11">
        <v>52334.79</v>
      </c>
      <c r="Q3993" s="11">
        <v>13635.35</v>
      </c>
      <c r="R3993" s="5">
        <v>44532</v>
      </c>
      <c r="S3993" s="5" t="str">
        <f t="shared" si="251"/>
        <v>Thursday</v>
      </c>
      <c r="T3993" s="5" t="str">
        <f t="shared" si="252"/>
        <v>Q4</v>
      </c>
      <c r="U3993" s="14" t="str">
        <f t="shared" si="253"/>
        <v>Dec</v>
      </c>
    </row>
    <row r="3994" spans="1:21" x14ac:dyDescent="0.25">
      <c r="A3994" s="13" t="s">
        <v>47</v>
      </c>
      <c r="B3994" s="6" t="s">
        <v>51</v>
      </c>
      <c r="C3994" s="6" t="s">
        <v>19</v>
      </c>
      <c r="D3994" s="6" t="s">
        <v>25</v>
      </c>
      <c r="E3994" s="6" t="s">
        <v>21</v>
      </c>
      <c r="F3994" s="6" t="s">
        <v>15406</v>
      </c>
      <c r="G3994" s="6" t="s">
        <v>1583</v>
      </c>
      <c r="H3994" s="6" t="s">
        <v>89</v>
      </c>
      <c r="I3994" s="6" t="s">
        <v>23</v>
      </c>
      <c r="J3994" s="6" t="s">
        <v>15407</v>
      </c>
      <c r="K3994" s="7">
        <v>24</v>
      </c>
      <c r="L3994" s="4">
        <v>2001</v>
      </c>
      <c r="M3994" s="9">
        <v>8285.1299999999992</v>
      </c>
      <c r="N3994" s="9" t="str">
        <f t="shared" si="250"/>
        <v>Normal</v>
      </c>
      <c r="O3994" s="11">
        <v>121516.2</v>
      </c>
      <c r="P3994" s="11">
        <v>7275.95</v>
      </c>
      <c r="Q3994" s="11">
        <v>1009.18</v>
      </c>
      <c r="R3994" s="8">
        <v>45824</v>
      </c>
      <c r="S3994" s="5" t="str">
        <f t="shared" si="251"/>
        <v>Monday</v>
      </c>
      <c r="T3994" s="5" t="str">
        <f t="shared" si="252"/>
        <v>Q2</v>
      </c>
      <c r="U3994" s="14" t="str">
        <f t="shared" si="253"/>
        <v>Jun</v>
      </c>
    </row>
    <row r="3995" spans="1:21" x14ac:dyDescent="0.25">
      <c r="A3995" s="12" t="s">
        <v>56</v>
      </c>
      <c r="B3995" s="2" t="s">
        <v>57</v>
      </c>
      <c r="C3995" s="2" t="s">
        <v>49</v>
      </c>
      <c r="D3995" s="2" t="s">
        <v>25</v>
      </c>
      <c r="E3995" s="2" t="s">
        <v>21</v>
      </c>
      <c r="F3995" s="2" t="s">
        <v>15408</v>
      </c>
      <c r="G3995" s="2" t="s">
        <v>15409</v>
      </c>
      <c r="H3995" s="2" t="s">
        <v>128</v>
      </c>
      <c r="I3995" s="2" t="s">
        <v>23</v>
      </c>
      <c r="J3995" s="2" t="s">
        <v>15410</v>
      </c>
      <c r="K3995" s="3">
        <v>21</v>
      </c>
      <c r="L3995" s="4">
        <v>2001</v>
      </c>
      <c r="M3995" s="9">
        <v>23660.9</v>
      </c>
      <c r="N3995" s="9" t="str">
        <f t="shared" si="250"/>
        <v>Normal</v>
      </c>
      <c r="O3995" s="11">
        <v>154949.6</v>
      </c>
      <c r="P3995" s="11">
        <v>19690.150000000001</v>
      </c>
      <c r="Q3995" s="11">
        <v>3970.75</v>
      </c>
      <c r="R3995" s="5">
        <v>44569</v>
      </c>
      <c r="S3995" s="5" t="str">
        <f t="shared" si="251"/>
        <v>Saturday</v>
      </c>
      <c r="T3995" s="5" t="str">
        <f t="shared" si="252"/>
        <v>Q1</v>
      </c>
      <c r="U3995" s="14" t="str">
        <f t="shared" si="253"/>
        <v>Jan</v>
      </c>
    </row>
    <row r="3996" spans="1:21" x14ac:dyDescent="0.25">
      <c r="A3996" s="13" t="s">
        <v>74</v>
      </c>
      <c r="B3996" s="6" t="s">
        <v>153</v>
      </c>
      <c r="C3996" s="6" t="s">
        <v>23</v>
      </c>
      <c r="D3996" s="6" t="s">
        <v>25</v>
      </c>
      <c r="E3996" s="6" t="s">
        <v>21</v>
      </c>
      <c r="F3996" s="6" t="s">
        <v>13195</v>
      </c>
      <c r="G3996" s="6" t="s">
        <v>15411</v>
      </c>
      <c r="H3996" s="6" t="s">
        <v>68</v>
      </c>
      <c r="I3996" s="6" t="s">
        <v>23</v>
      </c>
      <c r="J3996" s="6" t="s">
        <v>15412</v>
      </c>
      <c r="K3996" s="7">
        <v>10</v>
      </c>
      <c r="L3996" s="4">
        <v>2013</v>
      </c>
      <c r="M3996" s="9">
        <v>20089.36</v>
      </c>
      <c r="N3996" s="9" t="str">
        <f t="shared" si="250"/>
        <v>Normal</v>
      </c>
      <c r="O3996" s="11">
        <v>71415.600000000006</v>
      </c>
      <c r="P3996" s="11">
        <v>18202.599999999999</v>
      </c>
      <c r="Q3996" s="11">
        <v>1886.76</v>
      </c>
      <c r="R3996" s="8">
        <v>45188</v>
      </c>
      <c r="S3996" s="5" t="str">
        <f t="shared" si="251"/>
        <v>Tuesday</v>
      </c>
      <c r="T3996" s="5" t="str">
        <f t="shared" si="252"/>
        <v>Q3</v>
      </c>
      <c r="U3996" s="14" t="str">
        <f t="shared" si="253"/>
        <v>Sep</v>
      </c>
    </row>
    <row r="3997" spans="1:21" x14ac:dyDescent="0.25">
      <c r="A3997" s="12" t="s">
        <v>30</v>
      </c>
      <c r="B3997" s="2" t="s">
        <v>31</v>
      </c>
      <c r="C3997" s="2" t="s">
        <v>49</v>
      </c>
      <c r="D3997" s="2" t="s">
        <v>25</v>
      </c>
      <c r="E3997" s="2" t="s">
        <v>32</v>
      </c>
      <c r="F3997" s="2" t="s">
        <v>15413</v>
      </c>
      <c r="G3997" s="2" t="s">
        <v>15414</v>
      </c>
      <c r="H3997" s="2" t="s">
        <v>33</v>
      </c>
      <c r="I3997" s="2" t="s">
        <v>23</v>
      </c>
      <c r="J3997" s="2" t="s">
        <v>15415</v>
      </c>
      <c r="K3997" s="3">
        <v>15</v>
      </c>
      <c r="L3997" s="4">
        <v>2009</v>
      </c>
      <c r="M3997" s="9">
        <v>27299.33</v>
      </c>
      <c r="N3997" s="9" t="str">
        <f t="shared" si="250"/>
        <v>Normal</v>
      </c>
      <c r="O3997" s="11">
        <v>106617.4</v>
      </c>
      <c r="P3997" s="11">
        <v>24656.17</v>
      </c>
      <c r="Q3997" s="11">
        <v>2643.16</v>
      </c>
      <c r="R3997" s="5">
        <v>45550</v>
      </c>
      <c r="S3997" s="5" t="str">
        <f t="shared" si="251"/>
        <v>Sunday</v>
      </c>
      <c r="T3997" s="5" t="str">
        <f t="shared" si="252"/>
        <v>Q3</v>
      </c>
      <c r="U3997" s="14" t="str">
        <f t="shared" si="253"/>
        <v>Sep</v>
      </c>
    </row>
    <row r="3998" spans="1:21" x14ac:dyDescent="0.25">
      <c r="A3998" s="13" t="s">
        <v>74</v>
      </c>
      <c r="B3998" s="6" t="s">
        <v>153</v>
      </c>
      <c r="C3998" s="6" t="s">
        <v>52</v>
      </c>
      <c r="D3998" s="6" t="s">
        <v>25</v>
      </c>
      <c r="E3998" s="6" t="s">
        <v>26</v>
      </c>
      <c r="F3998" s="6" t="s">
        <v>15416</v>
      </c>
      <c r="G3998" s="6" t="s">
        <v>15417</v>
      </c>
      <c r="H3998" s="6" t="s">
        <v>124</v>
      </c>
      <c r="I3998" s="6" t="s">
        <v>23</v>
      </c>
      <c r="J3998" s="6" t="s">
        <v>15418</v>
      </c>
      <c r="K3998" s="7">
        <v>17</v>
      </c>
      <c r="L3998" s="4">
        <v>2005</v>
      </c>
      <c r="M3998" s="9">
        <v>33683.589999999997</v>
      </c>
      <c r="N3998" s="9" t="str">
        <f t="shared" si="250"/>
        <v>Normal</v>
      </c>
      <c r="O3998" s="11">
        <v>198408.5</v>
      </c>
      <c r="P3998" s="11">
        <v>30729.360000000001</v>
      </c>
      <c r="Q3998" s="11">
        <v>2954.23</v>
      </c>
      <c r="R3998" s="8">
        <v>44595</v>
      </c>
      <c r="S3998" s="5" t="str">
        <f t="shared" si="251"/>
        <v>Thursday</v>
      </c>
      <c r="T3998" s="5" t="str">
        <f t="shared" si="252"/>
        <v>Q1</v>
      </c>
      <c r="U3998" s="14" t="str">
        <f t="shared" si="253"/>
        <v>Feb</v>
      </c>
    </row>
    <row r="3999" spans="1:21" x14ac:dyDescent="0.25">
      <c r="A3999" s="12" t="s">
        <v>17</v>
      </c>
      <c r="B3999" s="2" t="s">
        <v>80</v>
      </c>
      <c r="C3999" s="2" t="s">
        <v>49</v>
      </c>
      <c r="D3999" s="2" t="s">
        <v>25</v>
      </c>
      <c r="E3999" s="2" t="s">
        <v>21</v>
      </c>
      <c r="F3999" s="2" t="s">
        <v>15419</v>
      </c>
      <c r="G3999" s="2" t="s">
        <v>15420</v>
      </c>
      <c r="H3999" s="2" t="s">
        <v>102</v>
      </c>
      <c r="I3999" s="2" t="s">
        <v>23</v>
      </c>
      <c r="J3999" s="2" t="s">
        <v>15421</v>
      </c>
      <c r="K3999" s="3">
        <v>4</v>
      </c>
      <c r="L3999" s="4">
        <v>2020</v>
      </c>
      <c r="M3999" s="9">
        <v>40368.19</v>
      </c>
      <c r="N3999" s="9" t="str">
        <f t="shared" si="250"/>
        <v>High Value</v>
      </c>
      <c r="O3999" s="11">
        <v>77349</v>
      </c>
      <c r="P3999" s="11">
        <v>29368.5</v>
      </c>
      <c r="Q3999" s="11">
        <v>10999.69</v>
      </c>
      <c r="R3999" s="5">
        <v>45530</v>
      </c>
      <c r="S3999" s="5" t="str">
        <f t="shared" si="251"/>
        <v>Monday</v>
      </c>
      <c r="T3999" s="5" t="str">
        <f t="shared" si="252"/>
        <v>Q3</v>
      </c>
      <c r="U3999" s="14" t="str">
        <f t="shared" si="253"/>
        <v>Aug</v>
      </c>
    </row>
    <row r="4000" spans="1:21" x14ac:dyDescent="0.25">
      <c r="A4000" s="13" t="s">
        <v>17</v>
      </c>
      <c r="B4000" s="6" t="s">
        <v>80</v>
      </c>
      <c r="C4000" s="6" t="s">
        <v>19</v>
      </c>
      <c r="D4000" s="6" t="s">
        <v>25</v>
      </c>
      <c r="E4000" s="6" t="s">
        <v>26</v>
      </c>
      <c r="F4000" s="6" t="s">
        <v>15422</v>
      </c>
      <c r="G4000" s="6" t="s">
        <v>15423</v>
      </c>
      <c r="H4000" s="6" t="s">
        <v>128</v>
      </c>
      <c r="I4000" s="6" t="s">
        <v>23</v>
      </c>
      <c r="J4000" s="6" t="s">
        <v>15424</v>
      </c>
      <c r="K4000" s="7">
        <v>3</v>
      </c>
      <c r="L4000" s="4">
        <v>2019</v>
      </c>
      <c r="M4000" s="9">
        <v>61475.25</v>
      </c>
      <c r="N4000" s="9" t="str">
        <f t="shared" si="250"/>
        <v>High Value</v>
      </c>
      <c r="O4000" s="11">
        <v>166846.79999999999</v>
      </c>
      <c r="P4000" s="11">
        <v>56627.67</v>
      </c>
      <c r="Q4000" s="11">
        <v>4847.58</v>
      </c>
      <c r="R4000" s="8">
        <v>44581</v>
      </c>
      <c r="S4000" s="5" t="str">
        <f t="shared" si="251"/>
        <v>Thursday</v>
      </c>
      <c r="T4000" s="5" t="str">
        <f t="shared" si="252"/>
        <v>Q1</v>
      </c>
      <c r="U4000" s="14" t="str">
        <f t="shared" si="253"/>
        <v>Jan</v>
      </c>
    </row>
    <row r="4001" spans="1:21" x14ac:dyDescent="0.25">
      <c r="A4001" s="12" t="s">
        <v>34</v>
      </c>
      <c r="B4001" s="2" t="s">
        <v>97</v>
      </c>
      <c r="C4001" s="2" t="s">
        <v>19</v>
      </c>
      <c r="D4001" s="2" t="s">
        <v>25</v>
      </c>
      <c r="E4001" s="2" t="s">
        <v>21</v>
      </c>
      <c r="F4001" s="2" t="s">
        <v>15425</v>
      </c>
      <c r="G4001" s="2" t="s">
        <v>15426</v>
      </c>
      <c r="H4001" s="2" t="s">
        <v>46</v>
      </c>
      <c r="I4001" s="2" t="s">
        <v>23</v>
      </c>
      <c r="J4001" s="2" t="s">
        <v>15427</v>
      </c>
      <c r="K4001" s="3">
        <v>10</v>
      </c>
      <c r="L4001" s="4">
        <v>2010</v>
      </c>
      <c r="M4001" s="9">
        <v>28785.07</v>
      </c>
      <c r="N4001" s="9" t="str">
        <f t="shared" si="250"/>
        <v>Normal</v>
      </c>
      <c r="O4001" s="11">
        <v>87668.9</v>
      </c>
      <c r="P4001" s="11">
        <v>22102.37</v>
      </c>
      <c r="Q4001" s="11">
        <v>6682.7</v>
      </c>
      <c r="R4001" s="5">
        <v>44165</v>
      </c>
      <c r="S4001" s="5" t="str">
        <f t="shared" si="251"/>
        <v>Monday</v>
      </c>
      <c r="T4001" s="5" t="str">
        <f t="shared" si="252"/>
        <v>Q4</v>
      </c>
      <c r="U4001" s="14" t="str">
        <f t="shared" si="253"/>
        <v>Nov</v>
      </c>
    </row>
    <row r="4002" spans="1:21" x14ac:dyDescent="0.25">
      <c r="A4002" s="13" t="s">
        <v>34</v>
      </c>
      <c r="B4002" s="6" t="s">
        <v>43</v>
      </c>
      <c r="C4002" s="6" t="s">
        <v>23</v>
      </c>
      <c r="D4002" s="6" t="s">
        <v>25</v>
      </c>
      <c r="E4002" s="6" t="s">
        <v>21</v>
      </c>
      <c r="F4002" s="6" t="s">
        <v>15428</v>
      </c>
      <c r="G4002" s="6" t="s">
        <v>15429</v>
      </c>
      <c r="H4002" s="6" t="s">
        <v>119</v>
      </c>
      <c r="I4002" s="6" t="s">
        <v>23</v>
      </c>
      <c r="J4002" s="6" t="s">
        <v>15430</v>
      </c>
      <c r="K4002" s="7">
        <v>19</v>
      </c>
      <c r="L4002" s="4">
        <v>2003</v>
      </c>
      <c r="M4002" s="9">
        <v>7068.11</v>
      </c>
      <c r="N4002" s="9" t="str">
        <f t="shared" si="250"/>
        <v>Normal</v>
      </c>
      <c r="O4002" s="11">
        <v>168078.4</v>
      </c>
      <c r="P4002" s="11">
        <v>5027.13</v>
      </c>
      <c r="Q4002" s="11">
        <v>2040.98</v>
      </c>
      <c r="R4002" s="8">
        <v>44637</v>
      </c>
      <c r="S4002" s="5" t="str">
        <f t="shared" si="251"/>
        <v>Thursday</v>
      </c>
      <c r="T4002" s="5" t="str">
        <f t="shared" si="252"/>
        <v>Q1</v>
      </c>
      <c r="U4002" s="14" t="str">
        <f t="shared" si="253"/>
        <v>Mar</v>
      </c>
    </row>
    <row r="4003" spans="1:21" x14ac:dyDescent="0.25">
      <c r="A4003" s="12" t="s">
        <v>56</v>
      </c>
      <c r="B4003" s="2" t="s">
        <v>78</v>
      </c>
      <c r="C4003" s="2" t="s">
        <v>19</v>
      </c>
      <c r="D4003" s="2" t="s">
        <v>25</v>
      </c>
      <c r="E4003" s="2" t="s">
        <v>45</v>
      </c>
      <c r="F4003" s="2" t="s">
        <v>15431</v>
      </c>
      <c r="G4003" s="2" t="s">
        <v>15432</v>
      </c>
      <c r="H4003" s="2" t="s">
        <v>93</v>
      </c>
      <c r="I4003" s="2" t="s">
        <v>23</v>
      </c>
      <c r="J4003" s="2" t="s">
        <v>15433</v>
      </c>
      <c r="K4003" s="3">
        <v>6</v>
      </c>
      <c r="L4003" s="4">
        <v>2018</v>
      </c>
      <c r="M4003" s="9">
        <v>28267.62</v>
      </c>
      <c r="N4003" s="9" t="str">
        <f t="shared" si="250"/>
        <v>Normal</v>
      </c>
      <c r="O4003" s="11">
        <v>141997.29999999999</v>
      </c>
      <c r="P4003" s="11">
        <v>25194.65</v>
      </c>
      <c r="Q4003" s="11">
        <v>3072.97</v>
      </c>
      <c r="R4003" s="5">
        <v>45515</v>
      </c>
      <c r="S4003" s="5" t="str">
        <f t="shared" si="251"/>
        <v>Sunday</v>
      </c>
      <c r="T4003" s="5" t="str">
        <f t="shared" si="252"/>
        <v>Q3</v>
      </c>
      <c r="U4003" s="14" t="str">
        <f t="shared" si="253"/>
        <v>Aug</v>
      </c>
    </row>
    <row r="4004" spans="1:21" x14ac:dyDescent="0.25">
      <c r="A4004" s="13" t="s">
        <v>54</v>
      </c>
      <c r="B4004" s="6" t="s">
        <v>55</v>
      </c>
      <c r="C4004" s="6" t="s">
        <v>36</v>
      </c>
      <c r="D4004" s="6" t="s">
        <v>25</v>
      </c>
      <c r="E4004" s="6" t="s">
        <v>21</v>
      </c>
      <c r="F4004" s="6" t="s">
        <v>15434</v>
      </c>
      <c r="G4004" s="6" t="s">
        <v>3430</v>
      </c>
      <c r="H4004" s="6" t="s">
        <v>50</v>
      </c>
      <c r="I4004" s="6" t="s">
        <v>23</v>
      </c>
      <c r="J4004" s="6" t="s">
        <v>15435</v>
      </c>
      <c r="K4004" s="7">
        <v>-3</v>
      </c>
      <c r="L4004" s="4">
        <v>2024</v>
      </c>
      <c r="M4004" s="9">
        <v>43683.59</v>
      </c>
      <c r="N4004" s="9" t="str">
        <f t="shared" si="250"/>
        <v>High Value</v>
      </c>
      <c r="O4004" s="11">
        <v>22566.2</v>
      </c>
      <c r="P4004" s="11">
        <v>38081.599999999999</v>
      </c>
      <c r="Q4004" s="11">
        <v>5601.99</v>
      </c>
      <c r="R4004" s="8">
        <v>44301</v>
      </c>
      <c r="S4004" s="5" t="str">
        <f t="shared" si="251"/>
        <v>Thursday</v>
      </c>
      <c r="T4004" s="5" t="str">
        <f t="shared" si="252"/>
        <v>Q2</v>
      </c>
      <c r="U4004" s="14" t="str">
        <f t="shared" si="253"/>
        <v>Apr</v>
      </c>
    </row>
    <row r="4005" spans="1:21" x14ac:dyDescent="0.25">
      <c r="A4005" s="12" t="s">
        <v>17</v>
      </c>
      <c r="B4005" s="2" t="s">
        <v>80</v>
      </c>
      <c r="C4005" s="2" t="s">
        <v>19</v>
      </c>
      <c r="D4005" s="2" t="s">
        <v>25</v>
      </c>
      <c r="E4005" s="2" t="s">
        <v>45</v>
      </c>
      <c r="F4005" s="2" t="s">
        <v>15436</v>
      </c>
      <c r="G4005" s="2" t="s">
        <v>15437</v>
      </c>
      <c r="H4005" s="2" t="s">
        <v>90</v>
      </c>
      <c r="I4005" s="2" t="s">
        <v>23</v>
      </c>
      <c r="J4005" s="2" t="s">
        <v>15438</v>
      </c>
      <c r="K4005" s="3">
        <v>11</v>
      </c>
      <c r="L4005" s="4">
        <v>2011</v>
      </c>
      <c r="M4005" s="9">
        <v>45054.36</v>
      </c>
      <c r="N4005" s="9" t="str">
        <f t="shared" si="250"/>
        <v>High Value</v>
      </c>
      <c r="O4005" s="11">
        <v>126520.5</v>
      </c>
      <c r="P4005" s="11">
        <v>40545.75</v>
      </c>
      <c r="Q4005" s="11">
        <v>4508.6099999999997</v>
      </c>
      <c r="R4005" s="5">
        <v>44598</v>
      </c>
      <c r="S4005" s="5" t="str">
        <f t="shared" si="251"/>
        <v>Sunday</v>
      </c>
      <c r="T4005" s="5" t="str">
        <f t="shared" si="252"/>
        <v>Q1</v>
      </c>
      <c r="U4005" s="14" t="str">
        <f t="shared" si="253"/>
        <v>Feb</v>
      </c>
    </row>
    <row r="4006" spans="1:21" x14ac:dyDescent="0.25">
      <c r="A4006" s="13" t="s">
        <v>74</v>
      </c>
      <c r="B4006" s="6" t="s">
        <v>75</v>
      </c>
      <c r="C4006" s="6" t="s">
        <v>19</v>
      </c>
      <c r="D4006" s="6" t="s">
        <v>25</v>
      </c>
      <c r="E4006" s="6" t="s">
        <v>45</v>
      </c>
      <c r="F4006" s="6" t="s">
        <v>15439</v>
      </c>
      <c r="G4006" s="6" t="s">
        <v>15440</v>
      </c>
      <c r="H4006" s="6" t="s">
        <v>136</v>
      </c>
      <c r="I4006" s="6" t="s">
        <v>23</v>
      </c>
      <c r="J4006" s="6" t="s">
        <v>15441</v>
      </c>
      <c r="K4006" s="7">
        <v>-2</v>
      </c>
      <c r="L4006" s="4">
        <v>2024</v>
      </c>
      <c r="M4006" s="9">
        <v>21452.21</v>
      </c>
      <c r="N4006" s="9" t="str">
        <f t="shared" si="250"/>
        <v>Normal</v>
      </c>
      <c r="O4006" s="11">
        <v>102037.4</v>
      </c>
      <c r="P4006" s="11">
        <v>15903.07</v>
      </c>
      <c r="Q4006" s="11">
        <v>5549.14</v>
      </c>
      <c r="R4006" s="8">
        <v>44710</v>
      </c>
      <c r="S4006" s="5" t="str">
        <f t="shared" si="251"/>
        <v>Sunday</v>
      </c>
      <c r="T4006" s="5" t="str">
        <f t="shared" si="252"/>
        <v>Q2</v>
      </c>
      <c r="U4006" s="14" t="str">
        <f t="shared" si="253"/>
        <v>May</v>
      </c>
    </row>
    <row r="4007" spans="1:21" x14ac:dyDescent="0.25">
      <c r="A4007" s="12" t="s">
        <v>40</v>
      </c>
      <c r="B4007" s="2" t="s">
        <v>41</v>
      </c>
      <c r="C4007" s="2" t="s">
        <v>52</v>
      </c>
      <c r="D4007" s="2" t="s">
        <v>25</v>
      </c>
      <c r="E4007" s="2" t="s">
        <v>45</v>
      </c>
      <c r="F4007" s="2" t="s">
        <v>256</v>
      </c>
      <c r="G4007" s="2" t="s">
        <v>257</v>
      </c>
      <c r="H4007" s="2" t="s">
        <v>98</v>
      </c>
      <c r="I4007" s="2" t="s">
        <v>23</v>
      </c>
      <c r="J4007" s="2" t="s">
        <v>15442</v>
      </c>
      <c r="K4007" s="3">
        <v>15</v>
      </c>
      <c r="L4007" s="4">
        <v>2009</v>
      </c>
      <c r="M4007" s="9">
        <v>68651.75</v>
      </c>
      <c r="N4007" s="9" t="str">
        <f t="shared" si="250"/>
        <v>High Value</v>
      </c>
      <c r="O4007" s="11">
        <v>28050.400000000001</v>
      </c>
      <c r="P4007" s="11">
        <v>57952.62</v>
      </c>
      <c r="Q4007" s="11">
        <v>10699.13</v>
      </c>
      <c r="R4007" s="5">
        <v>45362</v>
      </c>
      <c r="S4007" s="5" t="str">
        <f t="shared" si="251"/>
        <v>Monday</v>
      </c>
      <c r="T4007" s="5" t="str">
        <f t="shared" si="252"/>
        <v>Q1</v>
      </c>
      <c r="U4007" s="14" t="str">
        <f t="shared" si="253"/>
        <v>Mar</v>
      </c>
    </row>
    <row r="4008" spans="1:21" x14ac:dyDescent="0.25">
      <c r="A4008" s="13" t="s">
        <v>56</v>
      </c>
      <c r="B4008" s="6" t="s">
        <v>69</v>
      </c>
      <c r="C4008" s="6" t="s">
        <v>36</v>
      </c>
      <c r="D4008" s="6" t="s">
        <v>25</v>
      </c>
      <c r="E4008" s="6" t="s">
        <v>26</v>
      </c>
      <c r="F4008" s="6" t="s">
        <v>15443</v>
      </c>
      <c r="G4008" s="6" t="s">
        <v>3446</v>
      </c>
      <c r="H4008" s="6" t="s">
        <v>118</v>
      </c>
      <c r="I4008" s="6" t="s">
        <v>23</v>
      </c>
      <c r="J4008" s="6" t="s">
        <v>15444</v>
      </c>
      <c r="K4008" s="7">
        <v>15</v>
      </c>
      <c r="L4008" s="4">
        <v>2007</v>
      </c>
      <c r="M4008" s="9">
        <v>51891.199999999997</v>
      </c>
      <c r="N4008" s="9" t="str">
        <f t="shared" si="250"/>
        <v>High Value</v>
      </c>
      <c r="O4008" s="11">
        <v>118053.5</v>
      </c>
      <c r="P4008" s="11">
        <v>46358.99</v>
      </c>
      <c r="Q4008" s="11">
        <v>5532.21</v>
      </c>
      <c r="R4008" s="8">
        <v>44815</v>
      </c>
      <c r="S4008" s="5" t="str">
        <f t="shared" si="251"/>
        <v>Sunday</v>
      </c>
      <c r="T4008" s="5" t="str">
        <f t="shared" si="252"/>
        <v>Q3</v>
      </c>
      <c r="U4008" s="14" t="str">
        <f t="shared" si="253"/>
        <v>Sep</v>
      </c>
    </row>
    <row r="4009" spans="1:21" x14ac:dyDescent="0.25">
      <c r="A4009" s="12" t="s">
        <v>54</v>
      </c>
      <c r="B4009" s="2" t="s">
        <v>123</v>
      </c>
      <c r="C4009" s="2" t="s">
        <v>44</v>
      </c>
      <c r="D4009" s="2" t="s">
        <v>25</v>
      </c>
      <c r="E4009" s="2" t="s">
        <v>45</v>
      </c>
      <c r="F4009" s="2" t="s">
        <v>15445</v>
      </c>
      <c r="G4009" s="2" t="s">
        <v>15446</v>
      </c>
      <c r="H4009" s="2" t="s">
        <v>82</v>
      </c>
      <c r="I4009" s="2" t="s">
        <v>23</v>
      </c>
      <c r="J4009" s="2" t="s">
        <v>15447</v>
      </c>
      <c r="K4009" s="3">
        <v>15</v>
      </c>
      <c r="L4009" s="4">
        <v>2006</v>
      </c>
      <c r="M4009" s="9">
        <v>51366.84</v>
      </c>
      <c r="N4009" s="9" t="str">
        <f t="shared" si="250"/>
        <v>High Value</v>
      </c>
      <c r="O4009" s="11">
        <v>87541.7</v>
      </c>
      <c r="P4009" s="11">
        <v>39461.93</v>
      </c>
      <c r="Q4009" s="11">
        <v>11904.91</v>
      </c>
      <c r="R4009" s="5">
        <v>44417</v>
      </c>
      <c r="S4009" s="5" t="str">
        <f t="shared" si="251"/>
        <v>Monday</v>
      </c>
      <c r="T4009" s="5" t="str">
        <f t="shared" si="252"/>
        <v>Q3</v>
      </c>
      <c r="U4009" s="14" t="str">
        <f t="shared" si="253"/>
        <v>Aug</v>
      </c>
    </row>
    <row r="4010" spans="1:21" x14ac:dyDescent="0.25">
      <c r="A4010" s="13" t="s">
        <v>62</v>
      </c>
      <c r="B4010" s="6" t="s">
        <v>91</v>
      </c>
      <c r="C4010" s="6" t="s">
        <v>24</v>
      </c>
      <c r="D4010" s="6" t="s">
        <v>25</v>
      </c>
      <c r="E4010" s="6" t="s">
        <v>21</v>
      </c>
      <c r="F4010" s="6" t="s">
        <v>15448</v>
      </c>
      <c r="G4010" s="6" t="s">
        <v>15449</v>
      </c>
      <c r="H4010" s="6" t="s">
        <v>104</v>
      </c>
      <c r="I4010" s="6" t="s">
        <v>23</v>
      </c>
      <c r="J4010" s="6" t="s">
        <v>15450</v>
      </c>
      <c r="K4010" s="7">
        <v>16</v>
      </c>
      <c r="L4010" s="4">
        <v>2009</v>
      </c>
      <c r="M4010" s="9">
        <v>63681.52</v>
      </c>
      <c r="N4010" s="9" t="str">
        <f t="shared" si="250"/>
        <v>High Value</v>
      </c>
      <c r="O4010" s="11">
        <v>124521.7</v>
      </c>
      <c r="P4010" s="11">
        <v>59116.08</v>
      </c>
      <c r="Q4010" s="11">
        <v>4565.4399999999996</v>
      </c>
      <c r="R4010" s="8">
        <v>45811</v>
      </c>
      <c r="S4010" s="5" t="str">
        <f t="shared" si="251"/>
        <v>Tuesday</v>
      </c>
      <c r="T4010" s="5" t="str">
        <f t="shared" si="252"/>
        <v>Q2</v>
      </c>
      <c r="U4010" s="14" t="str">
        <f t="shared" si="253"/>
        <v>Jun</v>
      </c>
    </row>
    <row r="4011" spans="1:21" x14ac:dyDescent="0.25">
      <c r="A4011" s="12" t="s">
        <v>62</v>
      </c>
      <c r="B4011" s="2" t="s">
        <v>63</v>
      </c>
      <c r="C4011" s="2" t="s">
        <v>19</v>
      </c>
      <c r="D4011" s="2" t="s">
        <v>25</v>
      </c>
      <c r="E4011" s="2" t="s">
        <v>21</v>
      </c>
      <c r="F4011" s="2" t="s">
        <v>15451</v>
      </c>
      <c r="G4011" s="2" t="s">
        <v>15452</v>
      </c>
      <c r="H4011" s="2" t="s">
        <v>88</v>
      </c>
      <c r="I4011" s="2" t="s">
        <v>23</v>
      </c>
      <c r="J4011" s="2" t="s">
        <v>15453</v>
      </c>
      <c r="K4011" s="3">
        <v>4</v>
      </c>
      <c r="L4011" s="4">
        <v>2019</v>
      </c>
      <c r="M4011" s="9">
        <v>48192.65</v>
      </c>
      <c r="N4011" s="9" t="str">
        <f t="shared" si="250"/>
        <v>High Value</v>
      </c>
      <c r="O4011" s="11">
        <v>80510.8</v>
      </c>
      <c r="P4011" s="11">
        <v>34280.019999999997</v>
      </c>
      <c r="Q4011" s="11">
        <v>13912.63</v>
      </c>
      <c r="R4011" s="5">
        <v>45054</v>
      </c>
      <c r="S4011" s="5" t="str">
        <f t="shared" si="251"/>
        <v>Monday</v>
      </c>
      <c r="T4011" s="5" t="str">
        <f t="shared" si="252"/>
        <v>Q2</v>
      </c>
      <c r="U4011" s="14" t="str">
        <f t="shared" si="253"/>
        <v>May</v>
      </c>
    </row>
    <row r="4012" spans="1:21" x14ac:dyDescent="0.25">
      <c r="A4012" s="12" t="s">
        <v>62</v>
      </c>
      <c r="B4012" s="2" t="s">
        <v>91</v>
      </c>
      <c r="C4012" s="2" t="s">
        <v>49</v>
      </c>
      <c r="D4012" s="2" t="s">
        <v>25</v>
      </c>
      <c r="E4012" s="2" t="s">
        <v>21</v>
      </c>
      <c r="F4012" s="2" t="s">
        <v>15454</v>
      </c>
      <c r="G4012" s="2" t="s">
        <v>15455</v>
      </c>
      <c r="H4012" s="2" t="s">
        <v>73</v>
      </c>
      <c r="I4012" s="2" t="s">
        <v>23</v>
      </c>
      <c r="J4012" s="2" t="s">
        <v>15456</v>
      </c>
      <c r="K4012" s="3">
        <v>2</v>
      </c>
      <c r="L4012" s="4">
        <v>2018</v>
      </c>
      <c r="M4012" s="9">
        <v>62539.42</v>
      </c>
      <c r="N4012" s="9" t="str">
        <f t="shared" si="250"/>
        <v>High Value</v>
      </c>
      <c r="O4012" s="11">
        <v>33744.800000000003</v>
      </c>
      <c r="P4012" s="11">
        <v>47265.14</v>
      </c>
      <c r="Q4012" s="11">
        <v>15274.28</v>
      </c>
      <c r="R4012" s="5">
        <v>44183</v>
      </c>
      <c r="S4012" s="5" t="str">
        <f t="shared" si="251"/>
        <v>Friday</v>
      </c>
      <c r="T4012" s="5" t="str">
        <f t="shared" si="252"/>
        <v>Q4</v>
      </c>
      <c r="U4012" s="14" t="str">
        <f t="shared" si="253"/>
        <v>Dec</v>
      </c>
    </row>
    <row r="4013" spans="1:21" x14ac:dyDescent="0.25">
      <c r="A4013" s="13" t="s">
        <v>34</v>
      </c>
      <c r="B4013" s="6" t="s">
        <v>97</v>
      </c>
      <c r="C4013" s="6" t="s">
        <v>44</v>
      </c>
      <c r="D4013" s="6" t="s">
        <v>25</v>
      </c>
      <c r="E4013" s="6" t="s">
        <v>32</v>
      </c>
      <c r="F4013" s="6" t="s">
        <v>15457</v>
      </c>
      <c r="G4013" s="6" t="s">
        <v>15458</v>
      </c>
      <c r="H4013" s="6" t="s">
        <v>33</v>
      </c>
      <c r="I4013" s="6" t="s">
        <v>23</v>
      </c>
      <c r="J4013" s="6" t="s">
        <v>15459</v>
      </c>
      <c r="K4013" s="7">
        <v>17</v>
      </c>
      <c r="L4013" s="4">
        <v>2006</v>
      </c>
      <c r="M4013" s="9">
        <v>20536.240000000002</v>
      </c>
      <c r="N4013" s="9" t="str">
        <f t="shared" si="250"/>
        <v>Normal</v>
      </c>
      <c r="O4013" s="11">
        <v>154827.9</v>
      </c>
      <c r="P4013" s="11">
        <v>18216.47</v>
      </c>
      <c r="Q4013" s="11">
        <v>2319.77</v>
      </c>
      <c r="R4013" s="8">
        <v>45267</v>
      </c>
      <c r="S4013" s="5" t="str">
        <f t="shared" si="251"/>
        <v>Thursday</v>
      </c>
      <c r="T4013" s="5" t="str">
        <f t="shared" si="252"/>
        <v>Q4</v>
      </c>
      <c r="U4013" s="14" t="str">
        <f t="shared" si="253"/>
        <v>Dec</v>
      </c>
    </row>
    <row r="4014" spans="1:21" x14ac:dyDescent="0.25">
      <c r="A4014" s="12" t="s">
        <v>40</v>
      </c>
      <c r="B4014" s="2" t="s">
        <v>125</v>
      </c>
      <c r="C4014" s="2" t="s">
        <v>24</v>
      </c>
      <c r="D4014" s="2" t="s">
        <v>25</v>
      </c>
      <c r="E4014" s="2" t="s">
        <v>26</v>
      </c>
      <c r="F4014" s="2" t="s">
        <v>15460</v>
      </c>
      <c r="G4014" s="2" t="s">
        <v>15461</v>
      </c>
      <c r="H4014" s="2" t="s">
        <v>29</v>
      </c>
      <c r="I4014" s="2" t="s">
        <v>23</v>
      </c>
      <c r="J4014" s="2" t="s">
        <v>15462</v>
      </c>
      <c r="K4014" s="3">
        <v>15</v>
      </c>
      <c r="L4014" s="4">
        <v>2007</v>
      </c>
      <c r="M4014" s="9">
        <v>30733.5</v>
      </c>
      <c r="N4014" s="9" t="str">
        <f t="shared" si="250"/>
        <v>Normal</v>
      </c>
      <c r="O4014" s="11">
        <v>87879.5</v>
      </c>
      <c r="P4014" s="11">
        <v>23358</v>
      </c>
      <c r="Q4014" s="11">
        <v>7375.5</v>
      </c>
      <c r="R4014" s="5">
        <v>44582</v>
      </c>
      <c r="S4014" s="5" t="str">
        <f t="shared" si="251"/>
        <v>Friday</v>
      </c>
      <c r="T4014" s="5" t="str">
        <f t="shared" si="252"/>
        <v>Q1</v>
      </c>
      <c r="U4014" s="14" t="str">
        <f t="shared" si="253"/>
        <v>Jan</v>
      </c>
    </row>
    <row r="4015" spans="1:21" x14ac:dyDescent="0.25">
      <c r="A4015" s="13" t="s">
        <v>47</v>
      </c>
      <c r="B4015" s="6" t="s">
        <v>110</v>
      </c>
      <c r="C4015" s="6" t="s">
        <v>52</v>
      </c>
      <c r="D4015" s="6" t="s">
        <v>25</v>
      </c>
      <c r="E4015" s="6" t="s">
        <v>21</v>
      </c>
      <c r="F4015" s="6" t="s">
        <v>15463</v>
      </c>
      <c r="G4015" s="6" t="s">
        <v>15464</v>
      </c>
      <c r="H4015" s="6" t="s">
        <v>93</v>
      </c>
      <c r="I4015" s="6" t="s">
        <v>23</v>
      </c>
      <c r="J4015" s="6" t="s">
        <v>15465</v>
      </c>
      <c r="K4015" s="7">
        <v>11</v>
      </c>
      <c r="L4015" s="4">
        <v>2009</v>
      </c>
      <c r="M4015" s="9">
        <v>66318.009999999995</v>
      </c>
      <c r="N4015" s="9" t="str">
        <f t="shared" si="250"/>
        <v>High Value</v>
      </c>
      <c r="O4015" s="11">
        <v>102461</v>
      </c>
      <c r="P4015" s="11">
        <v>62826.89</v>
      </c>
      <c r="Q4015" s="11">
        <v>3491.12</v>
      </c>
      <c r="R4015" s="8">
        <v>44095</v>
      </c>
      <c r="S4015" s="5" t="str">
        <f t="shared" si="251"/>
        <v>Monday</v>
      </c>
      <c r="T4015" s="5" t="str">
        <f t="shared" si="252"/>
        <v>Q3</v>
      </c>
      <c r="U4015" s="14" t="str">
        <f t="shared" si="253"/>
        <v>Sep</v>
      </c>
    </row>
    <row r="4016" spans="1:21" x14ac:dyDescent="0.25">
      <c r="A4016" s="12" t="s">
        <v>17</v>
      </c>
      <c r="B4016" s="2" t="s">
        <v>80</v>
      </c>
      <c r="C4016" s="2" t="s">
        <v>36</v>
      </c>
      <c r="D4016" s="2" t="s">
        <v>25</v>
      </c>
      <c r="E4016" s="2" t="s">
        <v>45</v>
      </c>
      <c r="F4016" s="2" t="s">
        <v>15466</v>
      </c>
      <c r="G4016" s="2" t="s">
        <v>223</v>
      </c>
      <c r="H4016" s="2" t="s">
        <v>61</v>
      </c>
      <c r="I4016" s="2" t="s">
        <v>23</v>
      </c>
      <c r="J4016" s="2" t="s">
        <v>15467</v>
      </c>
      <c r="K4016" s="3">
        <v>18</v>
      </c>
      <c r="L4016" s="4">
        <v>2005</v>
      </c>
      <c r="M4016" s="9">
        <v>59502.23</v>
      </c>
      <c r="N4016" s="9" t="str">
        <f t="shared" si="250"/>
        <v>High Value</v>
      </c>
      <c r="O4016" s="11">
        <v>24600.400000000001</v>
      </c>
      <c r="P4016" s="11">
        <v>49941.87</v>
      </c>
      <c r="Q4016" s="11">
        <v>9560.36</v>
      </c>
      <c r="R4016" s="5">
        <v>45106</v>
      </c>
      <c r="S4016" s="5" t="str">
        <f t="shared" si="251"/>
        <v>Thursday</v>
      </c>
      <c r="T4016" s="5" t="str">
        <f t="shared" si="252"/>
        <v>Q2</v>
      </c>
      <c r="U4016" s="14" t="str">
        <f t="shared" si="253"/>
        <v>Jun</v>
      </c>
    </row>
    <row r="4017" spans="1:21" x14ac:dyDescent="0.25">
      <c r="A4017" s="13" t="s">
        <v>62</v>
      </c>
      <c r="B4017" s="6" t="s">
        <v>63</v>
      </c>
      <c r="C4017" s="6" t="s">
        <v>44</v>
      </c>
      <c r="D4017" s="6" t="s">
        <v>25</v>
      </c>
      <c r="E4017" s="6" t="s">
        <v>45</v>
      </c>
      <c r="F4017" s="6" t="s">
        <v>15468</v>
      </c>
      <c r="G4017" s="6" t="s">
        <v>2396</v>
      </c>
      <c r="H4017" s="6" t="s">
        <v>53</v>
      </c>
      <c r="I4017" s="6" t="s">
        <v>23</v>
      </c>
      <c r="J4017" s="6" t="s">
        <v>15469</v>
      </c>
      <c r="K4017" s="7">
        <v>18</v>
      </c>
      <c r="L4017" s="4">
        <v>2006</v>
      </c>
      <c r="M4017" s="9">
        <v>51436.800000000003</v>
      </c>
      <c r="N4017" s="9" t="str">
        <f t="shared" si="250"/>
        <v>High Value</v>
      </c>
      <c r="O4017" s="11">
        <v>108798.3</v>
      </c>
      <c r="P4017" s="11">
        <v>38012.26</v>
      </c>
      <c r="Q4017" s="11">
        <v>13424.54</v>
      </c>
      <c r="R4017" s="8">
        <v>45512</v>
      </c>
      <c r="S4017" s="5" t="str">
        <f t="shared" si="251"/>
        <v>Thursday</v>
      </c>
      <c r="T4017" s="5" t="str">
        <f t="shared" si="252"/>
        <v>Q3</v>
      </c>
      <c r="U4017" s="14" t="str">
        <f t="shared" si="253"/>
        <v>Aug</v>
      </c>
    </row>
    <row r="4018" spans="1:21" x14ac:dyDescent="0.25">
      <c r="A4018" s="12" t="s">
        <v>30</v>
      </c>
      <c r="B4018" s="2" t="s">
        <v>94</v>
      </c>
      <c r="C4018" s="2" t="s">
        <v>44</v>
      </c>
      <c r="D4018" s="2" t="s">
        <v>25</v>
      </c>
      <c r="E4018" s="2" t="s">
        <v>21</v>
      </c>
      <c r="F4018" s="2" t="s">
        <v>15470</v>
      </c>
      <c r="G4018" s="2" t="s">
        <v>15471</v>
      </c>
      <c r="H4018" s="2" t="s">
        <v>116</v>
      </c>
      <c r="I4018" s="2" t="s">
        <v>23</v>
      </c>
      <c r="J4018" s="2" t="s">
        <v>15472</v>
      </c>
      <c r="K4018" s="3">
        <v>1</v>
      </c>
      <c r="L4018" s="4">
        <v>2021</v>
      </c>
      <c r="M4018" s="9">
        <v>60193.29</v>
      </c>
      <c r="N4018" s="9" t="str">
        <f t="shared" si="250"/>
        <v>High Value</v>
      </c>
      <c r="O4018" s="11">
        <v>11697.1</v>
      </c>
      <c r="P4018" s="11">
        <v>56283.48</v>
      </c>
      <c r="Q4018" s="11">
        <v>3909.81</v>
      </c>
      <c r="R4018" s="5">
        <v>44619</v>
      </c>
      <c r="S4018" s="5" t="str">
        <f t="shared" si="251"/>
        <v>Sunday</v>
      </c>
      <c r="T4018" s="5" t="str">
        <f t="shared" si="252"/>
        <v>Q1</v>
      </c>
      <c r="U4018" s="14" t="str">
        <f t="shared" si="253"/>
        <v>Feb</v>
      </c>
    </row>
    <row r="4019" spans="1:21" x14ac:dyDescent="0.25">
      <c r="A4019" s="13" t="s">
        <v>54</v>
      </c>
      <c r="B4019" s="6" t="s">
        <v>123</v>
      </c>
      <c r="C4019" s="6" t="s">
        <v>52</v>
      </c>
      <c r="D4019" s="6" t="s">
        <v>25</v>
      </c>
      <c r="E4019" s="6" t="s">
        <v>26</v>
      </c>
      <c r="F4019" s="6" t="s">
        <v>15473</v>
      </c>
      <c r="G4019" s="6" t="s">
        <v>15474</v>
      </c>
      <c r="H4019" s="6" t="s">
        <v>104</v>
      </c>
      <c r="I4019" s="6" t="s">
        <v>23</v>
      </c>
      <c r="J4019" s="6" t="s">
        <v>15475</v>
      </c>
      <c r="K4019" s="7">
        <v>19</v>
      </c>
      <c r="L4019" s="4">
        <v>2004</v>
      </c>
      <c r="M4019" s="9">
        <v>39833.78</v>
      </c>
      <c r="N4019" s="9" t="str">
        <f t="shared" si="250"/>
        <v>Normal</v>
      </c>
      <c r="O4019" s="11">
        <v>127765.8</v>
      </c>
      <c r="P4019" s="11">
        <v>28173.99</v>
      </c>
      <c r="Q4019" s="11">
        <v>11659.79</v>
      </c>
      <c r="R4019" s="8">
        <v>45054</v>
      </c>
      <c r="S4019" s="5" t="str">
        <f t="shared" si="251"/>
        <v>Monday</v>
      </c>
      <c r="T4019" s="5" t="str">
        <f t="shared" si="252"/>
        <v>Q2</v>
      </c>
      <c r="U4019" s="14" t="str">
        <f t="shared" si="253"/>
        <v>May</v>
      </c>
    </row>
    <row r="4020" spans="1:21" x14ac:dyDescent="0.25">
      <c r="A4020" s="12" t="s">
        <v>47</v>
      </c>
      <c r="B4020" s="2" t="s">
        <v>110</v>
      </c>
      <c r="C4020" s="2" t="s">
        <v>19</v>
      </c>
      <c r="D4020" s="2" t="s">
        <v>25</v>
      </c>
      <c r="E4020" s="2" t="s">
        <v>26</v>
      </c>
      <c r="F4020" s="2" t="s">
        <v>15476</v>
      </c>
      <c r="G4020" s="2" t="s">
        <v>15477</v>
      </c>
      <c r="H4020" s="2" t="s">
        <v>81</v>
      </c>
      <c r="I4020" s="2" t="s">
        <v>23</v>
      </c>
      <c r="J4020" s="2" t="s">
        <v>15478</v>
      </c>
      <c r="K4020" s="3">
        <v>1</v>
      </c>
      <c r="L4020" s="4">
        <v>2023</v>
      </c>
      <c r="M4020" s="9">
        <v>5473.87</v>
      </c>
      <c r="N4020" s="9" t="str">
        <f t="shared" si="250"/>
        <v>Normal</v>
      </c>
      <c r="O4020" s="11">
        <v>142005.4</v>
      </c>
      <c r="P4020" s="11">
        <v>5157.3100000000004</v>
      </c>
      <c r="Q4020" s="11">
        <v>316.56</v>
      </c>
      <c r="R4020" s="5">
        <v>45433</v>
      </c>
      <c r="S4020" s="5" t="str">
        <f t="shared" si="251"/>
        <v>Tuesday</v>
      </c>
      <c r="T4020" s="5" t="str">
        <f t="shared" si="252"/>
        <v>Q2</v>
      </c>
      <c r="U4020" s="14" t="str">
        <f t="shared" si="253"/>
        <v>May</v>
      </c>
    </row>
    <row r="4021" spans="1:21" x14ac:dyDescent="0.25">
      <c r="A4021" s="12" t="s">
        <v>47</v>
      </c>
      <c r="B4021" s="2" t="s">
        <v>51</v>
      </c>
      <c r="C4021" s="2" t="s">
        <v>19</v>
      </c>
      <c r="D4021" s="2" t="s">
        <v>25</v>
      </c>
      <c r="E4021" s="2" t="s">
        <v>32</v>
      </c>
      <c r="F4021" s="2" t="s">
        <v>15479</v>
      </c>
      <c r="G4021" s="2" t="s">
        <v>15480</v>
      </c>
      <c r="H4021" s="2" t="s">
        <v>124</v>
      </c>
      <c r="I4021" s="2" t="s">
        <v>23</v>
      </c>
      <c r="J4021" s="2" t="s">
        <v>15481</v>
      </c>
      <c r="K4021" s="3">
        <v>17</v>
      </c>
      <c r="L4021" s="4">
        <v>2004</v>
      </c>
      <c r="M4021" s="9">
        <v>54752.15</v>
      </c>
      <c r="N4021" s="9" t="str">
        <f t="shared" si="250"/>
        <v>High Value</v>
      </c>
      <c r="O4021" s="11">
        <v>149993.79999999999</v>
      </c>
      <c r="P4021" s="11">
        <v>50059.78</v>
      </c>
      <c r="Q4021" s="11">
        <v>4692.37</v>
      </c>
      <c r="R4021" s="5">
        <v>44304</v>
      </c>
      <c r="S4021" s="5" t="str">
        <f t="shared" si="251"/>
        <v>Sunday</v>
      </c>
      <c r="T4021" s="5" t="str">
        <f t="shared" si="252"/>
        <v>Q2</v>
      </c>
      <c r="U4021" s="14" t="str">
        <f t="shared" si="253"/>
        <v>Apr</v>
      </c>
    </row>
    <row r="4022" spans="1:21" x14ac:dyDescent="0.25">
      <c r="A4022" s="13" t="s">
        <v>62</v>
      </c>
      <c r="B4022" s="6" t="s">
        <v>138</v>
      </c>
      <c r="C4022" s="6" t="s">
        <v>24</v>
      </c>
      <c r="D4022" s="6" t="s">
        <v>25</v>
      </c>
      <c r="E4022" s="6" t="s">
        <v>32</v>
      </c>
      <c r="F4022" s="6" t="s">
        <v>15482</v>
      </c>
      <c r="G4022" s="6" t="s">
        <v>15483</v>
      </c>
      <c r="H4022" s="6" t="s">
        <v>82</v>
      </c>
      <c r="I4022" s="6" t="s">
        <v>23</v>
      </c>
      <c r="J4022" s="6" t="s">
        <v>15484</v>
      </c>
      <c r="K4022" s="7">
        <v>1</v>
      </c>
      <c r="L4022" s="4">
        <v>2019</v>
      </c>
      <c r="M4022" s="9">
        <v>66882.92</v>
      </c>
      <c r="N4022" s="9" t="str">
        <f t="shared" si="250"/>
        <v>High Value</v>
      </c>
      <c r="O4022" s="11">
        <v>21280.7</v>
      </c>
      <c r="P4022" s="11">
        <v>51909.38</v>
      </c>
      <c r="Q4022" s="11">
        <v>14973.54</v>
      </c>
      <c r="R4022" s="8">
        <v>44163</v>
      </c>
      <c r="S4022" s="5" t="str">
        <f t="shared" si="251"/>
        <v>Saturday</v>
      </c>
      <c r="T4022" s="5" t="str">
        <f t="shared" si="252"/>
        <v>Q4</v>
      </c>
      <c r="U4022" s="14" t="str">
        <f t="shared" si="253"/>
        <v>Nov</v>
      </c>
    </row>
    <row r="4023" spans="1:21" x14ac:dyDescent="0.25">
      <c r="A4023" s="12" t="s">
        <v>34</v>
      </c>
      <c r="B4023" s="2" t="s">
        <v>43</v>
      </c>
      <c r="C4023" s="2" t="s">
        <v>36</v>
      </c>
      <c r="D4023" s="2" t="s">
        <v>25</v>
      </c>
      <c r="E4023" s="2" t="s">
        <v>21</v>
      </c>
      <c r="F4023" s="2" t="s">
        <v>15485</v>
      </c>
      <c r="G4023" s="2" t="s">
        <v>15486</v>
      </c>
      <c r="H4023" s="2" t="s">
        <v>116</v>
      </c>
      <c r="I4023" s="2" t="s">
        <v>23</v>
      </c>
      <c r="J4023" s="2" t="s">
        <v>15487</v>
      </c>
      <c r="K4023" s="3">
        <v>10</v>
      </c>
      <c r="L4023" s="4">
        <v>2010</v>
      </c>
      <c r="M4023" s="9">
        <v>18562.990000000002</v>
      </c>
      <c r="N4023" s="9" t="str">
        <f t="shared" si="250"/>
        <v>Normal</v>
      </c>
      <c r="O4023" s="11">
        <v>153512.5</v>
      </c>
      <c r="P4023" s="11">
        <v>14449.93</v>
      </c>
      <c r="Q4023" s="11">
        <v>4113.0600000000004</v>
      </c>
      <c r="R4023" s="5">
        <v>44032</v>
      </c>
      <c r="S4023" s="5" t="str">
        <f t="shared" si="251"/>
        <v>Monday</v>
      </c>
      <c r="T4023" s="5" t="str">
        <f t="shared" si="252"/>
        <v>Q3</v>
      </c>
      <c r="U4023" s="14" t="str">
        <f t="shared" si="253"/>
        <v>Jul</v>
      </c>
    </row>
    <row r="4024" spans="1:21" x14ac:dyDescent="0.25">
      <c r="A4024" s="13" t="s">
        <v>56</v>
      </c>
      <c r="B4024" s="6" t="s">
        <v>69</v>
      </c>
      <c r="C4024" s="6" t="s">
        <v>36</v>
      </c>
      <c r="D4024" s="6" t="s">
        <v>25</v>
      </c>
      <c r="E4024" s="6" t="s">
        <v>26</v>
      </c>
      <c r="F4024" s="6" t="s">
        <v>15488</v>
      </c>
      <c r="G4024" s="6" t="s">
        <v>15489</v>
      </c>
      <c r="H4024" s="6" t="s">
        <v>162</v>
      </c>
      <c r="I4024" s="6" t="s">
        <v>23</v>
      </c>
      <c r="J4024" s="6" t="s">
        <v>15490</v>
      </c>
      <c r="K4024" s="7">
        <v>7</v>
      </c>
      <c r="L4024" s="4">
        <v>2016</v>
      </c>
      <c r="M4024" s="9">
        <v>64005.86</v>
      </c>
      <c r="N4024" s="9" t="str">
        <f t="shared" si="250"/>
        <v>High Value</v>
      </c>
      <c r="O4024" s="11">
        <v>97967.9</v>
      </c>
      <c r="P4024" s="11">
        <v>45794.36</v>
      </c>
      <c r="Q4024" s="11">
        <v>18211.5</v>
      </c>
      <c r="R4024" s="8">
        <v>44994</v>
      </c>
      <c r="S4024" s="5" t="str">
        <f t="shared" si="251"/>
        <v>Thursday</v>
      </c>
      <c r="T4024" s="5" t="str">
        <f t="shared" si="252"/>
        <v>Q1</v>
      </c>
      <c r="U4024" s="14" t="str">
        <f t="shared" si="253"/>
        <v>Mar</v>
      </c>
    </row>
    <row r="4025" spans="1:21" x14ac:dyDescent="0.25">
      <c r="A4025" s="12" t="s">
        <v>17</v>
      </c>
      <c r="B4025" s="2" t="s">
        <v>80</v>
      </c>
      <c r="C4025" s="2" t="s">
        <v>23</v>
      </c>
      <c r="D4025" s="2" t="s">
        <v>25</v>
      </c>
      <c r="E4025" s="2" t="s">
        <v>26</v>
      </c>
      <c r="F4025" s="2" t="s">
        <v>15491</v>
      </c>
      <c r="G4025" s="2" t="s">
        <v>15492</v>
      </c>
      <c r="H4025" s="2" t="s">
        <v>142</v>
      </c>
      <c r="I4025" s="2" t="s">
        <v>23</v>
      </c>
      <c r="J4025" s="2" t="s">
        <v>15493</v>
      </c>
      <c r="K4025" s="3">
        <v>5</v>
      </c>
      <c r="L4025" s="4">
        <v>2015</v>
      </c>
      <c r="M4025" s="9">
        <v>28084.95</v>
      </c>
      <c r="N4025" s="9" t="str">
        <f t="shared" si="250"/>
        <v>Normal</v>
      </c>
      <c r="O4025" s="11">
        <v>73027.5</v>
      </c>
      <c r="P4025" s="11">
        <v>25905.39</v>
      </c>
      <c r="Q4025" s="11">
        <v>2179.56</v>
      </c>
      <c r="R4025" s="5">
        <v>44012</v>
      </c>
      <c r="S4025" s="5" t="str">
        <f t="shared" si="251"/>
        <v>Tuesday</v>
      </c>
      <c r="T4025" s="5" t="str">
        <f t="shared" si="252"/>
        <v>Q2</v>
      </c>
      <c r="U4025" s="14" t="str">
        <f t="shared" si="253"/>
        <v>Jun</v>
      </c>
    </row>
    <row r="4026" spans="1:21" x14ac:dyDescent="0.25">
      <c r="A4026" s="13" t="s">
        <v>62</v>
      </c>
      <c r="B4026" s="6" t="s">
        <v>91</v>
      </c>
      <c r="C4026" s="6" t="s">
        <v>44</v>
      </c>
      <c r="D4026" s="6" t="s">
        <v>25</v>
      </c>
      <c r="E4026" s="6" t="s">
        <v>45</v>
      </c>
      <c r="F4026" s="6" t="s">
        <v>15494</v>
      </c>
      <c r="G4026" s="6" t="s">
        <v>15495</v>
      </c>
      <c r="H4026" s="6" t="s">
        <v>115</v>
      </c>
      <c r="I4026" s="6" t="s">
        <v>23</v>
      </c>
      <c r="J4026" s="6" t="s">
        <v>15496</v>
      </c>
      <c r="K4026" s="7">
        <v>0</v>
      </c>
      <c r="L4026" s="4">
        <v>2022</v>
      </c>
      <c r="M4026" s="9">
        <v>65280.34</v>
      </c>
      <c r="N4026" s="9" t="str">
        <f t="shared" si="250"/>
        <v>High Value</v>
      </c>
      <c r="O4026" s="11">
        <v>131677.79999999999</v>
      </c>
      <c r="P4026" s="11">
        <v>58842.49</v>
      </c>
      <c r="Q4026" s="11">
        <v>6437.85</v>
      </c>
      <c r="R4026" s="8">
        <v>44597</v>
      </c>
      <c r="S4026" s="5" t="str">
        <f t="shared" si="251"/>
        <v>Saturday</v>
      </c>
      <c r="T4026" s="5" t="str">
        <f t="shared" si="252"/>
        <v>Q1</v>
      </c>
      <c r="U4026" s="14" t="str">
        <f t="shared" si="253"/>
        <v>Feb</v>
      </c>
    </row>
    <row r="4027" spans="1:21" x14ac:dyDescent="0.25">
      <c r="A4027" s="12" t="s">
        <v>17</v>
      </c>
      <c r="B4027" s="2" t="s">
        <v>38</v>
      </c>
      <c r="C4027" s="2" t="s">
        <v>24</v>
      </c>
      <c r="D4027" s="2" t="s">
        <v>25</v>
      </c>
      <c r="E4027" s="2" t="s">
        <v>21</v>
      </c>
      <c r="F4027" s="2" t="s">
        <v>15497</v>
      </c>
      <c r="G4027" s="2" t="s">
        <v>9007</v>
      </c>
      <c r="H4027" s="2" t="s">
        <v>128</v>
      </c>
      <c r="I4027" s="2" t="s">
        <v>23</v>
      </c>
      <c r="J4027" s="2" t="s">
        <v>15498</v>
      </c>
      <c r="K4027" s="3">
        <v>13</v>
      </c>
      <c r="L4027" s="4">
        <v>2009</v>
      </c>
      <c r="M4027" s="9">
        <v>49797.62</v>
      </c>
      <c r="N4027" s="9" t="str">
        <f t="shared" si="250"/>
        <v>High Value</v>
      </c>
      <c r="O4027" s="11">
        <v>158537.9</v>
      </c>
      <c r="P4027" s="11">
        <v>44892.29</v>
      </c>
      <c r="Q4027" s="11">
        <v>4905.33</v>
      </c>
      <c r="R4027" s="5">
        <v>44830</v>
      </c>
      <c r="S4027" s="5" t="str">
        <f t="shared" si="251"/>
        <v>Monday</v>
      </c>
      <c r="T4027" s="5" t="str">
        <f t="shared" si="252"/>
        <v>Q3</v>
      </c>
      <c r="U4027" s="14" t="str">
        <f t="shared" si="253"/>
        <v>Sep</v>
      </c>
    </row>
    <row r="4028" spans="1:21" x14ac:dyDescent="0.25">
      <c r="A4028" s="13" t="s">
        <v>30</v>
      </c>
      <c r="B4028" s="6" t="s">
        <v>31</v>
      </c>
      <c r="C4028" s="6" t="s">
        <v>36</v>
      </c>
      <c r="D4028" s="6" t="s">
        <v>25</v>
      </c>
      <c r="E4028" s="6" t="s">
        <v>32</v>
      </c>
      <c r="F4028" s="6" t="s">
        <v>15499</v>
      </c>
      <c r="G4028" s="6" t="s">
        <v>15500</v>
      </c>
      <c r="H4028" s="6" t="s">
        <v>162</v>
      </c>
      <c r="I4028" s="6" t="s">
        <v>23</v>
      </c>
      <c r="J4028" s="6" t="s">
        <v>15501</v>
      </c>
      <c r="K4028" s="7">
        <v>3</v>
      </c>
      <c r="L4028" s="4">
        <v>2020</v>
      </c>
      <c r="M4028" s="9">
        <v>15132</v>
      </c>
      <c r="N4028" s="9" t="str">
        <f t="shared" si="250"/>
        <v>Normal</v>
      </c>
      <c r="O4028" s="11">
        <v>66287.8</v>
      </c>
      <c r="P4028" s="11">
        <v>10685.78</v>
      </c>
      <c r="Q4028" s="11">
        <v>4446.22</v>
      </c>
      <c r="R4028" s="8">
        <v>45246</v>
      </c>
      <c r="S4028" s="5" t="str">
        <f t="shared" si="251"/>
        <v>Thursday</v>
      </c>
      <c r="T4028" s="5" t="str">
        <f t="shared" si="252"/>
        <v>Q4</v>
      </c>
      <c r="U4028" s="14" t="str">
        <f t="shared" si="253"/>
        <v>Nov</v>
      </c>
    </row>
    <row r="4029" spans="1:21" x14ac:dyDescent="0.25">
      <c r="A4029" s="12" t="s">
        <v>34</v>
      </c>
      <c r="B4029" s="2" t="s">
        <v>43</v>
      </c>
      <c r="C4029" s="2" t="s">
        <v>52</v>
      </c>
      <c r="D4029" s="2" t="s">
        <v>25</v>
      </c>
      <c r="E4029" s="2" t="s">
        <v>45</v>
      </c>
      <c r="F4029" s="2" t="s">
        <v>15502</v>
      </c>
      <c r="G4029" s="2" t="s">
        <v>15503</v>
      </c>
      <c r="H4029" s="2" t="s">
        <v>89</v>
      </c>
      <c r="I4029" s="2" t="s">
        <v>23</v>
      </c>
      <c r="J4029" s="2" t="s">
        <v>15504</v>
      </c>
      <c r="K4029" s="3">
        <v>10</v>
      </c>
      <c r="L4029" s="4">
        <v>2012</v>
      </c>
      <c r="M4029" s="9">
        <v>7703.38</v>
      </c>
      <c r="N4029" s="9" t="str">
        <f t="shared" si="250"/>
        <v>Normal</v>
      </c>
      <c r="O4029" s="11">
        <v>183739</v>
      </c>
      <c r="P4029" s="11">
        <v>7047.74</v>
      </c>
      <c r="Q4029" s="11">
        <v>655.64</v>
      </c>
      <c r="R4029" s="5">
        <v>44740</v>
      </c>
      <c r="S4029" s="5" t="str">
        <f t="shared" si="251"/>
        <v>Tuesday</v>
      </c>
      <c r="T4029" s="5" t="str">
        <f t="shared" si="252"/>
        <v>Q2</v>
      </c>
      <c r="U4029" s="14" t="str">
        <f t="shared" si="253"/>
        <v>Jun</v>
      </c>
    </row>
    <row r="4030" spans="1:21" x14ac:dyDescent="0.25">
      <c r="A4030" s="13" t="s">
        <v>74</v>
      </c>
      <c r="B4030" s="6" t="s">
        <v>153</v>
      </c>
      <c r="C4030" s="6" t="s">
        <v>24</v>
      </c>
      <c r="D4030" s="6" t="s">
        <v>25</v>
      </c>
      <c r="E4030" s="6" t="s">
        <v>32</v>
      </c>
      <c r="F4030" s="6" t="s">
        <v>15505</v>
      </c>
      <c r="G4030" s="6" t="s">
        <v>15506</v>
      </c>
      <c r="H4030" s="6" t="s">
        <v>118</v>
      </c>
      <c r="I4030" s="6" t="s">
        <v>23</v>
      </c>
      <c r="J4030" s="6" t="s">
        <v>15507</v>
      </c>
      <c r="K4030" s="7">
        <v>14</v>
      </c>
      <c r="L4030" s="4">
        <v>2010</v>
      </c>
      <c r="M4030" s="9">
        <v>60866.69</v>
      </c>
      <c r="N4030" s="9" t="str">
        <f t="shared" si="250"/>
        <v>High Value</v>
      </c>
      <c r="O4030" s="11">
        <v>184758.8</v>
      </c>
      <c r="P4030" s="11">
        <v>44014.23</v>
      </c>
      <c r="Q4030" s="11">
        <v>16852.46</v>
      </c>
      <c r="R4030" s="8">
        <v>45351</v>
      </c>
      <c r="S4030" s="5" t="str">
        <f t="shared" si="251"/>
        <v>Thursday</v>
      </c>
      <c r="T4030" s="5" t="str">
        <f t="shared" si="252"/>
        <v>Q1</v>
      </c>
      <c r="U4030" s="14" t="str">
        <f t="shared" si="253"/>
        <v>Feb</v>
      </c>
    </row>
    <row r="4031" spans="1:21" x14ac:dyDescent="0.25">
      <c r="A4031" s="12" t="s">
        <v>74</v>
      </c>
      <c r="B4031" s="2" t="s">
        <v>153</v>
      </c>
      <c r="C4031" s="2" t="s">
        <v>19</v>
      </c>
      <c r="D4031" s="2" t="s">
        <v>25</v>
      </c>
      <c r="E4031" s="2" t="s">
        <v>26</v>
      </c>
      <c r="F4031" s="2" t="s">
        <v>15508</v>
      </c>
      <c r="G4031" s="2" t="s">
        <v>15509</v>
      </c>
      <c r="H4031" s="2" t="s">
        <v>73</v>
      </c>
      <c r="I4031" s="2" t="s">
        <v>23</v>
      </c>
      <c r="J4031" s="2" t="s">
        <v>15510</v>
      </c>
      <c r="K4031" s="3">
        <v>5</v>
      </c>
      <c r="L4031" s="4">
        <v>2020</v>
      </c>
      <c r="M4031" s="9">
        <v>46859.24</v>
      </c>
      <c r="N4031" s="9" t="str">
        <f t="shared" si="250"/>
        <v>High Value</v>
      </c>
      <c r="O4031" s="11">
        <v>20348.400000000001</v>
      </c>
      <c r="P4031" s="11">
        <v>43831.86</v>
      </c>
      <c r="Q4031" s="11">
        <v>3027.38</v>
      </c>
      <c r="R4031" s="5">
        <v>45815</v>
      </c>
      <c r="S4031" s="5" t="str">
        <f t="shared" si="251"/>
        <v>Saturday</v>
      </c>
      <c r="T4031" s="5" t="str">
        <f t="shared" si="252"/>
        <v>Q2</v>
      </c>
      <c r="U4031" s="14" t="str">
        <f t="shared" si="253"/>
        <v>Jun</v>
      </c>
    </row>
    <row r="4032" spans="1:21" x14ac:dyDescent="0.25">
      <c r="A4032" s="13" t="s">
        <v>62</v>
      </c>
      <c r="B4032" s="6" t="s">
        <v>91</v>
      </c>
      <c r="C4032" s="6" t="s">
        <v>24</v>
      </c>
      <c r="D4032" s="6" t="s">
        <v>25</v>
      </c>
      <c r="E4032" s="6" t="s">
        <v>32</v>
      </c>
      <c r="F4032" s="6" t="s">
        <v>15511</v>
      </c>
      <c r="G4032" s="6" t="s">
        <v>15512</v>
      </c>
      <c r="H4032" s="6" t="s">
        <v>102</v>
      </c>
      <c r="I4032" s="6" t="s">
        <v>23</v>
      </c>
      <c r="J4032" s="6" t="s">
        <v>15513</v>
      </c>
      <c r="K4032" s="7">
        <v>20</v>
      </c>
      <c r="L4032" s="4">
        <v>2003</v>
      </c>
      <c r="M4032" s="9">
        <v>26156.67</v>
      </c>
      <c r="N4032" s="9" t="str">
        <f t="shared" si="250"/>
        <v>Normal</v>
      </c>
      <c r="O4032" s="11">
        <v>111947.9</v>
      </c>
      <c r="P4032" s="11">
        <v>18709.240000000002</v>
      </c>
      <c r="Q4032" s="11">
        <v>7447.43</v>
      </c>
      <c r="R4032" s="8">
        <v>45204</v>
      </c>
      <c r="S4032" s="5" t="str">
        <f t="shared" si="251"/>
        <v>Thursday</v>
      </c>
      <c r="T4032" s="5" t="str">
        <f t="shared" si="252"/>
        <v>Q4</v>
      </c>
      <c r="U4032" s="14" t="str">
        <f t="shared" si="253"/>
        <v>Oct</v>
      </c>
    </row>
    <row r="4033" spans="1:21" x14ac:dyDescent="0.25">
      <c r="A4033" s="12" t="s">
        <v>54</v>
      </c>
      <c r="B4033" s="2" t="s">
        <v>123</v>
      </c>
      <c r="C4033" s="2" t="s">
        <v>52</v>
      </c>
      <c r="D4033" s="2" t="s">
        <v>25</v>
      </c>
      <c r="E4033" s="2" t="s">
        <v>32</v>
      </c>
      <c r="F4033" s="2" t="s">
        <v>15514</v>
      </c>
      <c r="G4033" s="2" t="s">
        <v>15515</v>
      </c>
      <c r="H4033" s="2" t="s">
        <v>37</v>
      </c>
      <c r="I4033" s="2" t="s">
        <v>23</v>
      </c>
      <c r="J4033" s="2" t="s">
        <v>15516</v>
      </c>
      <c r="K4033" s="3">
        <v>-1</v>
      </c>
      <c r="L4033" s="4">
        <v>2022</v>
      </c>
      <c r="M4033" s="9">
        <v>32446.59</v>
      </c>
      <c r="N4033" s="9" t="str">
        <f t="shared" si="250"/>
        <v>Normal</v>
      </c>
      <c r="O4033" s="11">
        <v>22012.400000000001</v>
      </c>
      <c r="P4033" s="11">
        <v>26423.23</v>
      </c>
      <c r="Q4033" s="11">
        <v>6023.36</v>
      </c>
      <c r="R4033" s="5">
        <v>44441</v>
      </c>
      <c r="S4033" s="5" t="str">
        <f t="shared" si="251"/>
        <v>Thursday</v>
      </c>
      <c r="T4033" s="5" t="str">
        <f t="shared" si="252"/>
        <v>Q3</v>
      </c>
      <c r="U4033" s="14" t="str">
        <f t="shared" si="253"/>
        <v>Sep</v>
      </c>
    </row>
    <row r="4034" spans="1:21" x14ac:dyDescent="0.25">
      <c r="A4034" s="13" t="s">
        <v>34</v>
      </c>
      <c r="B4034" s="6" t="s">
        <v>35</v>
      </c>
      <c r="C4034" s="6" t="s">
        <v>24</v>
      </c>
      <c r="D4034" s="6" t="s">
        <v>25</v>
      </c>
      <c r="E4034" s="6" t="s">
        <v>21</v>
      </c>
      <c r="F4034" s="6" t="s">
        <v>15517</v>
      </c>
      <c r="G4034" s="6" t="s">
        <v>15518</v>
      </c>
      <c r="H4034" s="6" t="s">
        <v>81</v>
      </c>
      <c r="I4034" s="6" t="s">
        <v>23</v>
      </c>
      <c r="J4034" s="6" t="s">
        <v>15519</v>
      </c>
      <c r="K4034" s="7">
        <v>23</v>
      </c>
      <c r="L4034" s="4">
        <v>2002</v>
      </c>
      <c r="M4034" s="9">
        <v>33428.550000000003</v>
      </c>
      <c r="N4034" s="9" t="str">
        <f t="shared" si="250"/>
        <v>Normal</v>
      </c>
      <c r="O4034" s="11">
        <v>49568.6</v>
      </c>
      <c r="P4034" s="11">
        <v>24373.41</v>
      </c>
      <c r="Q4034" s="11">
        <v>9055.14</v>
      </c>
      <c r="R4034" s="8">
        <v>45710</v>
      </c>
      <c r="S4034" s="5" t="str">
        <f t="shared" si="251"/>
        <v>Saturday</v>
      </c>
      <c r="T4034" s="5" t="str">
        <f t="shared" si="252"/>
        <v>Q1</v>
      </c>
      <c r="U4034" s="14" t="str">
        <f t="shared" si="253"/>
        <v>Feb</v>
      </c>
    </row>
    <row r="4035" spans="1:21" x14ac:dyDescent="0.25">
      <c r="A4035" s="12" t="s">
        <v>17</v>
      </c>
      <c r="B4035" s="2" t="s">
        <v>80</v>
      </c>
      <c r="C4035" s="2" t="s">
        <v>49</v>
      </c>
      <c r="D4035" s="2" t="s">
        <v>25</v>
      </c>
      <c r="E4035" s="2" t="s">
        <v>21</v>
      </c>
      <c r="F4035" s="2" t="s">
        <v>15520</v>
      </c>
      <c r="G4035" s="2" t="s">
        <v>15521</v>
      </c>
      <c r="H4035" s="2" t="s">
        <v>124</v>
      </c>
      <c r="I4035" s="2" t="s">
        <v>23</v>
      </c>
      <c r="J4035" s="2" t="s">
        <v>15522</v>
      </c>
      <c r="K4035" s="3">
        <v>16</v>
      </c>
      <c r="L4035" s="4">
        <v>2004</v>
      </c>
      <c r="M4035" s="9">
        <v>54537.07</v>
      </c>
      <c r="N4035" s="9" t="str">
        <f t="shared" ref="N4035:N4098" si="254">IF(M4035&gt;40000,"High Value","Normal")</f>
        <v>High Value</v>
      </c>
      <c r="O4035" s="11">
        <v>23172</v>
      </c>
      <c r="P4035" s="11">
        <v>42526.96</v>
      </c>
      <c r="Q4035" s="11">
        <v>12010.11</v>
      </c>
      <c r="R4035" s="5">
        <v>44171</v>
      </c>
      <c r="S4035" s="5" t="str">
        <f t="shared" ref="S4035:S4098" si="255">TEXT(R4035,"dddd")</f>
        <v>Sunday</v>
      </c>
      <c r="T4035" s="5" t="str">
        <f t="shared" ref="T4035:T4098" si="256">"Q" &amp; ROUNDUP(MONTH(R4035)/3,0)</f>
        <v>Q4</v>
      </c>
      <c r="U4035" s="14" t="str">
        <f t="shared" si="253"/>
        <v>Dec</v>
      </c>
    </row>
    <row r="4036" spans="1:21" x14ac:dyDescent="0.25">
      <c r="A4036" s="13" t="s">
        <v>56</v>
      </c>
      <c r="B4036" s="6" t="s">
        <v>78</v>
      </c>
      <c r="C4036" s="6" t="s">
        <v>24</v>
      </c>
      <c r="D4036" s="6" t="s">
        <v>25</v>
      </c>
      <c r="E4036" s="6" t="s">
        <v>26</v>
      </c>
      <c r="F4036" s="6" t="s">
        <v>15523</v>
      </c>
      <c r="G4036" s="6" t="s">
        <v>6829</v>
      </c>
      <c r="H4036" s="6" t="s">
        <v>142</v>
      </c>
      <c r="I4036" s="6" t="s">
        <v>23</v>
      </c>
      <c r="J4036" s="6" t="s">
        <v>15524</v>
      </c>
      <c r="K4036" s="7">
        <v>5</v>
      </c>
      <c r="L4036" s="4">
        <v>2016</v>
      </c>
      <c r="M4036" s="9">
        <v>53002.9</v>
      </c>
      <c r="N4036" s="9" t="str">
        <f t="shared" si="254"/>
        <v>High Value</v>
      </c>
      <c r="O4036" s="11">
        <v>126987.8</v>
      </c>
      <c r="P4036" s="11">
        <v>46937.96</v>
      </c>
      <c r="Q4036" s="11">
        <v>6064.94</v>
      </c>
      <c r="R4036" s="8">
        <v>44480</v>
      </c>
      <c r="S4036" s="5" t="str">
        <f t="shared" si="255"/>
        <v>Monday</v>
      </c>
      <c r="T4036" s="5" t="str">
        <f t="shared" si="256"/>
        <v>Q4</v>
      </c>
      <c r="U4036" s="14" t="str">
        <f t="shared" si="253"/>
        <v>Oct</v>
      </c>
    </row>
    <row r="4037" spans="1:21" x14ac:dyDescent="0.25">
      <c r="A4037" s="12" t="s">
        <v>56</v>
      </c>
      <c r="B4037" s="2" t="s">
        <v>69</v>
      </c>
      <c r="C4037" s="2" t="s">
        <v>36</v>
      </c>
      <c r="D4037" s="2" t="s">
        <v>25</v>
      </c>
      <c r="E4037" s="2" t="s">
        <v>32</v>
      </c>
      <c r="F4037" s="2" t="s">
        <v>15525</v>
      </c>
      <c r="G4037" s="2" t="s">
        <v>2115</v>
      </c>
      <c r="H4037" s="2" t="s">
        <v>109</v>
      </c>
      <c r="I4037" s="2" t="s">
        <v>23</v>
      </c>
      <c r="J4037" s="2" t="s">
        <v>15526</v>
      </c>
      <c r="K4037" s="3">
        <v>-3</v>
      </c>
      <c r="L4037" s="4">
        <v>2024</v>
      </c>
      <c r="M4037" s="9">
        <v>44771.89</v>
      </c>
      <c r="N4037" s="9" t="str">
        <f t="shared" si="254"/>
        <v>High Value</v>
      </c>
      <c r="O4037" s="11">
        <v>101849.9</v>
      </c>
      <c r="P4037" s="11">
        <v>36650.660000000003</v>
      </c>
      <c r="Q4037" s="11">
        <v>8121.23</v>
      </c>
      <c r="R4037" s="5">
        <v>44267</v>
      </c>
      <c r="S4037" s="5" t="str">
        <f t="shared" si="255"/>
        <v>Friday</v>
      </c>
      <c r="T4037" s="5" t="str">
        <f t="shared" si="256"/>
        <v>Q1</v>
      </c>
      <c r="U4037" s="14" t="str">
        <f t="shared" si="253"/>
        <v>Mar</v>
      </c>
    </row>
    <row r="4038" spans="1:21" x14ac:dyDescent="0.25">
      <c r="A4038" s="12" t="s">
        <v>54</v>
      </c>
      <c r="B4038" s="2" t="s">
        <v>123</v>
      </c>
      <c r="C4038" s="2" t="s">
        <v>24</v>
      </c>
      <c r="D4038" s="2" t="s">
        <v>25</v>
      </c>
      <c r="E4038" s="2" t="s">
        <v>21</v>
      </c>
      <c r="F4038" s="2" t="s">
        <v>4234</v>
      </c>
      <c r="G4038" s="2" t="s">
        <v>15527</v>
      </c>
      <c r="H4038" s="2" t="s">
        <v>96</v>
      </c>
      <c r="I4038" s="2" t="s">
        <v>23</v>
      </c>
      <c r="J4038" s="2" t="s">
        <v>15528</v>
      </c>
      <c r="K4038" s="3">
        <v>13</v>
      </c>
      <c r="L4038" s="4">
        <v>2010</v>
      </c>
      <c r="M4038" s="9">
        <v>6016.11</v>
      </c>
      <c r="N4038" s="9" t="str">
        <f t="shared" si="254"/>
        <v>Normal</v>
      </c>
      <c r="O4038" s="11">
        <v>152417.60000000001</v>
      </c>
      <c r="P4038" s="11">
        <v>4948.8599999999997</v>
      </c>
      <c r="Q4038" s="11">
        <v>1067.25</v>
      </c>
      <c r="R4038" s="5">
        <v>45192</v>
      </c>
      <c r="S4038" s="5" t="str">
        <f t="shared" si="255"/>
        <v>Saturday</v>
      </c>
      <c r="T4038" s="5" t="str">
        <f t="shared" si="256"/>
        <v>Q3</v>
      </c>
      <c r="U4038" s="14" t="str">
        <f t="shared" ref="U4038:U4097" si="257">TEXT(R4038,"MMM")</f>
        <v>Sep</v>
      </c>
    </row>
    <row r="4039" spans="1:21" x14ac:dyDescent="0.25">
      <c r="A4039" s="13" t="s">
        <v>56</v>
      </c>
      <c r="B4039" s="6" t="s">
        <v>69</v>
      </c>
      <c r="C4039" s="6" t="s">
        <v>36</v>
      </c>
      <c r="D4039" s="6" t="s">
        <v>25</v>
      </c>
      <c r="E4039" s="6" t="s">
        <v>45</v>
      </c>
      <c r="F4039" s="6" t="s">
        <v>15529</v>
      </c>
      <c r="G4039" s="6" t="s">
        <v>15530</v>
      </c>
      <c r="H4039" s="6" t="s">
        <v>37</v>
      </c>
      <c r="I4039" s="6" t="s">
        <v>23</v>
      </c>
      <c r="J4039" s="6" t="s">
        <v>15531</v>
      </c>
      <c r="K4039" s="7">
        <v>0</v>
      </c>
      <c r="L4039" s="4">
        <v>2024</v>
      </c>
      <c r="M4039" s="9">
        <v>14699</v>
      </c>
      <c r="N4039" s="9" t="str">
        <f t="shared" si="254"/>
        <v>Normal</v>
      </c>
      <c r="O4039" s="11">
        <v>37658.6</v>
      </c>
      <c r="P4039" s="11">
        <v>11656.75</v>
      </c>
      <c r="Q4039" s="11">
        <v>3042.25</v>
      </c>
      <c r="R4039" s="8">
        <v>45395</v>
      </c>
      <c r="S4039" s="5" t="str">
        <f t="shared" si="255"/>
        <v>Saturday</v>
      </c>
      <c r="T4039" s="5" t="str">
        <f t="shared" si="256"/>
        <v>Q2</v>
      </c>
      <c r="U4039" s="14" t="str">
        <f t="shared" si="257"/>
        <v>Apr</v>
      </c>
    </row>
    <row r="4040" spans="1:21" x14ac:dyDescent="0.25">
      <c r="A4040" s="12" t="s">
        <v>34</v>
      </c>
      <c r="B4040" s="2" t="s">
        <v>43</v>
      </c>
      <c r="C4040" s="2" t="s">
        <v>44</v>
      </c>
      <c r="D4040" s="2" t="s">
        <v>25</v>
      </c>
      <c r="E4040" s="2" t="s">
        <v>45</v>
      </c>
      <c r="F4040" s="2" t="s">
        <v>15532</v>
      </c>
      <c r="G4040" s="2" t="s">
        <v>15533</v>
      </c>
      <c r="H4040" s="2" t="s">
        <v>66</v>
      </c>
      <c r="I4040" s="2" t="s">
        <v>23</v>
      </c>
      <c r="J4040" s="2" t="s">
        <v>15534</v>
      </c>
      <c r="K4040" s="3">
        <v>19</v>
      </c>
      <c r="L4040" s="4">
        <v>2004</v>
      </c>
      <c r="M4040" s="9">
        <v>43528.58</v>
      </c>
      <c r="N4040" s="9" t="str">
        <f t="shared" si="254"/>
        <v>High Value</v>
      </c>
      <c r="O4040" s="11">
        <v>26095.4</v>
      </c>
      <c r="P4040" s="11">
        <v>41287.75</v>
      </c>
      <c r="Q4040" s="11">
        <v>2240.83</v>
      </c>
      <c r="R4040" s="5">
        <v>44990</v>
      </c>
      <c r="S4040" s="5" t="str">
        <f t="shared" si="255"/>
        <v>Sunday</v>
      </c>
      <c r="T4040" s="5" t="str">
        <f t="shared" si="256"/>
        <v>Q1</v>
      </c>
      <c r="U4040" s="14" t="str">
        <f t="shared" si="257"/>
        <v>Mar</v>
      </c>
    </row>
    <row r="4041" spans="1:21" x14ac:dyDescent="0.25">
      <c r="A4041" s="13" t="s">
        <v>62</v>
      </c>
      <c r="B4041" s="6" t="s">
        <v>91</v>
      </c>
      <c r="C4041" s="6" t="s">
        <v>49</v>
      </c>
      <c r="D4041" s="6" t="s">
        <v>25</v>
      </c>
      <c r="E4041" s="6" t="s">
        <v>45</v>
      </c>
      <c r="F4041" s="6" t="s">
        <v>15535</v>
      </c>
      <c r="G4041" s="6" t="s">
        <v>15536</v>
      </c>
      <c r="H4041" s="6" t="s">
        <v>50</v>
      </c>
      <c r="I4041" s="6" t="s">
        <v>23</v>
      </c>
      <c r="J4041" s="6" t="s">
        <v>15537</v>
      </c>
      <c r="K4041" s="7">
        <v>2</v>
      </c>
      <c r="L4041" s="4">
        <v>2021</v>
      </c>
      <c r="M4041" s="9">
        <v>11090.31</v>
      </c>
      <c r="N4041" s="9" t="str">
        <f t="shared" si="254"/>
        <v>Normal</v>
      </c>
      <c r="O4041" s="11">
        <v>169213.2</v>
      </c>
      <c r="P4041" s="11">
        <v>8439.18</v>
      </c>
      <c r="Q4041" s="11">
        <v>2651.13</v>
      </c>
      <c r="R4041" s="8">
        <v>45056</v>
      </c>
      <c r="S4041" s="5" t="str">
        <f t="shared" si="255"/>
        <v>Wednesday</v>
      </c>
      <c r="T4041" s="5" t="str">
        <f t="shared" si="256"/>
        <v>Q2</v>
      </c>
      <c r="U4041" s="14" t="str">
        <f t="shared" si="257"/>
        <v>May</v>
      </c>
    </row>
    <row r="4042" spans="1:21" x14ac:dyDescent="0.25">
      <c r="A4042" s="12" t="s">
        <v>54</v>
      </c>
      <c r="B4042" s="2" t="s">
        <v>99</v>
      </c>
      <c r="C4042" s="2" t="s">
        <v>24</v>
      </c>
      <c r="D4042" s="2" t="s">
        <v>25</v>
      </c>
      <c r="E4042" s="2" t="s">
        <v>45</v>
      </c>
      <c r="F4042" s="2" t="s">
        <v>15538</v>
      </c>
      <c r="G4042" s="2" t="s">
        <v>15539</v>
      </c>
      <c r="H4042" s="2" t="s">
        <v>111</v>
      </c>
      <c r="I4042" s="2" t="s">
        <v>23</v>
      </c>
      <c r="J4042" s="2" t="s">
        <v>15540</v>
      </c>
      <c r="K4042" s="3">
        <v>24</v>
      </c>
      <c r="L4042" s="4">
        <v>2000</v>
      </c>
      <c r="M4042" s="9">
        <v>40603.17</v>
      </c>
      <c r="N4042" s="9" t="str">
        <f t="shared" si="254"/>
        <v>High Value</v>
      </c>
      <c r="O4042" s="11">
        <v>41923.4</v>
      </c>
      <c r="P4042" s="11">
        <v>31219.13</v>
      </c>
      <c r="Q4042" s="11">
        <v>9384.0400000000009</v>
      </c>
      <c r="R4042" s="5">
        <v>45352</v>
      </c>
      <c r="S4042" s="5" t="str">
        <f t="shared" si="255"/>
        <v>Friday</v>
      </c>
      <c r="T4042" s="5" t="str">
        <f t="shared" si="256"/>
        <v>Q1</v>
      </c>
      <c r="U4042" s="14" t="str">
        <f t="shared" si="257"/>
        <v>Mar</v>
      </c>
    </row>
    <row r="4043" spans="1:21" x14ac:dyDescent="0.25">
      <c r="A4043" s="13" t="s">
        <v>34</v>
      </c>
      <c r="B4043" s="6" t="s">
        <v>35</v>
      </c>
      <c r="C4043" s="6" t="s">
        <v>49</v>
      </c>
      <c r="D4043" s="6" t="s">
        <v>25</v>
      </c>
      <c r="E4043" s="6" t="s">
        <v>21</v>
      </c>
      <c r="F4043" s="6" t="s">
        <v>15541</v>
      </c>
      <c r="G4043" s="6" t="s">
        <v>15542</v>
      </c>
      <c r="H4043" s="6" t="s">
        <v>95</v>
      </c>
      <c r="I4043" s="6" t="s">
        <v>23</v>
      </c>
      <c r="J4043" s="6" t="s">
        <v>15543</v>
      </c>
      <c r="K4043" s="7">
        <v>3</v>
      </c>
      <c r="L4043" s="4">
        <v>2018</v>
      </c>
      <c r="M4043" s="9">
        <v>41096.639999999999</v>
      </c>
      <c r="N4043" s="9" t="str">
        <f t="shared" si="254"/>
        <v>High Value</v>
      </c>
      <c r="O4043" s="11">
        <v>173714.9</v>
      </c>
      <c r="P4043" s="11">
        <v>37311.03</v>
      </c>
      <c r="Q4043" s="11">
        <v>3785.61</v>
      </c>
      <c r="R4043" s="8">
        <v>44261</v>
      </c>
      <c r="S4043" s="5" t="str">
        <f t="shared" si="255"/>
        <v>Saturday</v>
      </c>
      <c r="T4043" s="5" t="str">
        <f t="shared" si="256"/>
        <v>Q1</v>
      </c>
      <c r="U4043" s="14" t="str">
        <f t="shared" si="257"/>
        <v>Mar</v>
      </c>
    </row>
    <row r="4044" spans="1:21" x14ac:dyDescent="0.25">
      <c r="A4044" s="12" t="s">
        <v>30</v>
      </c>
      <c r="B4044" s="2" t="s">
        <v>94</v>
      </c>
      <c r="C4044" s="2" t="s">
        <v>19</v>
      </c>
      <c r="D4044" s="2" t="s">
        <v>25</v>
      </c>
      <c r="E4044" s="2" t="s">
        <v>26</v>
      </c>
      <c r="F4044" s="2" t="s">
        <v>15544</v>
      </c>
      <c r="G4044" s="2" t="s">
        <v>5406</v>
      </c>
      <c r="H4044" s="2" t="s">
        <v>119</v>
      </c>
      <c r="I4044" s="2" t="s">
        <v>23</v>
      </c>
      <c r="J4044" s="2" t="s">
        <v>15545</v>
      </c>
      <c r="K4044" s="3">
        <v>5</v>
      </c>
      <c r="L4044" s="4">
        <v>2016</v>
      </c>
      <c r="M4044" s="9">
        <v>64511.81</v>
      </c>
      <c r="N4044" s="9" t="str">
        <f t="shared" si="254"/>
        <v>High Value</v>
      </c>
      <c r="O4044" s="11">
        <v>91237.6</v>
      </c>
      <c r="P4044" s="11">
        <v>60632.59</v>
      </c>
      <c r="Q4044" s="11">
        <v>3879.22</v>
      </c>
      <c r="R4044" s="5">
        <v>44454</v>
      </c>
      <c r="S4044" s="5" t="str">
        <f t="shared" si="255"/>
        <v>Wednesday</v>
      </c>
      <c r="T4044" s="5" t="str">
        <f t="shared" si="256"/>
        <v>Q3</v>
      </c>
      <c r="U4044" s="14" t="str">
        <f t="shared" si="257"/>
        <v>Sep</v>
      </c>
    </row>
    <row r="4045" spans="1:21" x14ac:dyDescent="0.25">
      <c r="A4045" s="12" t="s">
        <v>71</v>
      </c>
      <c r="B4045" s="2" t="s">
        <v>83</v>
      </c>
      <c r="C4045" s="2" t="s">
        <v>24</v>
      </c>
      <c r="D4045" s="2" t="s">
        <v>25</v>
      </c>
      <c r="E4045" s="2" t="s">
        <v>45</v>
      </c>
      <c r="F4045" s="2" t="s">
        <v>15546</v>
      </c>
      <c r="G4045" s="2" t="s">
        <v>15547</v>
      </c>
      <c r="H4045" s="2" t="s">
        <v>96</v>
      </c>
      <c r="I4045" s="2" t="s">
        <v>23</v>
      </c>
      <c r="J4045" s="2" t="s">
        <v>15548</v>
      </c>
      <c r="K4045" s="3">
        <v>2</v>
      </c>
      <c r="L4045" s="4">
        <v>2023</v>
      </c>
      <c r="M4045" s="9">
        <v>60456.36</v>
      </c>
      <c r="N4045" s="9" t="str">
        <f t="shared" si="254"/>
        <v>High Value</v>
      </c>
      <c r="O4045" s="11">
        <v>26866.3</v>
      </c>
      <c r="P4045" s="11">
        <v>57094.83</v>
      </c>
      <c r="Q4045" s="11">
        <v>3361.53</v>
      </c>
      <c r="R4045" s="5">
        <v>45768</v>
      </c>
      <c r="S4045" s="5" t="str">
        <f t="shared" si="255"/>
        <v>Monday</v>
      </c>
      <c r="T4045" s="5" t="str">
        <f t="shared" si="256"/>
        <v>Q2</v>
      </c>
      <c r="U4045" s="14" t="str">
        <f t="shared" si="257"/>
        <v>Apr</v>
      </c>
    </row>
    <row r="4046" spans="1:21" x14ac:dyDescent="0.25">
      <c r="A4046" s="13" t="s">
        <v>17</v>
      </c>
      <c r="B4046" s="6" t="s">
        <v>18</v>
      </c>
      <c r="C4046" s="6" t="s">
        <v>44</v>
      </c>
      <c r="D4046" s="6" t="s">
        <v>25</v>
      </c>
      <c r="E4046" s="6" t="s">
        <v>21</v>
      </c>
      <c r="F4046" s="6" t="s">
        <v>15549</v>
      </c>
      <c r="G4046" s="6" t="s">
        <v>15550</v>
      </c>
      <c r="H4046" s="6" t="s">
        <v>136</v>
      </c>
      <c r="I4046" s="6" t="s">
        <v>23</v>
      </c>
      <c r="J4046" s="6" t="s">
        <v>15551</v>
      </c>
      <c r="K4046" s="7">
        <v>-4</v>
      </c>
      <c r="L4046" s="4">
        <v>2024</v>
      </c>
      <c r="M4046" s="9">
        <v>66045.600000000006</v>
      </c>
      <c r="N4046" s="9" t="str">
        <f t="shared" si="254"/>
        <v>High Value</v>
      </c>
      <c r="O4046" s="11">
        <v>124939.1</v>
      </c>
      <c r="P4046" s="11">
        <v>49065.22</v>
      </c>
      <c r="Q4046" s="11">
        <v>16980.38</v>
      </c>
      <c r="R4046" s="8">
        <v>44186</v>
      </c>
      <c r="S4046" s="5" t="str">
        <f t="shared" si="255"/>
        <v>Monday</v>
      </c>
      <c r="T4046" s="5" t="str">
        <f t="shared" si="256"/>
        <v>Q4</v>
      </c>
      <c r="U4046" s="14" t="str">
        <f t="shared" si="257"/>
        <v>Dec</v>
      </c>
    </row>
    <row r="4047" spans="1:21" x14ac:dyDescent="0.25">
      <c r="A4047" s="12" t="s">
        <v>34</v>
      </c>
      <c r="B4047" s="2" t="s">
        <v>35</v>
      </c>
      <c r="C4047" s="2" t="s">
        <v>36</v>
      </c>
      <c r="D4047" s="2" t="s">
        <v>25</v>
      </c>
      <c r="E4047" s="2" t="s">
        <v>32</v>
      </c>
      <c r="F4047" s="2" t="s">
        <v>4688</v>
      </c>
      <c r="G4047" s="2" t="s">
        <v>15552</v>
      </c>
      <c r="H4047" s="2" t="s">
        <v>101</v>
      </c>
      <c r="I4047" s="2" t="s">
        <v>23</v>
      </c>
      <c r="J4047" s="2" t="s">
        <v>15553</v>
      </c>
      <c r="K4047" s="3">
        <v>21</v>
      </c>
      <c r="L4047" s="4">
        <v>2001</v>
      </c>
      <c r="M4047" s="9">
        <v>64010.55</v>
      </c>
      <c r="N4047" s="9" t="str">
        <f t="shared" si="254"/>
        <v>High Value</v>
      </c>
      <c r="O4047" s="11">
        <v>107476.2</v>
      </c>
      <c r="P4047" s="11">
        <v>56854.95</v>
      </c>
      <c r="Q4047" s="11">
        <v>7155.6</v>
      </c>
      <c r="R4047" s="5">
        <v>44848</v>
      </c>
      <c r="S4047" s="5" t="str">
        <f t="shared" si="255"/>
        <v>Friday</v>
      </c>
      <c r="T4047" s="5" t="str">
        <f t="shared" si="256"/>
        <v>Q4</v>
      </c>
      <c r="U4047" s="14" t="str">
        <f t="shared" si="257"/>
        <v>Oct</v>
      </c>
    </row>
    <row r="4048" spans="1:21" x14ac:dyDescent="0.25">
      <c r="A4048" s="13" t="s">
        <v>56</v>
      </c>
      <c r="B4048" s="6" t="s">
        <v>69</v>
      </c>
      <c r="C4048" s="6" t="s">
        <v>23</v>
      </c>
      <c r="D4048" s="6" t="s">
        <v>25</v>
      </c>
      <c r="E4048" s="6" t="s">
        <v>32</v>
      </c>
      <c r="F4048" s="6" t="s">
        <v>15554</v>
      </c>
      <c r="G4048" s="6" t="s">
        <v>219</v>
      </c>
      <c r="H4048" s="6" t="s">
        <v>118</v>
      </c>
      <c r="I4048" s="6" t="s">
        <v>23</v>
      </c>
      <c r="J4048" s="6" t="s">
        <v>15555</v>
      </c>
      <c r="K4048" s="7">
        <v>17</v>
      </c>
      <c r="L4048" s="4">
        <v>2003</v>
      </c>
      <c r="M4048" s="9">
        <v>53763.81</v>
      </c>
      <c r="N4048" s="9" t="str">
        <f t="shared" si="254"/>
        <v>High Value</v>
      </c>
      <c r="O4048" s="11">
        <v>150770</v>
      </c>
      <c r="P4048" s="11">
        <v>48495.87</v>
      </c>
      <c r="Q4048" s="11">
        <v>5267.94</v>
      </c>
      <c r="R4048" s="8">
        <v>44075</v>
      </c>
      <c r="S4048" s="5" t="str">
        <f t="shared" si="255"/>
        <v>Tuesday</v>
      </c>
      <c r="T4048" s="5" t="str">
        <f t="shared" si="256"/>
        <v>Q3</v>
      </c>
      <c r="U4048" s="14" t="str">
        <f t="shared" si="257"/>
        <v>Sep</v>
      </c>
    </row>
    <row r="4049" spans="1:21" x14ac:dyDescent="0.25">
      <c r="A4049" s="12" t="s">
        <v>47</v>
      </c>
      <c r="B4049" s="2" t="s">
        <v>51</v>
      </c>
      <c r="C4049" s="2" t="s">
        <v>49</v>
      </c>
      <c r="D4049" s="2" t="s">
        <v>25</v>
      </c>
      <c r="E4049" s="2" t="s">
        <v>45</v>
      </c>
      <c r="F4049" s="2" t="s">
        <v>15556</v>
      </c>
      <c r="G4049" s="2" t="s">
        <v>15557</v>
      </c>
      <c r="H4049" s="2" t="s">
        <v>42</v>
      </c>
      <c r="I4049" s="2" t="s">
        <v>23</v>
      </c>
      <c r="J4049" s="2" t="s">
        <v>15558</v>
      </c>
      <c r="K4049" s="3">
        <v>20</v>
      </c>
      <c r="L4049" s="4">
        <v>2003</v>
      </c>
      <c r="M4049" s="9">
        <v>25803.72</v>
      </c>
      <c r="N4049" s="9" t="str">
        <f t="shared" si="254"/>
        <v>Normal</v>
      </c>
      <c r="O4049" s="11">
        <v>112602.9</v>
      </c>
      <c r="P4049" s="11">
        <v>18848.84</v>
      </c>
      <c r="Q4049" s="11">
        <v>6954.88</v>
      </c>
      <c r="R4049" s="5">
        <v>45168</v>
      </c>
      <c r="S4049" s="5" t="str">
        <f t="shared" si="255"/>
        <v>Wednesday</v>
      </c>
      <c r="T4049" s="5" t="str">
        <f t="shared" si="256"/>
        <v>Q3</v>
      </c>
      <c r="U4049" s="14" t="str">
        <f t="shared" si="257"/>
        <v>Aug</v>
      </c>
    </row>
    <row r="4050" spans="1:21" x14ac:dyDescent="0.25">
      <c r="A4050" s="13" t="s">
        <v>56</v>
      </c>
      <c r="B4050" s="6" t="s">
        <v>78</v>
      </c>
      <c r="C4050" s="6" t="s">
        <v>44</v>
      </c>
      <c r="D4050" s="6" t="s">
        <v>25</v>
      </c>
      <c r="E4050" s="6" t="s">
        <v>26</v>
      </c>
      <c r="F4050" s="6" t="s">
        <v>15559</v>
      </c>
      <c r="G4050" s="6" t="s">
        <v>202</v>
      </c>
      <c r="H4050" s="6" t="s">
        <v>115</v>
      </c>
      <c r="I4050" s="6" t="s">
        <v>23</v>
      </c>
      <c r="J4050" s="6" t="s">
        <v>15560</v>
      </c>
      <c r="K4050" s="7">
        <v>19</v>
      </c>
      <c r="L4050" s="4">
        <v>2005</v>
      </c>
      <c r="M4050" s="9">
        <v>27923.47</v>
      </c>
      <c r="N4050" s="9" t="str">
        <f t="shared" si="254"/>
        <v>Normal</v>
      </c>
      <c r="O4050" s="11">
        <v>187096.1</v>
      </c>
      <c r="P4050" s="11">
        <v>22618.51</v>
      </c>
      <c r="Q4050" s="11">
        <v>5304.96</v>
      </c>
      <c r="R4050" s="8">
        <v>45559</v>
      </c>
      <c r="S4050" s="5" t="str">
        <f t="shared" si="255"/>
        <v>Tuesday</v>
      </c>
      <c r="T4050" s="5" t="str">
        <f t="shared" si="256"/>
        <v>Q3</v>
      </c>
      <c r="U4050" s="14" t="str">
        <f t="shared" si="257"/>
        <v>Sep</v>
      </c>
    </row>
    <row r="4051" spans="1:21" x14ac:dyDescent="0.25">
      <c r="A4051" s="12" t="s">
        <v>17</v>
      </c>
      <c r="B4051" s="2" t="s">
        <v>38</v>
      </c>
      <c r="C4051" s="2" t="s">
        <v>44</v>
      </c>
      <c r="D4051" s="2" t="s">
        <v>25</v>
      </c>
      <c r="E4051" s="2" t="s">
        <v>26</v>
      </c>
      <c r="F4051" s="2" t="s">
        <v>15561</v>
      </c>
      <c r="G4051" s="2" t="s">
        <v>15562</v>
      </c>
      <c r="H4051" s="2" t="s">
        <v>79</v>
      </c>
      <c r="I4051" s="2" t="s">
        <v>23</v>
      </c>
      <c r="J4051" s="2" t="s">
        <v>15563</v>
      </c>
      <c r="K4051" s="3">
        <v>11</v>
      </c>
      <c r="L4051" s="4">
        <v>2013</v>
      </c>
      <c r="M4051" s="9">
        <v>6668.73</v>
      </c>
      <c r="N4051" s="9" t="str">
        <f t="shared" si="254"/>
        <v>Normal</v>
      </c>
      <c r="O4051" s="11">
        <v>191960</v>
      </c>
      <c r="P4051" s="11">
        <v>5700.38</v>
      </c>
      <c r="Q4051" s="11">
        <v>968.35</v>
      </c>
      <c r="R4051" s="5">
        <v>45336</v>
      </c>
      <c r="S4051" s="5" t="str">
        <f t="shared" si="255"/>
        <v>Wednesday</v>
      </c>
      <c r="T4051" s="5" t="str">
        <f t="shared" si="256"/>
        <v>Q1</v>
      </c>
      <c r="U4051" s="14" t="str">
        <f t="shared" si="257"/>
        <v>Feb</v>
      </c>
    </row>
    <row r="4052" spans="1:21" x14ac:dyDescent="0.25">
      <c r="A4052" s="13" t="s">
        <v>54</v>
      </c>
      <c r="B4052" s="6" t="s">
        <v>99</v>
      </c>
      <c r="C4052" s="6" t="s">
        <v>19</v>
      </c>
      <c r="D4052" s="6" t="s">
        <v>25</v>
      </c>
      <c r="E4052" s="6" t="s">
        <v>45</v>
      </c>
      <c r="F4052" s="6" t="s">
        <v>15564</v>
      </c>
      <c r="G4052" s="6" t="s">
        <v>15565</v>
      </c>
      <c r="H4052" s="6" t="s">
        <v>33</v>
      </c>
      <c r="I4052" s="6" t="s">
        <v>23</v>
      </c>
      <c r="J4052" s="6" t="s">
        <v>15566</v>
      </c>
      <c r="K4052" s="7">
        <v>3</v>
      </c>
      <c r="L4052" s="4">
        <v>2020</v>
      </c>
      <c r="M4052" s="9">
        <v>36973.300000000003</v>
      </c>
      <c r="N4052" s="9" t="str">
        <f t="shared" si="254"/>
        <v>Normal</v>
      </c>
      <c r="O4052" s="11">
        <v>5525.1</v>
      </c>
      <c r="P4052" s="11">
        <v>28116.7</v>
      </c>
      <c r="Q4052" s="11">
        <v>8856.6</v>
      </c>
      <c r="R4052" s="8">
        <v>45236</v>
      </c>
      <c r="S4052" s="5" t="str">
        <f t="shared" si="255"/>
        <v>Monday</v>
      </c>
      <c r="T4052" s="5" t="str">
        <f t="shared" si="256"/>
        <v>Q4</v>
      </c>
      <c r="U4052" s="14" t="str">
        <f t="shared" si="257"/>
        <v>Nov</v>
      </c>
    </row>
    <row r="4053" spans="1:21" x14ac:dyDescent="0.25">
      <c r="A4053" s="12" t="s">
        <v>56</v>
      </c>
      <c r="B4053" s="2" t="s">
        <v>78</v>
      </c>
      <c r="C4053" s="2" t="s">
        <v>19</v>
      </c>
      <c r="D4053" s="2" t="s">
        <v>25</v>
      </c>
      <c r="E4053" s="2" t="s">
        <v>45</v>
      </c>
      <c r="F4053" s="2" t="s">
        <v>15567</v>
      </c>
      <c r="G4053" s="2" t="s">
        <v>15568</v>
      </c>
      <c r="H4053" s="2" t="s">
        <v>109</v>
      </c>
      <c r="I4053" s="2" t="s">
        <v>23</v>
      </c>
      <c r="J4053" s="2" t="s">
        <v>15569</v>
      </c>
      <c r="K4053" s="3">
        <v>0</v>
      </c>
      <c r="L4053" s="4">
        <v>2020</v>
      </c>
      <c r="M4053" s="9">
        <v>58584.69</v>
      </c>
      <c r="N4053" s="9" t="str">
        <f t="shared" si="254"/>
        <v>High Value</v>
      </c>
      <c r="O4053" s="11">
        <v>13123.7</v>
      </c>
      <c r="P4053" s="11">
        <v>48585.65</v>
      </c>
      <c r="Q4053" s="11">
        <v>9999.0400000000009</v>
      </c>
      <c r="R4053" s="5">
        <v>44143</v>
      </c>
      <c r="S4053" s="5" t="str">
        <f t="shared" si="255"/>
        <v>Sunday</v>
      </c>
      <c r="T4053" s="5" t="str">
        <f t="shared" si="256"/>
        <v>Q4</v>
      </c>
      <c r="U4053" s="14" t="str">
        <f t="shared" si="257"/>
        <v>Nov</v>
      </c>
    </row>
    <row r="4054" spans="1:21" x14ac:dyDescent="0.25">
      <c r="A4054" s="13" t="s">
        <v>54</v>
      </c>
      <c r="B4054" s="6" t="s">
        <v>55</v>
      </c>
      <c r="C4054" s="6" t="s">
        <v>49</v>
      </c>
      <c r="D4054" s="6" t="s">
        <v>25</v>
      </c>
      <c r="E4054" s="6" t="s">
        <v>26</v>
      </c>
      <c r="F4054" s="6" t="s">
        <v>15570</v>
      </c>
      <c r="G4054" s="6" t="s">
        <v>15571</v>
      </c>
      <c r="H4054" s="6" t="s">
        <v>22</v>
      </c>
      <c r="I4054" s="6" t="s">
        <v>23</v>
      </c>
      <c r="J4054" s="6" t="s">
        <v>15572</v>
      </c>
      <c r="K4054" s="7">
        <v>13</v>
      </c>
      <c r="L4054" s="4">
        <v>2007</v>
      </c>
      <c r="M4054" s="9">
        <v>19105.900000000001</v>
      </c>
      <c r="N4054" s="9" t="str">
        <f t="shared" si="254"/>
        <v>Normal</v>
      </c>
      <c r="O4054" s="11">
        <v>139589.6</v>
      </c>
      <c r="P4054" s="11">
        <v>15979.65</v>
      </c>
      <c r="Q4054" s="11">
        <v>3126.25</v>
      </c>
      <c r="R4054" s="8">
        <v>44134</v>
      </c>
      <c r="S4054" s="5" t="str">
        <f t="shared" si="255"/>
        <v>Friday</v>
      </c>
      <c r="T4054" s="5" t="str">
        <f t="shared" si="256"/>
        <v>Q4</v>
      </c>
      <c r="U4054" s="14" t="str">
        <f t="shared" si="257"/>
        <v>Oct</v>
      </c>
    </row>
    <row r="4055" spans="1:21" x14ac:dyDescent="0.25">
      <c r="A4055" s="12" t="s">
        <v>30</v>
      </c>
      <c r="B4055" s="2" t="s">
        <v>94</v>
      </c>
      <c r="C4055" s="2" t="s">
        <v>44</v>
      </c>
      <c r="D4055" s="2" t="s">
        <v>25</v>
      </c>
      <c r="E4055" s="2" t="s">
        <v>45</v>
      </c>
      <c r="F4055" s="2" t="s">
        <v>15573</v>
      </c>
      <c r="G4055" s="2" t="s">
        <v>15574</v>
      </c>
      <c r="H4055" s="2" t="s">
        <v>121</v>
      </c>
      <c r="I4055" s="2" t="s">
        <v>23</v>
      </c>
      <c r="J4055" s="2" t="s">
        <v>15575</v>
      </c>
      <c r="K4055" s="3">
        <v>19</v>
      </c>
      <c r="L4055" s="4">
        <v>2005</v>
      </c>
      <c r="M4055" s="9">
        <v>27165.52</v>
      </c>
      <c r="N4055" s="9" t="str">
        <f t="shared" si="254"/>
        <v>Normal</v>
      </c>
      <c r="O4055" s="11">
        <v>94913.600000000006</v>
      </c>
      <c r="P4055" s="11">
        <v>20933.53</v>
      </c>
      <c r="Q4055" s="11">
        <v>6231.99</v>
      </c>
      <c r="R4055" s="5">
        <v>45640</v>
      </c>
      <c r="S4055" s="5" t="str">
        <f t="shared" si="255"/>
        <v>Saturday</v>
      </c>
      <c r="T4055" s="5" t="str">
        <f t="shared" si="256"/>
        <v>Q4</v>
      </c>
      <c r="U4055" s="14" t="str">
        <f t="shared" si="257"/>
        <v>Dec</v>
      </c>
    </row>
    <row r="4056" spans="1:21" x14ac:dyDescent="0.25">
      <c r="A4056" s="13" t="s">
        <v>54</v>
      </c>
      <c r="B4056" s="6" t="s">
        <v>99</v>
      </c>
      <c r="C4056" s="6" t="s">
        <v>52</v>
      </c>
      <c r="D4056" s="6" t="s">
        <v>25</v>
      </c>
      <c r="E4056" s="6" t="s">
        <v>26</v>
      </c>
      <c r="F4056" s="6" t="s">
        <v>15576</v>
      </c>
      <c r="G4056" s="6" t="s">
        <v>15577</v>
      </c>
      <c r="H4056" s="6" t="s">
        <v>115</v>
      </c>
      <c r="I4056" s="6" t="s">
        <v>23</v>
      </c>
      <c r="J4056" s="6" t="s">
        <v>15578</v>
      </c>
      <c r="K4056" s="7">
        <v>3</v>
      </c>
      <c r="L4056" s="4">
        <v>2021</v>
      </c>
      <c r="M4056" s="9">
        <v>40202.480000000003</v>
      </c>
      <c r="N4056" s="9" t="str">
        <f t="shared" si="254"/>
        <v>High Value</v>
      </c>
      <c r="O4056" s="11">
        <v>171981.6</v>
      </c>
      <c r="P4056" s="11">
        <v>35467.33</v>
      </c>
      <c r="Q4056" s="11">
        <v>4735.1499999999996</v>
      </c>
      <c r="R4056" s="8">
        <v>45605</v>
      </c>
      <c r="S4056" s="5" t="str">
        <f t="shared" si="255"/>
        <v>Saturday</v>
      </c>
      <c r="T4056" s="5" t="str">
        <f t="shared" si="256"/>
        <v>Q4</v>
      </c>
      <c r="U4056" s="14" t="str">
        <f t="shared" si="257"/>
        <v>Nov</v>
      </c>
    </row>
    <row r="4057" spans="1:21" x14ac:dyDescent="0.25">
      <c r="A4057" s="12" t="s">
        <v>40</v>
      </c>
      <c r="B4057" s="2" t="s">
        <v>59</v>
      </c>
      <c r="C4057" s="2" t="s">
        <v>44</v>
      </c>
      <c r="D4057" s="2" t="s">
        <v>25</v>
      </c>
      <c r="E4057" s="2" t="s">
        <v>32</v>
      </c>
      <c r="F4057" s="2" t="s">
        <v>15579</v>
      </c>
      <c r="G4057" s="2" t="s">
        <v>15580</v>
      </c>
      <c r="H4057" s="2" t="s">
        <v>115</v>
      </c>
      <c r="I4057" s="2" t="s">
        <v>23</v>
      </c>
      <c r="J4057" s="2" t="s">
        <v>15581</v>
      </c>
      <c r="K4057" s="3">
        <v>8</v>
      </c>
      <c r="L4057" s="4">
        <v>2016</v>
      </c>
      <c r="M4057" s="9">
        <v>38928.85</v>
      </c>
      <c r="N4057" s="9" t="str">
        <f t="shared" si="254"/>
        <v>Normal</v>
      </c>
      <c r="O4057" s="11">
        <v>30181.599999999999</v>
      </c>
      <c r="P4057" s="11">
        <v>29357.99</v>
      </c>
      <c r="Q4057" s="11">
        <v>9570.86</v>
      </c>
      <c r="R4057" s="5">
        <v>45489</v>
      </c>
      <c r="S4057" s="5" t="str">
        <f t="shared" si="255"/>
        <v>Tuesday</v>
      </c>
      <c r="T4057" s="5" t="str">
        <f t="shared" si="256"/>
        <v>Q3</v>
      </c>
      <c r="U4057" s="14" t="str">
        <f t="shared" si="257"/>
        <v>Jul</v>
      </c>
    </row>
    <row r="4058" spans="1:21" x14ac:dyDescent="0.25">
      <c r="A4058" s="13" t="s">
        <v>17</v>
      </c>
      <c r="B4058" s="6" t="s">
        <v>18</v>
      </c>
      <c r="C4058" s="6" t="s">
        <v>19</v>
      </c>
      <c r="D4058" s="6" t="s">
        <v>25</v>
      </c>
      <c r="E4058" s="6" t="s">
        <v>26</v>
      </c>
      <c r="F4058" s="6" t="s">
        <v>15582</v>
      </c>
      <c r="G4058" s="6" t="s">
        <v>15583</v>
      </c>
      <c r="H4058" s="6" t="s">
        <v>46</v>
      </c>
      <c r="I4058" s="6" t="s">
        <v>23</v>
      </c>
      <c r="J4058" s="6" t="s">
        <v>15584</v>
      </c>
      <c r="K4058" s="7">
        <v>17</v>
      </c>
      <c r="L4058" s="4">
        <v>2007</v>
      </c>
      <c r="M4058" s="9">
        <v>42900.07</v>
      </c>
      <c r="N4058" s="9" t="str">
        <f t="shared" si="254"/>
        <v>High Value</v>
      </c>
      <c r="O4058" s="11">
        <v>9673.4</v>
      </c>
      <c r="P4058" s="11">
        <v>35870.839999999997</v>
      </c>
      <c r="Q4058" s="11">
        <v>7029.23</v>
      </c>
      <c r="R4058" s="8">
        <v>45423</v>
      </c>
      <c r="S4058" s="5" t="str">
        <f t="shared" si="255"/>
        <v>Saturday</v>
      </c>
      <c r="T4058" s="5" t="str">
        <f t="shared" si="256"/>
        <v>Q2</v>
      </c>
      <c r="U4058" s="14" t="str">
        <f t="shared" si="257"/>
        <v>May</v>
      </c>
    </row>
    <row r="4059" spans="1:21" x14ac:dyDescent="0.25">
      <c r="A4059" s="12" t="s">
        <v>34</v>
      </c>
      <c r="B4059" s="2" t="s">
        <v>35</v>
      </c>
      <c r="C4059" s="2" t="s">
        <v>49</v>
      </c>
      <c r="D4059" s="2" t="s">
        <v>25</v>
      </c>
      <c r="E4059" s="2" t="s">
        <v>32</v>
      </c>
      <c r="F4059" s="2" t="s">
        <v>9504</v>
      </c>
      <c r="G4059" s="2" t="s">
        <v>13364</v>
      </c>
      <c r="H4059" s="2" t="s">
        <v>118</v>
      </c>
      <c r="I4059" s="2" t="s">
        <v>23</v>
      </c>
      <c r="J4059" s="2" t="s">
        <v>15585</v>
      </c>
      <c r="K4059" s="3">
        <v>3</v>
      </c>
      <c r="L4059" s="4">
        <v>2019</v>
      </c>
      <c r="M4059" s="9">
        <v>9690.84</v>
      </c>
      <c r="N4059" s="9" t="str">
        <f t="shared" si="254"/>
        <v>Normal</v>
      </c>
      <c r="O4059" s="11">
        <v>128954.6</v>
      </c>
      <c r="P4059" s="11">
        <v>7908.22</v>
      </c>
      <c r="Q4059" s="11">
        <v>1782.62</v>
      </c>
      <c r="R4059" s="5">
        <v>44751</v>
      </c>
      <c r="S4059" s="5" t="str">
        <f t="shared" si="255"/>
        <v>Saturday</v>
      </c>
      <c r="T4059" s="5" t="str">
        <f t="shared" si="256"/>
        <v>Q3</v>
      </c>
      <c r="U4059" s="14" t="str">
        <f t="shared" si="257"/>
        <v>Jul</v>
      </c>
    </row>
    <row r="4060" spans="1:21" x14ac:dyDescent="0.25">
      <c r="A4060" s="13" t="s">
        <v>74</v>
      </c>
      <c r="B4060" s="6" t="s">
        <v>153</v>
      </c>
      <c r="C4060" s="6" t="s">
        <v>52</v>
      </c>
      <c r="D4060" s="6" t="s">
        <v>25</v>
      </c>
      <c r="E4060" s="6" t="s">
        <v>26</v>
      </c>
      <c r="F4060" s="6" t="s">
        <v>15586</v>
      </c>
      <c r="G4060" s="6" t="s">
        <v>15587</v>
      </c>
      <c r="H4060" s="6" t="s">
        <v>64</v>
      </c>
      <c r="I4060" s="6" t="s">
        <v>23</v>
      </c>
      <c r="J4060" s="6" t="s">
        <v>15588</v>
      </c>
      <c r="K4060" s="7">
        <v>24</v>
      </c>
      <c r="L4060" s="4">
        <v>2000</v>
      </c>
      <c r="M4060" s="9">
        <v>63172.07</v>
      </c>
      <c r="N4060" s="9" t="str">
        <f t="shared" si="254"/>
        <v>High Value</v>
      </c>
      <c r="O4060" s="11">
        <v>126301.6</v>
      </c>
      <c r="P4060" s="11">
        <v>48549.64</v>
      </c>
      <c r="Q4060" s="11">
        <v>14622.43</v>
      </c>
      <c r="R4060" s="8">
        <v>45382</v>
      </c>
      <c r="S4060" s="5" t="str">
        <f t="shared" si="255"/>
        <v>Sunday</v>
      </c>
      <c r="T4060" s="5" t="str">
        <f t="shared" si="256"/>
        <v>Q1</v>
      </c>
      <c r="U4060" s="14" t="str">
        <f t="shared" si="257"/>
        <v>Mar</v>
      </c>
    </row>
    <row r="4061" spans="1:21" x14ac:dyDescent="0.25">
      <c r="A4061" s="12" t="s">
        <v>47</v>
      </c>
      <c r="B4061" s="2" t="s">
        <v>110</v>
      </c>
      <c r="C4061" s="2" t="s">
        <v>52</v>
      </c>
      <c r="D4061" s="2" t="s">
        <v>25</v>
      </c>
      <c r="E4061" s="2" t="s">
        <v>32</v>
      </c>
      <c r="F4061" s="2" t="s">
        <v>15589</v>
      </c>
      <c r="G4061" s="2" t="s">
        <v>15590</v>
      </c>
      <c r="H4061" s="2" t="s">
        <v>93</v>
      </c>
      <c r="I4061" s="2" t="s">
        <v>23</v>
      </c>
      <c r="J4061" s="2" t="s">
        <v>15591</v>
      </c>
      <c r="K4061" s="3">
        <v>20</v>
      </c>
      <c r="L4061" s="4">
        <v>2004</v>
      </c>
      <c r="M4061" s="9">
        <v>13582.95</v>
      </c>
      <c r="N4061" s="9" t="str">
        <f t="shared" si="254"/>
        <v>Normal</v>
      </c>
      <c r="O4061" s="11">
        <v>136658.6</v>
      </c>
      <c r="P4061" s="11">
        <v>12197.12</v>
      </c>
      <c r="Q4061" s="11">
        <v>1385.83</v>
      </c>
      <c r="R4061" s="5">
        <v>45473</v>
      </c>
      <c r="S4061" s="5" t="str">
        <f t="shared" si="255"/>
        <v>Sunday</v>
      </c>
      <c r="T4061" s="5" t="str">
        <f t="shared" si="256"/>
        <v>Q2</v>
      </c>
      <c r="U4061" s="14" t="str">
        <f t="shared" si="257"/>
        <v>Jun</v>
      </c>
    </row>
    <row r="4062" spans="1:21" x14ac:dyDescent="0.25">
      <c r="A4062" s="13" t="s">
        <v>47</v>
      </c>
      <c r="B4062" s="6" t="s">
        <v>110</v>
      </c>
      <c r="C4062" s="6" t="s">
        <v>24</v>
      </c>
      <c r="D4062" s="6" t="s">
        <v>25</v>
      </c>
      <c r="E4062" s="6" t="s">
        <v>45</v>
      </c>
      <c r="F4062" s="6" t="s">
        <v>15592</v>
      </c>
      <c r="G4062" s="6" t="s">
        <v>15593</v>
      </c>
      <c r="H4062" s="6" t="s">
        <v>89</v>
      </c>
      <c r="I4062" s="6" t="s">
        <v>23</v>
      </c>
      <c r="J4062" s="6" t="s">
        <v>15594</v>
      </c>
      <c r="K4062" s="7">
        <v>23</v>
      </c>
      <c r="L4062" s="4">
        <v>2000</v>
      </c>
      <c r="M4062" s="9">
        <v>41548.93</v>
      </c>
      <c r="N4062" s="9" t="str">
        <f t="shared" si="254"/>
        <v>High Value</v>
      </c>
      <c r="O4062" s="11">
        <v>183859.20000000001</v>
      </c>
      <c r="P4062" s="11">
        <v>33321.1</v>
      </c>
      <c r="Q4062" s="11">
        <v>8227.83</v>
      </c>
      <c r="R4062" s="8">
        <v>45246</v>
      </c>
      <c r="S4062" s="5" t="str">
        <f t="shared" si="255"/>
        <v>Thursday</v>
      </c>
      <c r="T4062" s="5" t="str">
        <f t="shared" si="256"/>
        <v>Q4</v>
      </c>
      <c r="U4062" s="14" t="str">
        <f t="shared" si="257"/>
        <v>Nov</v>
      </c>
    </row>
    <row r="4063" spans="1:21" x14ac:dyDescent="0.25">
      <c r="A4063" s="12" t="s">
        <v>74</v>
      </c>
      <c r="B4063" s="2" t="s">
        <v>153</v>
      </c>
      <c r="C4063" s="2" t="s">
        <v>36</v>
      </c>
      <c r="D4063" s="2" t="s">
        <v>25</v>
      </c>
      <c r="E4063" s="2" t="s">
        <v>32</v>
      </c>
      <c r="F4063" s="2" t="s">
        <v>15595</v>
      </c>
      <c r="G4063" s="2" t="s">
        <v>15596</v>
      </c>
      <c r="H4063" s="2" t="s">
        <v>120</v>
      </c>
      <c r="I4063" s="2" t="s">
        <v>23</v>
      </c>
      <c r="J4063" s="2" t="s">
        <v>15597</v>
      </c>
      <c r="K4063" s="3">
        <v>11</v>
      </c>
      <c r="L4063" s="4">
        <v>2010</v>
      </c>
      <c r="M4063" s="9">
        <v>13175.83</v>
      </c>
      <c r="N4063" s="9" t="str">
        <f t="shared" si="254"/>
        <v>Normal</v>
      </c>
      <c r="O4063" s="11">
        <v>77270.3</v>
      </c>
      <c r="P4063" s="11">
        <v>11875.1</v>
      </c>
      <c r="Q4063" s="11">
        <v>1300.73</v>
      </c>
      <c r="R4063" s="5">
        <v>44217</v>
      </c>
      <c r="S4063" s="5" t="str">
        <f t="shared" si="255"/>
        <v>Thursday</v>
      </c>
      <c r="T4063" s="5" t="str">
        <f t="shared" si="256"/>
        <v>Q1</v>
      </c>
      <c r="U4063" s="14" t="str">
        <f t="shared" si="257"/>
        <v>Jan</v>
      </c>
    </row>
    <row r="4064" spans="1:21" x14ac:dyDescent="0.25">
      <c r="A4064" s="13" t="s">
        <v>40</v>
      </c>
      <c r="B4064" s="6" t="s">
        <v>59</v>
      </c>
      <c r="C4064" s="6" t="s">
        <v>19</v>
      </c>
      <c r="D4064" s="6" t="s">
        <v>25</v>
      </c>
      <c r="E4064" s="6" t="s">
        <v>45</v>
      </c>
      <c r="F4064" s="6" t="s">
        <v>15598</v>
      </c>
      <c r="G4064" s="6" t="s">
        <v>15599</v>
      </c>
      <c r="H4064" s="6" t="s">
        <v>58</v>
      </c>
      <c r="I4064" s="6" t="s">
        <v>23</v>
      </c>
      <c r="J4064" s="6" t="s">
        <v>15600</v>
      </c>
      <c r="K4064" s="7">
        <v>22</v>
      </c>
      <c r="L4064" s="4">
        <v>2000</v>
      </c>
      <c r="M4064" s="9">
        <v>60943.98</v>
      </c>
      <c r="N4064" s="9" t="str">
        <f t="shared" si="254"/>
        <v>High Value</v>
      </c>
      <c r="O4064" s="11">
        <v>97188.6</v>
      </c>
      <c r="P4064" s="11">
        <v>53616.62</v>
      </c>
      <c r="Q4064" s="11">
        <v>7327.36</v>
      </c>
      <c r="R4064" s="8">
        <v>44866</v>
      </c>
      <c r="S4064" s="5" t="str">
        <f t="shared" si="255"/>
        <v>Tuesday</v>
      </c>
      <c r="T4064" s="5" t="str">
        <f t="shared" si="256"/>
        <v>Q4</v>
      </c>
      <c r="U4064" s="14" t="str">
        <f t="shared" si="257"/>
        <v>Nov</v>
      </c>
    </row>
    <row r="4065" spans="1:21" x14ac:dyDescent="0.25">
      <c r="A4065" s="12" t="s">
        <v>62</v>
      </c>
      <c r="B4065" s="2" t="s">
        <v>138</v>
      </c>
      <c r="C4065" s="2" t="s">
        <v>49</v>
      </c>
      <c r="D4065" s="2" t="s">
        <v>25</v>
      </c>
      <c r="E4065" s="2" t="s">
        <v>45</v>
      </c>
      <c r="F4065" s="2" t="s">
        <v>15601</v>
      </c>
      <c r="G4065" s="2" t="s">
        <v>9818</v>
      </c>
      <c r="H4065" s="2" t="s">
        <v>115</v>
      </c>
      <c r="I4065" s="2" t="s">
        <v>23</v>
      </c>
      <c r="J4065" s="2" t="s">
        <v>15602</v>
      </c>
      <c r="K4065" s="3">
        <v>10</v>
      </c>
      <c r="L4065" s="4">
        <v>2015</v>
      </c>
      <c r="M4065" s="9">
        <v>32809.120000000003</v>
      </c>
      <c r="N4065" s="9" t="str">
        <f t="shared" si="254"/>
        <v>Normal</v>
      </c>
      <c r="O4065" s="11">
        <v>152336.1</v>
      </c>
      <c r="P4065" s="11">
        <v>30775.74</v>
      </c>
      <c r="Q4065" s="11">
        <v>2033.38</v>
      </c>
      <c r="R4065" s="5">
        <v>45784</v>
      </c>
      <c r="S4065" s="5" t="str">
        <f t="shared" si="255"/>
        <v>Wednesday</v>
      </c>
      <c r="T4065" s="5" t="str">
        <f t="shared" si="256"/>
        <v>Q2</v>
      </c>
      <c r="U4065" s="14" t="str">
        <f t="shared" si="257"/>
        <v>May</v>
      </c>
    </row>
    <row r="4066" spans="1:21" x14ac:dyDescent="0.25">
      <c r="A4066" s="13" t="s">
        <v>40</v>
      </c>
      <c r="B4066" s="6" t="s">
        <v>41</v>
      </c>
      <c r="C4066" s="6" t="s">
        <v>19</v>
      </c>
      <c r="D4066" s="6" t="s">
        <v>25</v>
      </c>
      <c r="E4066" s="6" t="s">
        <v>26</v>
      </c>
      <c r="F4066" s="6" t="s">
        <v>15603</v>
      </c>
      <c r="G4066" s="6" t="s">
        <v>8092</v>
      </c>
      <c r="H4066" s="6" t="s">
        <v>90</v>
      </c>
      <c r="I4066" s="6" t="s">
        <v>23</v>
      </c>
      <c r="J4066" s="6" t="s">
        <v>15604</v>
      </c>
      <c r="K4066" s="7">
        <v>15</v>
      </c>
      <c r="L4066" s="4">
        <v>2010</v>
      </c>
      <c r="M4066" s="9">
        <v>47555.12</v>
      </c>
      <c r="N4066" s="9" t="str">
        <f t="shared" si="254"/>
        <v>High Value</v>
      </c>
      <c r="O4066" s="11">
        <v>76264.100000000006</v>
      </c>
      <c r="P4066" s="11">
        <v>38080.129999999997</v>
      </c>
      <c r="Q4066" s="11">
        <v>9474.99</v>
      </c>
      <c r="R4066" s="8">
        <v>45704</v>
      </c>
      <c r="S4066" s="5" t="str">
        <f t="shared" si="255"/>
        <v>Sunday</v>
      </c>
      <c r="T4066" s="5" t="str">
        <f t="shared" si="256"/>
        <v>Q1</v>
      </c>
      <c r="U4066" s="14" t="str">
        <f t="shared" si="257"/>
        <v>Feb</v>
      </c>
    </row>
    <row r="4067" spans="1:21" x14ac:dyDescent="0.25">
      <c r="A4067" s="12" t="s">
        <v>56</v>
      </c>
      <c r="B4067" s="2" t="s">
        <v>78</v>
      </c>
      <c r="C4067" s="2" t="s">
        <v>36</v>
      </c>
      <c r="D4067" s="2" t="s">
        <v>25</v>
      </c>
      <c r="E4067" s="2" t="s">
        <v>21</v>
      </c>
      <c r="F4067" s="2" t="s">
        <v>15605</v>
      </c>
      <c r="G4067" s="2" t="s">
        <v>15606</v>
      </c>
      <c r="H4067" s="2" t="s">
        <v>152</v>
      </c>
      <c r="I4067" s="2" t="s">
        <v>23</v>
      </c>
      <c r="J4067" s="2" t="s">
        <v>15607</v>
      </c>
      <c r="K4067" s="3">
        <v>1</v>
      </c>
      <c r="L4067" s="4">
        <v>2022</v>
      </c>
      <c r="M4067" s="9">
        <v>54749.91</v>
      </c>
      <c r="N4067" s="9" t="str">
        <f t="shared" si="254"/>
        <v>High Value</v>
      </c>
      <c r="O4067" s="11">
        <v>115700.8</v>
      </c>
      <c r="P4067" s="11">
        <v>46827.41</v>
      </c>
      <c r="Q4067" s="11">
        <v>7922.5</v>
      </c>
      <c r="R4067" s="5">
        <v>45181</v>
      </c>
      <c r="S4067" s="5" t="str">
        <f t="shared" si="255"/>
        <v>Tuesday</v>
      </c>
      <c r="T4067" s="5" t="str">
        <f t="shared" si="256"/>
        <v>Q3</v>
      </c>
      <c r="U4067" s="14" t="str">
        <f t="shared" si="257"/>
        <v>Sep</v>
      </c>
    </row>
    <row r="4068" spans="1:21" x14ac:dyDescent="0.25">
      <c r="A4068" s="13" t="s">
        <v>30</v>
      </c>
      <c r="B4068" s="6" t="s">
        <v>94</v>
      </c>
      <c r="C4068" s="6" t="s">
        <v>19</v>
      </c>
      <c r="D4068" s="6" t="s">
        <v>25</v>
      </c>
      <c r="E4068" s="6" t="s">
        <v>21</v>
      </c>
      <c r="F4068" s="6" t="s">
        <v>15608</v>
      </c>
      <c r="G4068" s="6" t="s">
        <v>15609</v>
      </c>
      <c r="H4068" s="6" t="s">
        <v>93</v>
      </c>
      <c r="I4068" s="6" t="s">
        <v>23</v>
      </c>
      <c r="J4068" s="6" t="s">
        <v>15610</v>
      </c>
      <c r="K4068" s="7">
        <v>2</v>
      </c>
      <c r="L4068" s="4">
        <v>2018</v>
      </c>
      <c r="M4068" s="9">
        <v>11388.23</v>
      </c>
      <c r="N4068" s="9" t="str">
        <f t="shared" si="254"/>
        <v>Normal</v>
      </c>
      <c r="O4068" s="11">
        <v>188058.1</v>
      </c>
      <c r="P4068" s="11">
        <v>8855.2199999999993</v>
      </c>
      <c r="Q4068" s="11">
        <v>2533.0100000000002</v>
      </c>
      <c r="R4068" s="8">
        <v>44161</v>
      </c>
      <c r="S4068" s="5" t="str">
        <f t="shared" si="255"/>
        <v>Thursday</v>
      </c>
      <c r="T4068" s="5" t="str">
        <f t="shared" si="256"/>
        <v>Q4</v>
      </c>
      <c r="U4068" s="14" t="str">
        <f t="shared" si="257"/>
        <v>Nov</v>
      </c>
    </row>
    <row r="4069" spans="1:21" x14ac:dyDescent="0.25">
      <c r="A4069" s="12" t="s">
        <v>54</v>
      </c>
      <c r="B4069" s="2" t="s">
        <v>99</v>
      </c>
      <c r="C4069" s="2" t="s">
        <v>23</v>
      </c>
      <c r="D4069" s="2" t="s">
        <v>25</v>
      </c>
      <c r="E4069" s="2" t="s">
        <v>26</v>
      </c>
      <c r="F4069" s="2" t="s">
        <v>15611</v>
      </c>
      <c r="G4069" s="2" t="s">
        <v>15612</v>
      </c>
      <c r="H4069" s="2" t="s">
        <v>37</v>
      </c>
      <c r="I4069" s="2" t="s">
        <v>23</v>
      </c>
      <c r="J4069" s="2" t="s">
        <v>15613</v>
      </c>
      <c r="K4069" s="3">
        <v>0</v>
      </c>
      <c r="L4069" s="4">
        <v>2020</v>
      </c>
      <c r="M4069" s="9">
        <v>55840.66</v>
      </c>
      <c r="N4069" s="9" t="str">
        <f t="shared" si="254"/>
        <v>High Value</v>
      </c>
      <c r="O4069" s="11">
        <v>115853.7</v>
      </c>
      <c r="P4069" s="11">
        <v>41929.19</v>
      </c>
      <c r="Q4069" s="11">
        <v>13911.47</v>
      </c>
      <c r="R4069" s="5">
        <v>44083</v>
      </c>
      <c r="S4069" s="5" t="str">
        <f t="shared" si="255"/>
        <v>Wednesday</v>
      </c>
      <c r="T4069" s="5" t="str">
        <f t="shared" si="256"/>
        <v>Q3</v>
      </c>
      <c r="U4069" s="14" t="str">
        <f t="shared" si="257"/>
        <v>Sep</v>
      </c>
    </row>
    <row r="4070" spans="1:21" x14ac:dyDescent="0.25">
      <c r="A4070" s="13" t="s">
        <v>74</v>
      </c>
      <c r="B4070" s="6" t="s">
        <v>75</v>
      </c>
      <c r="C4070" s="6" t="s">
        <v>24</v>
      </c>
      <c r="D4070" s="6" t="s">
        <v>25</v>
      </c>
      <c r="E4070" s="6" t="s">
        <v>26</v>
      </c>
      <c r="F4070" s="6" t="s">
        <v>15614</v>
      </c>
      <c r="G4070" s="6" t="s">
        <v>15615</v>
      </c>
      <c r="H4070" s="6" t="s">
        <v>33</v>
      </c>
      <c r="I4070" s="6" t="s">
        <v>23</v>
      </c>
      <c r="J4070" s="6" t="s">
        <v>15616</v>
      </c>
      <c r="K4070" s="7">
        <v>2</v>
      </c>
      <c r="L4070" s="4">
        <v>2021</v>
      </c>
      <c r="M4070" s="9">
        <v>35114.67</v>
      </c>
      <c r="N4070" s="9" t="str">
        <f t="shared" si="254"/>
        <v>Normal</v>
      </c>
      <c r="O4070" s="11">
        <v>113977.1</v>
      </c>
      <c r="P4070" s="11">
        <v>32643.66</v>
      </c>
      <c r="Q4070" s="11">
        <v>2471.0100000000002</v>
      </c>
      <c r="R4070" s="8">
        <v>45133</v>
      </c>
      <c r="S4070" s="5" t="str">
        <f t="shared" si="255"/>
        <v>Wednesday</v>
      </c>
      <c r="T4070" s="5" t="str">
        <f t="shared" si="256"/>
        <v>Q3</v>
      </c>
      <c r="U4070" s="14" t="str">
        <f t="shared" si="257"/>
        <v>Jul</v>
      </c>
    </row>
    <row r="4071" spans="1:21" x14ac:dyDescent="0.25">
      <c r="A4071" s="12" t="s">
        <v>47</v>
      </c>
      <c r="B4071" s="2" t="s">
        <v>48</v>
      </c>
      <c r="C4071" s="2" t="s">
        <v>36</v>
      </c>
      <c r="D4071" s="2" t="s">
        <v>25</v>
      </c>
      <c r="E4071" s="2" t="s">
        <v>32</v>
      </c>
      <c r="F4071" s="2" t="s">
        <v>15617</v>
      </c>
      <c r="G4071" s="2" t="s">
        <v>15618</v>
      </c>
      <c r="H4071" s="2" t="s">
        <v>88</v>
      </c>
      <c r="I4071" s="2" t="s">
        <v>23</v>
      </c>
      <c r="J4071" s="2" t="s">
        <v>15619</v>
      </c>
      <c r="K4071" s="3">
        <v>3</v>
      </c>
      <c r="L4071" s="4">
        <v>2018</v>
      </c>
      <c r="M4071" s="9">
        <v>65980.3</v>
      </c>
      <c r="N4071" s="9" t="str">
        <f t="shared" si="254"/>
        <v>High Value</v>
      </c>
      <c r="O4071" s="11">
        <v>103450.1</v>
      </c>
      <c r="P4071" s="11">
        <v>55707.43</v>
      </c>
      <c r="Q4071" s="11">
        <v>10272.870000000001</v>
      </c>
      <c r="R4071" s="5">
        <v>44294</v>
      </c>
      <c r="S4071" s="5" t="str">
        <f t="shared" si="255"/>
        <v>Thursday</v>
      </c>
      <c r="T4071" s="5" t="str">
        <f t="shared" si="256"/>
        <v>Q2</v>
      </c>
      <c r="U4071" s="14" t="str">
        <f t="shared" si="257"/>
        <v>Apr</v>
      </c>
    </row>
    <row r="4072" spans="1:21" x14ac:dyDescent="0.25">
      <c r="A4072" s="13" t="s">
        <v>74</v>
      </c>
      <c r="B4072" s="6" t="s">
        <v>75</v>
      </c>
      <c r="C4072" s="6" t="s">
        <v>24</v>
      </c>
      <c r="D4072" s="6" t="s">
        <v>25</v>
      </c>
      <c r="E4072" s="6" t="s">
        <v>45</v>
      </c>
      <c r="F4072" s="6" t="s">
        <v>15620</v>
      </c>
      <c r="G4072" s="6" t="s">
        <v>15621</v>
      </c>
      <c r="H4072" s="6" t="s">
        <v>87</v>
      </c>
      <c r="I4072" s="6" t="s">
        <v>23</v>
      </c>
      <c r="J4072" s="6" t="s">
        <v>15622</v>
      </c>
      <c r="K4072" s="7">
        <v>12</v>
      </c>
      <c r="L4072" s="4">
        <v>2009</v>
      </c>
      <c r="M4072" s="9">
        <v>9791.4</v>
      </c>
      <c r="N4072" s="9" t="str">
        <f t="shared" si="254"/>
        <v>Normal</v>
      </c>
      <c r="O4072" s="11">
        <v>182464.8</v>
      </c>
      <c r="P4072" s="11">
        <v>7006.25</v>
      </c>
      <c r="Q4072" s="11">
        <v>2785.15</v>
      </c>
      <c r="R4072" s="8">
        <v>44536</v>
      </c>
      <c r="S4072" s="5" t="str">
        <f t="shared" si="255"/>
        <v>Monday</v>
      </c>
      <c r="T4072" s="5" t="str">
        <f t="shared" si="256"/>
        <v>Q4</v>
      </c>
      <c r="U4072" s="14" t="str">
        <f t="shared" si="257"/>
        <v>Dec</v>
      </c>
    </row>
    <row r="4073" spans="1:21" x14ac:dyDescent="0.25">
      <c r="A4073" s="13" t="s">
        <v>54</v>
      </c>
      <c r="B4073" s="6" t="s">
        <v>55</v>
      </c>
      <c r="C4073" s="6" t="s">
        <v>24</v>
      </c>
      <c r="D4073" s="6" t="s">
        <v>25</v>
      </c>
      <c r="E4073" s="6" t="s">
        <v>26</v>
      </c>
      <c r="F4073" s="6" t="s">
        <v>15623</v>
      </c>
      <c r="G4073" s="6" t="s">
        <v>15624</v>
      </c>
      <c r="H4073" s="6" t="s">
        <v>120</v>
      </c>
      <c r="I4073" s="6" t="s">
        <v>23</v>
      </c>
      <c r="J4073" s="6" t="s">
        <v>15625</v>
      </c>
      <c r="K4073" s="7">
        <v>-1</v>
      </c>
      <c r="L4073" s="4">
        <v>2024</v>
      </c>
      <c r="M4073" s="9">
        <v>14137.36</v>
      </c>
      <c r="N4073" s="9" t="str">
        <f t="shared" si="254"/>
        <v>Normal</v>
      </c>
      <c r="O4073" s="11">
        <v>22617.1</v>
      </c>
      <c r="P4073" s="11">
        <v>9929.8799999999992</v>
      </c>
      <c r="Q4073" s="11">
        <v>4207.4799999999996</v>
      </c>
      <c r="R4073" s="8">
        <v>45255</v>
      </c>
      <c r="S4073" s="5" t="str">
        <f t="shared" si="255"/>
        <v>Saturday</v>
      </c>
      <c r="T4073" s="5" t="str">
        <f t="shared" si="256"/>
        <v>Q4</v>
      </c>
      <c r="U4073" s="14" t="str">
        <f t="shared" si="257"/>
        <v>Nov</v>
      </c>
    </row>
    <row r="4074" spans="1:21" x14ac:dyDescent="0.25">
      <c r="A4074" s="12" t="s">
        <v>34</v>
      </c>
      <c r="B4074" s="2" t="s">
        <v>35</v>
      </c>
      <c r="C4074" s="2" t="s">
        <v>36</v>
      </c>
      <c r="D4074" s="2" t="s">
        <v>25</v>
      </c>
      <c r="E4074" s="2" t="s">
        <v>32</v>
      </c>
      <c r="F4074" s="2" t="s">
        <v>15626</v>
      </c>
      <c r="G4074" s="2" t="s">
        <v>15627</v>
      </c>
      <c r="H4074" s="2" t="s">
        <v>73</v>
      </c>
      <c r="I4074" s="2" t="s">
        <v>23</v>
      </c>
      <c r="J4074" s="2" t="s">
        <v>15628</v>
      </c>
      <c r="K4074" s="3">
        <v>18</v>
      </c>
      <c r="L4074" s="4">
        <v>2005</v>
      </c>
      <c r="M4074" s="9">
        <v>15264.45</v>
      </c>
      <c r="N4074" s="9" t="str">
        <f t="shared" si="254"/>
        <v>Normal</v>
      </c>
      <c r="O4074" s="11">
        <v>129287.4</v>
      </c>
      <c r="P4074" s="11">
        <v>11792.76</v>
      </c>
      <c r="Q4074" s="11">
        <v>3471.69</v>
      </c>
      <c r="R4074" s="5">
        <v>45119</v>
      </c>
      <c r="S4074" s="5" t="str">
        <f t="shared" si="255"/>
        <v>Wednesday</v>
      </c>
      <c r="T4074" s="5" t="str">
        <f t="shared" si="256"/>
        <v>Q3</v>
      </c>
      <c r="U4074" s="14" t="str">
        <f t="shared" si="257"/>
        <v>Jul</v>
      </c>
    </row>
    <row r="4075" spans="1:21" x14ac:dyDescent="0.25">
      <c r="A4075" s="13" t="s">
        <v>47</v>
      </c>
      <c r="B4075" s="6" t="s">
        <v>110</v>
      </c>
      <c r="C4075" s="6" t="s">
        <v>44</v>
      </c>
      <c r="D4075" s="6" t="s">
        <v>25</v>
      </c>
      <c r="E4075" s="6" t="s">
        <v>32</v>
      </c>
      <c r="F4075" s="6" t="s">
        <v>15629</v>
      </c>
      <c r="G4075" s="6" t="s">
        <v>15630</v>
      </c>
      <c r="H4075" s="6" t="s">
        <v>33</v>
      </c>
      <c r="I4075" s="6" t="s">
        <v>23</v>
      </c>
      <c r="J4075" s="6" t="s">
        <v>15631</v>
      </c>
      <c r="K4075" s="7">
        <v>6</v>
      </c>
      <c r="L4075" s="4">
        <v>2018</v>
      </c>
      <c r="M4075" s="9">
        <v>7465.81</v>
      </c>
      <c r="N4075" s="9" t="str">
        <f t="shared" si="254"/>
        <v>Normal</v>
      </c>
      <c r="O4075" s="11">
        <v>15842.4</v>
      </c>
      <c r="P4075" s="11">
        <v>5434.99</v>
      </c>
      <c r="Q4075" s="11">
        <v>2030.82</v>
      </c>
      <c r="R4075" s="8">
        <v>45419</v>
      </c>
      <c r="S4075" s="5" t="str">
        <f t="shared" si="255"/>
        <v>Tuesday</v>
      </c>
      <c r="T4075" s="5" t="str">
        <f t="shared" si="256"/>
        <v>Q2</v>
      </c>
      <c r="U4075" s="14" t="str">
        <f t="shared" si="257"/>
        <v>May</v>
      </c>
    </row>
    <row r="4076" spans="1:21" x14ac:dyDescent="0.25">
      <c r="A4076" s="12" t="s">
        <v>74</v>
      </c>
      <c r="B4076" s="2" t="s">
        <v>75</v>
      </c>
      <c r="C4076" s="2" t="s">
        <v>36</v>
      </c>
      <c r="D4076" s="2" t="s">
        <v>25</v>
      </c>
      <c r="E4076" s="2" t="s">
        <v>32</v>
      </c>
      <c r="F4076" s="2" t="s">
        <v>15632</v>
      </c>
      <c r="G4076" s="2" t="s">
        <v>15633</v>
      </c>
      <c r="H4076" s="2" t="s">
        <v>121</v>
      </c>
      <c r="I4076" s="2" t="s">
        <v>23</v>
      </c>
      <c r="J4076" s="2" t="s">
        <v>15634</v>
      </c>
      <c r="K4076" s="3">
        <v>5</v>
      </c>
      <c r="L4076" s="4">
        <v>2018</v>
      </c>
      <c r="M4076" s="9">
        <v>43099.7</v>
      </c>
      <c r="N4076" s="9" t="str">
        <f t="shared" si="254"/>
        <v>High Value</v>
      </c>
      <c r="O4076" s="11">
        <v>169371.6</v>
      </c>
      <c r="P4076" s="11">
        <v>34396.44</v>
      </c>
      <c r="Q4076" s="11">
        <v>8703.26</v>
      </c>
      <c r="R4076" s="5">
        <v>44932</v>
      </c>
      <c r="S4076" s="5" t="str">
        <f t="shared" si="255"/>
        <v>Friday</v>
      </c>
      <c r="T4076" s="5" t="str">
        <f t="shared" si="256"/>
        <v>Q1</v>
      </c>
      <c r="U4076" s="14" t="str">
        <f t="shared" si="257"/>
        <v>Jan</v>
      </c>
    </row>
    <row r="4077" spans="1:21" x14ac:dyDescent="0.25">
      <c r="A4077" s="13" t="s">
        <v>30</v>
      </c>
      <c r="B4077" s="6" t="s">
        <v>31</v>
      </c>
      <c r="C4077" s="6" t="s">
        <v>44</v>
      </c>
      <c r="D4077" s="6" t="s">
        <v>25</v>
      </c>
      <c r="E4077" s="6" t="s">
        <v>45</v>
      </c>
      <c r="F4077" s="6" t="s">
        <v>15635</v>
      </c>
      <c r="G4077" s="6" t="s">
        <v>15636</v>
      </c>
      <c r="H4077" s="6" t="s">
        <v>116</v>
      </c>
      <c r="I4077" s="6" t="s">
        <v>23</v>
      </c>
      <c r="J4077" s="6" t="s">
        <v>15637</v>
      </c>
      <c r="K4077" s="7">
        <v>17</v>
      </c>
      <c r="L4077" s="4">
        <v>2008</v>
      </c>
      <c r="M4077" s="9">
        <v>26134</v>
      </c>
      <c r="N4077" s="9" t="str">
        <f t="shared" si="254"/>
        <v>Normal</v>
      </c>
      <c r="O4077" s="11">
        <v>25295.599999999999</v>
      </c>
      <c r="P4077" s="11">
        <v>22568.97</v>
      </c>
      <c r="Q4077" s="11">
        <v>3565.03</v>
      </c>
      <c r="R4077" s="8">
        <v>45706</v>
      </c>
      <c r="S4077" s="5" t="str">
        <f t="shared" si="255"/>
        <v>Tuesday</v>
      </c>
      <c r="T4077" s="5" t="str">
        <f t="shared" si="256"/>
        <v>Q1</v>
      </c>
      <c r="U4077" s="14" t="str">
        <f t="shared" si="257"/>
        <v>Feb</v>
      </c>
    </row>
    <row r="4078" spans="1:21" x14ac:dyDescent="0.25">
      <c r="A4078" s="12" t="s">
        <v>56</v>
      </c>
      <c r="B4078" s="2" t="s">
        <v>78</v>
      </c>
      <c r="C4078" s="2" t="s">
        <v>49</v>
      </c>
      <c r="D4078" s="2" t="s">
        <v>25</v>
      </c>
      <c r="E4078" s="2" t="s">
        <v>32</v>
      </c>
      <c r="F4078" s="2" t="s">
        <v>15638</v>
      </c>
      <c r="G4078" s="2" t="s">
        <v>15639</v>
      </c>
      <c r="H4078" s="2" t="s">
        <v>81</v>
      </c>
      <c r="I4078" s="2" t="s">
        <v>23</v>
      </c>
      <c r="J4078" s="2" t="s">
        <v>15640</v>
      </c>
      <c r="K4078" s="3">
        <v>-1</v>
      </c>
      <c r="L4078" s="4">
        <v>2024</v>
      </c>
      <c r="M4078" s="9">
        <v>54854.29</v>
      </c>
      <c r="N4078" s="9" t="str">
        <f t="shared" si="254"/>
        <v>High Value</v>
      </c>
      <c r="O4078" s="11">
        <v>193985.1</v>
      </c>
      <c r="P4078" s="11">
        <v>47448.87</v>
      </c>
      <c r="Q4078" s="11">
        <v>7405.42</v>
      </c>
      <c r="R4078" s="5">
        <v>45144</v>
      </c>
      <c r="S4078" s="5" t="str">
        <f t="shared" si="255"/>
        <v>Sunday</v>
      </c>
      <c r="T4078" s="5" t="str">
        <f t="shared" si="256"/>
        <v>Q3</v>
      </c>
      <c r="U4078" s="14" t="str">
        <f t="shared" si="257"/>
        <v>Aug</v>
      </c>
    </row>
    <row r="4079" spans="1:21" x14ac:dyDescent="0.25">
      <c r="A4079" s="13" t="s">
        <v>47</v>
      </c>
      <c r="B4079" s="6" t="s">
        <v>110</v>
      </c>
      <c r="C4079" s="6" t="s">
        <v>24</v>
      </c>
      <c r="D4079" s="6" t="s">
        <v>25</v>
      </c>
      <c r="E4079" s="6" t="s">
        <v>45</v>
      </c>
      <c r="F4079" s="6" t="s">
        <v>15641</v>
      </c>
      <c r="G4079" s="6" t="s">
        <v>15642</v>
      </c>
      <c r="H4079" s="6" t="s">
        <v>112</v>
      </c>
      <c r="I4079" s="6" t="s">
        <v>23</v>
      </c>
      <c r="J4079" s="6" t="s">
        <v>15643</v>
      </c>
      <c r="K4079" s="7">
        <v>-2</v>
      </c>
      <c r="L4079" s="4">
        <v>2022</v>
      </c>
      <c r="M4079" s="9">
        <v>28200.77</v>
      </c>
      <c r="N4079" s="9" t="str">
        <f t="shared" si="254"/>
        <v>Normal</v>
      </c>
      <c r="O4079" s="11">
        <v>72211.899999999994</v>
      </c>
      <c r="P4079" s="11">
        <v>24606.04</v>
      </c>
      <c r="Q4079" s="11">
        <v>3594.73</v>
      </c>
      <c r="R4079" s="8">
        <v>44082</v>
      </c>
      <c r="S4079" s="5" t="str">
        <f t="shared" si="255"/>
        <v>Tuesday</v>
      </c>
      <c r="T4079" s="5" t="str">
        <f t="shared" si="256"/>
        <v>Q3</v>
      </c>
      <c r="U4079" s="14" t="str">
        <f t="shared" si="257"/>
        <v>Sep</v>
      </c>
    </row>
    <row r="4080" spans="1:21" x14ac:dyDescent="0.25">
      <c r="A4080" s="12" t="s">
        <v>54</v>
      </c>
      <c r="B4080" s="2" t="s">
        <v>123</v>
      </c>
      <c r="C4080" s="2" t="s">
        <v>49</v>
      </c>
      <c r="D4080" s="2" t="s">
        <v>25</v>
      </c>
      <c r="E4080" s="2" t="s">
        <v>32</v>
      </c>
      <c r="F4080" s="2" t="s">
        <v>15644</v>
      </c>
      <c r="G4080" s="2" t="s">
        <v>15645</v>
      </c>
      <c r="H4080" s="2" t="s">
        <v>22</v>
      </c>
      <c r="I4080" s="2" t="s">
        <v>23</v>
      </c>
      <c r="J4080" s="2" t="s">
        <v>15646</v>
      </c>
      <c r="K4080" s="3">
        <v>8</v>
      </c>
      <c r="L4080" s="4">
        <v>2016</v>
      </c>
      <c r="M4080" s="9">
        <v>5687.34</v>
      </c>
      <c r="N4080" s="9" t="str">
        <f t="shared" si="254"/>
        <v>Normal</v>
      </c>
      <c r="O4080" s="11">
        <v>19482.8</v>
      </c>
      <c r="P4080" s="11">
        <v>5067.22</v>
      </c>
      <c r="Q4080" s="11">
        <v>620.12</v>
      </c>
      <c r="R4080" s="5">
        <v>45597</v>
      </c>
      <c r="S4080" s="5" t="str">
        <f t="shared" si="255"/>
        <v>Friday</v>
      </c>
      <c r="T4080" s="5" t="str">
        <f t="shared" si="256"/>
        <v>Q4</v>
      </c>
      <c r="U4080" s="14" t="str">
        <f t="shared" si="257"/>
        <v>Nov</v>
      </c>
    </row>
    <row r="4081" spans="1:21" x14ac:dyDescent="0.25">
      <c r="A4081" s="13" t="s">
        <v>56</v>
      </c>
      <c r="B4081" s="6" t="s">
        <v>78</v>
      </c>
      <c r="C4081" s="6" t="s">
        <v>52</v>
      </c>
      <c r="D4081" s="6" t="s">
        <v>25</v>
      </c>
      <c r="E4081" s="6" t="s">
        <v>21</v>
      </c>
      <c r="F4081" s="6" t="s">
        <v>15647</v>
      </c>
      <c r="G4081" s="6" t="s">
        <v>15648</v>
      </c>
      <c r="H4081" s="6" t="s">
        <v>162</v>
      </c>
      <c r="I4081" s="6" t="s">
        <v>23</v>
      </c>
      <c r="J4081" s="6" t="s">
        <v>15649</v>
      </c>
      <c r="K4081" s="7">
        <v>2</v>
      </c>
      <c r="L4081" s="4">
        <v>2021</v>
      </c>
      <c r="M4081" s="9">
        <v>63533.120000000003</v>
      </c>
      <c r="N4081" s="9" t="str">
        <f t="shared" si="254"/>
        <v>High Value</v>
      </c>
      <c r="O4081" s="11">
        <v>168309.1</v>
      </c>
      <c r="P4081" s="11">
        <v>52351.97</v>
      </c>
      <c r="Q4081" s="11">
        <v>11181.15</v>
      </c>
      <c r="R4081" s="8">
        <v>45135</v>
      </c>
      <c r="S4081" s="5" t="str">
        <f t="shared" si="255"/>
        <v>Friday</v>
      </c>
      <c r="T4081" s="5" t="str">
        <f t="shared" si="256"/>
        <v>Q3</v>
      </c>
      <c r="U4081" s="14" t="str">
        <f t="shared" si="257"/>
        <v>Jul</v>
      </c>
    </row>
    <row r="4082" spans="1:21" x14ac:dyDescent="0.25">
      <c r="A4082" s="12" t="s">
        <v>17</v>
      </c>
      <c r="B4082" s="2" t="s">
        <v>38</v>
      </c>
      <c r="C4082" s="2" t="s">
        <v>44</v>
      </c>
      <c r="D4082" s="2" t="s">
        <v>25</v>
      </c>
      <c r="E4082" s="2" t="s">
        <v>21</v>
      </c>
      <c r="F4082" s="2" t="s">
        <v>15650</v>
      </c>
      <c r="G4082" s="2" t="s">
        <v>15651</v>
      </c>
      <c r="H4082" s="2" t="s">
        <v>101</v>
      </c>
      <c r="I4082" s="2" t="s">
        <v>23</v>
      </c>
      <c r="J4082" s="2" t="s">
        <v>15652</v>
      </c>
      <c r="K4082" s="3">
        <v>1</v>
      </c>
      <c r="L4082" s="4">
        <v>2021</v>
      </c>
      <c r="M4082" s="9">
        <v>21600.01</v>
      </c>
      <c r="N4082" s="9" t="str">
        <f t="shared" si="254"/>
        <v>Normal</v>
      </c>
      <c r="O4082" s="11">
        <v>110267.3</v>
      </c>
      <c r="P4082" s="11">
        <v>19519.89</v>
      </c>
      <c r="Q4082" s="11">
        <v>2080.12</v>
      </c>
      <c r="R4082" s="5">
        <v>44660</v>
      </c>
      <c r="S4082" s="5" t="str">
        <f t="shared" si="255"/>
        <v>Saturday</v>
      </c>
      <c r="T4082" s="5" t="str">
        <f t="shared" si="256"/>
        <v>Q2</v>
      </c>
      <c r="U4082" s="14" t="str">
        <f t="shared" si="257"/>
        <v>Apr</v>
      </c>
    </row>
    <row r="4083" spans="1:21" x14ac:dyDescent="0.25">
      <c r="A4083" s="13" t="s">
        <v>54</v>
      </c>
      <c r="B4083" s="6" t="s">
        <v>99</v>
      </c>
      <c r="C4083" s="6" t="s">
        <v>19</v>
      </c>
      <c r="D4083" s="6" t="s">
        <v>25</v>
      </c>
      <c r="E4083" s="6" t="s">
        <v>26</v>
      </c>
      <c r="F4083" s="6" t="s">
        <v>15653</v>
      </c>
      <c r="G4083" s="6" t="s">
        <v>15654</v>
      </c>
      <c r="H4083" s="6" t="s">
        <v>87</v>
      </c>
      <c r="I4083" s="6" t="s">
        <v>23</v>
      </c>
      <c r="J4083" s="6" t="s">
        <v>15655</v>
      </c>
      <c r="K4083" s="7">
        <v>18</v>
      </c>
      <c r="L4083" s="4">
        <v>2004</v>
      </c>
      <c r="M4083" s="9">
        <v>50925.95</v>
      </c>
      <c r="N4083" s="9" t="str">
        <f t="shared" si="254"/>
        <v>High Value</v>
      </c>
      <c r="O4083" s="11">
        <v>128954.8</v>
      </c>
      <c r="P4083" s="11">
        <v>41804.47</v>
      </c>
      <c r="Q4083" s="11">
        <v>9121.48</v>
      </c>
      <c r="R4083" s="8">
        <v>44666</v>
      </c>
      <c r="S4083" s="5" t="str">
        <f t="shared" si="255"/>
        <v>Friday</v>
      </c>
      <c r="T4083" s="5" t="str">
        <f t="shared" si="256"/>
        <v>Q2</v>
      </c>
      <c r="U4083" s="14" t="str">
        <f t="shared" si="257"/>
        <v>Apr</v>
      </c>
    </row>
    <row r="4084" spans="1:21" x14ac:dyDescent="0.25">
      <c r="A4084" s="13" t="s">
        <v>34</v>
      </c>
      <c r="B4084" s="6" t="s">
        <v>43</v>
      </c>
      <c r="C4084" s="6" t="s">
        <v>36</v>
      </c>
      <c r="D4084" s="6" t="s">
        <v>25</v>
      </c>
      <c r="E4084" s="6" t="s">
        <v>32</v>
      </c>
      <c r="F4084" s="6" t="s">
        <v>15656</v>
      </c>
      <c r="G4084" s="6" t="s">
        <v>1623</v>
      </c>
      <c r="H4084" s="6" t="s">
        <v>132</v>
      </c>
      <c r="I4084" s="6" t="s">
        <v>23</v>
      </c>
      <c r="J4084" s="6" t="s">
        <v>15657</v>
      </c>
      <c r="K4084" s="7">
        <v>25</v>
      </c>
      <c r="L4084" s="4">
        <v>2000</v>
      </c>
      <c r="M4084" s="9">
        <v>27449.05</v>
      </c>
      <c r="N4084" s="9" t="str">
        <f t="shared" si="254"/>
        <v>Normal</v>
      </c>
      <c r="O4084" s="11">
        <v>59782.400000000001</v>
      </c>
      <c r="P4084" s="11">
        <v>25966.16</v>
      </c>
      <c r="Q4084" s="11">
        <v>1482.89</v>
      </c>
      <c r="R4084" s="8">
        <v>45754</v>
      </c>
      <c r="S4084" s="5" t="str">
        <f t="shared" si="255"/>
        <v>Monday</v>
      </c>
      <c r="T4084" s="5" t="str">
        <f t="shared" si="256"/>
        <v>Q2</v>
      </c>
      <c r="U4084" s="14" t="str">
        <f t="shared" si="257"/>
        <v>Apr</v>
      </c>
    </row>
    <row r="4085" spans="1:21" x14ac:dyDescent="0.25">
      <c r="A4085" s="12" t="s">
        <v>30</v>
      </c>
      <c r="B4085" s="2" t="s">
        <v>65</v>
      </c>
      <c r="C4085" s="2" t="s">
        <v>52</v>
      </c>
      <c r="D4085" s="2" t="s">
        <v>25</v>
      </c>
      <c r="E4085" s="2" t="s">
        <v>21</v>
      </c>
      <c r="F4085" s="2" t="s">
        <v>15658</v>
      </c>
      <c r="G4085" s="2" t="s">
        <v>7740</v>
      </c>
      <c r="H4085" s="2" t="s">
        <v>101</v>
      </c>
      <c r="I4085" s="2" t="s">
        <v>23</v>
      </c>
      <c r="J4085" s="2" t="s">
        <v>15659</v>
      </c>
      <c r="K4085" s="3">
        <v>16</v>
      </c>
      <c r="L4085" s="4">
        <v>2009</v>
      </c>
      <c r="M4085" s="9">
        <v>19007.02</v>
      </c>
      <c r="N4085" s="9" t="str">
        <f t="shared" si="254"/>
        <v>Normal</v>
      </c>
      <c r="O4085" s="11">
        <v>160820.9</v>
      </c>
      <c r="P4085" s="11">
        <v>17352.41</v>
      </c>
      <c r="Q4085" s="11">
        <v>1654.61</v>
      </c>
      <c r="R4085" s="5">
        <v>45748</v>
      </c>
      <c r="S4085" s="5" t="str">
        <f t="shared" si="255"/>
        <v>Tuesday</v>
      </c>
      <c r="T4085" s="5" t="str">
        <f t="shared" si="256"/>
        <v>Q2</v>
      </c>
      <c r="U4085" s="14" t="str">
        <f t="shared" si="257"/>
        <v>Apr</v>
      </c>
    </row>
    <row r="4086" spans="1:21" x14ac:dyDescent="0.25">
      <c r="A4086" s="13" t="s">
        <v>34</v>
      </c>
      <c r="B4086" s="6" t="s">
        <v>43</v>
      </c>
      <c r="C4086" s="6" t="s">
        <v>36</v>
      </c>
      <c r="D4086" s="6" t="s">
        <v>25</v>
      </c>
      <c r="E4086" s="6" t="s">
        <v>21</v>
      </c>
      <c r="F4086" s="6" t="s">
        <v>15660</v>
      </c>
      <c r="G4086" s="6" t="s">
        <v>6696</v>
      </c>
      <c r="H4086" s="6" t="s">
        <v>120</v>
      </c>
      <c r="I4086" s="6" t="s">
        <v>23</v>
      </c>
      <c r="J4086" s="6" t="s">
        <v>15661</v>
      </c>
      <c r="K4086" s="7">
        <v>14</v>
      </c>
      <c r="L4086" s="4">
        <v>2008</v>
      </c>
      <c r="M4086" s="9">
        <v>24892.14</v>
      </c>
      <c r="N4086" s="9" t="str">
        <f t="shared" si="254"/>
        <v>Normal</v>
      </c>
      <c r="O4086" s="11">
        <v>134141.5</v>
      </c>
      <c r="P4086" s="11">
        <v>17593.02</v>
      </c>
      <c r="Q4086" s="11">
        <v>7299.12</v>
      </c>
      <c r="R4086" s="8">
        <v>44584</v>
      </c>
      <c r="S4086" s="5" t="str">
        <f t="shared" si="255"/>
        <v>Sunday</v>
      </c>
      <c r="T4086" s="5" t="str">
        <f t="shared" si="256"/>
        <v>Q1</v>
      </c>
      <c r="U4086" s="14" t="str">
        <f t="shared" si="257"/>
        <v>Jan</v>
      </c>
    </row>
    <row r="4087" spans="1:21" x14ac:dyDescent="0.25">
      <c r="A4087" s="12" t="s">
        <v>47</v>
      </c>
      <c r="B4087" s="2" t="s">
        <v>110</v>
      </c>
      <c r="C4087" s="2" t="s">
        <v>24</v>
      </c>
      <c r="D4087" s="2" t="s">
        <v>25</v>
      </c>
      <c r="E4087" s="2" t="s">
        <v>26</v>
      </c>
      <c r="F4087" s="2" t="s">
        <v>15662</v>
      </c>
      <c r="G4087" s="2" t="s">
        <v>3242</v>
      </c>
      <c r="H4087" s="2" t="s">
        <v>159</v>
      </c>
      <c r="I4087" s="2" t="s">
        <v>23</v>
      </c>
      <c r="J4087" s="2" t="s">
        <v>15663</v>
      </c>
      <c r="K4087" s="3">
        <v>14</v>
      </c>
      <c r="L4087" s="4">
        <v>2006</v>
      </c>
      <c r="M4087" s="9">
        <v>8853.67</v>
      </c>
      <c r="N4087" s="9" t="str">
        <f t="shared" si="254"/>
        <v>Normal</v>
      </c>
      <c r="O4087" s="11">
        <v>74649.600000000006</v>
      </c>
      <c r="P4087" s="11">
        <v>8261.24</v>
      </c>
      <c r="Q4087" s="11">
        <v>592.42999999999995</v>
      </c>
      <c r="R4087" s="5">
        <v>44041</v>
      </c>
      <c r="S4087" s="5" t="str">
        <f t="shared" si="255"/>
        <v>Wednesday</v>
      </c>
      <c r="T4087" s="5" t="str">
        <f t="shared" si="256"/>
        <v>Q3</v>
      </c>
      <c r="U4087" s="14" t="str">
        <f t="shared" si="257"/>
        <v>Jul</v>
      </c>
    </row>
    <row r="4088" spans="1:21" x14ac:dyDescent="0.25">
      <c r="A4088" s="13" t="s">
        <v>62</v>
      </c>
      <c r="B4088" s="6" t="s">
        <v>91</v>
      </c>
      <c r="C4088" s="6" t="s">
        <v>24</v>
      </c>
      <c r="D4088" s="6" t="s">
        <v>25</v>
      </c>
      <c r="E4088" s="6" t="s">
        <v>45</v>
      </c>
      <c r="F4088" s="6" t="s">
        <v>15664</v>
      </c>
      <c r="G4088" s="6" t="s">
        <v>5007</v>
      </c>
      <c r="H4088" s="6" t="s">
        <v>159</v>
      </c>
      <c r="I4088" s="6" t="s">
        <v>23</v>
      </c>
      <c r="J4088" s="6" t="s">
        <v>15665</v>
      </c>
      <c r="K4088" s="7">
        <v>12</v>
      </c>
      <c r="L4088" s="4">
        <v>2008</v>
      </c>
      <c r="M4088" s="9">
        <v>41792.54</v>
      </c>
      <c r="N4088" s="9" t="str">
        <f t="shared" si="254"/>
        <v>High Value</v>
      </c>
      <c r="O4088" s="11">
        <v>10818.2</v>
      </c>
      <c r="P4088" s="11">
        <v>34102.720000000001</v>
      </c>
      <c r="Q4088" s="11">
        <v>7689.82</v>
      </c>
      <c r="R4088" s="8">
        <v>44179</v>
      </c>
      <c r="S4088" s="5" t="str">
        <f t="shared" si="255"/>
        <v>Monday</v>
      </c>
      <c r="T4088" s="5" t="str">
        <f t="shared" si="256"/>
        <v>Q4</v>
      </c>
      <c r="U4088" s="14" t="str">
        <f t="shared" si="257"/>
        <v>Dec</v>
      </c>
    </row>
    <row r="4089" spans="1:21" x14ac:dyDescent="0.25">
      <c r="A4089" s="12" t="s">
        <v>47</v>
      </c>
      <c r="B4089" s="2" t="s">
        <v>48</v>
      </c>
      <c r="C4089" s="2" t="s">
        <v>44</v>
      </c>
      <c r="D4089" s="2" t="s">
        <v>25</v>
      </c>
      <c r="E4089" s="2" t="s">
        <v>21</v>
      </c>
      <c r="F4089" s="2" t="s">
        <v>15666</v>
      </c>
      <c r="G4089" s="2" t="s">
        <v>2049</v>
      </c>
      <c r="H4089" s="2" t="s">
        <v>132</v>
      </c>
      <c r="I4089" s="2" t="s">
        <v>23</v>
      </c>
      <c r="J4089" s="2" t="s">
        <v>15667</v>
      </c>
      <c r="K4089" s="3">
        <v>1</v>
      </c>
      <c r="L4089" s="4">
        <v>2021</v>
      </c>
      <c r="M4089" s="9">
        <v>31849.18</v>
      </c>
      <c r="N4089" s="9" t="str">
        <f t="shared" si="254"/>
        <v>Normal</v>
      </c>
      <c r="O4089" s="11">
        <v>13964.7</v>
      </c>
      <c r="P4089" s="11">
        <v>24070.1</v>
      </c>
      <c r="Q4089" s="11">
        <v>7779.08</v>
      </c>
      <c r="R4089" s="5">
        <v>44752</v>
      </c>
      <c r="S4089" s="5" t="str">
        <f t="shared" si="255"/>
        <v>Sunday</v>
      </c>
      <c r="T4089" s="5" t="str">
        <f t="shared" si="256"/>
        <v>Q3</v>
      </c>
      <c r="U4089" s="14" t="str">
        <f t="shared" si="257"/>
        <v>Jul</v>
      </c>
    </row>
    <row r="4090" spans="1:21" x14ac:dyDescent="0.25">
      <c r="A4090" s="13" t="s">
        <v>30</v>
      </c>
      <c r="B4090" s="6" t="s">
        <v>31</v>
      </c>
      <c r="C4090" s="6" t="s">
        <v>36</v>
      </c>
      <c r="D4090" s="6" t="s">
        <v>25</v>
      </c>
      <c r="E4090" s="6" t="s">
        <v>26</v>
      </c>
      <c r="F4090" s="6" t="s">
        <v>15668</v>
      </c>
      <c r="G4090" s="6" t="s">
        <v>15669</v>
      </c>
      <c r="H4090" s="6" t="s">
        <v>120</v>
      </c>
      <c r="I4090" s="6" t="s">
        <v>23</v>
      </c>
      <c r="J4090" s="6" t="s">
        <v>15670</v>
      </c>
      <c r="K4090" s="7">
        <v>10</v>
      </c>
      <c r="L4090" s="4">
        <v>2011</v>
      </c>
      <c r="M4090" s="9">
        <v>38574.14</v>
      </c>
      <c r="N4090" s="9" t="str">
        <f t="shared" si="254"/>
        <v>Normal</v>
      </c>
      <c r="O4090" s="11">
        <v>93131.3</v>
      </c>
      <c r="P4090" s="11">
        <v>31833.7</v>
      </c>
      <c r="Q4090" s="11">
        <v>6740.44</v>
      </c>
      <c r="R4090" s="8">
        <v>44313</v>
      </c>
      <c r="S4090" s="5" t="str">
        <f t="shared" si="255"/>
        <v>Tuesday</v>
      </c>
      <c r="T4090" s="5" t="str">
        <f t="shared" si="256"/>
        <v>Q2</v>
      </c>
      <c r="U4090" s="14" t="str">
        <f t="shared" si="257"/>
        <v>Apr</v>
      </c>
    </row>
    <row r="4091" spans="1:21" x14ac:dyDescent="0.25">
      <c r="A4091" s="12" t="s">
        <v>71</v>
      </c>
      <c r="B4091" s="2" t="s">
        <v>86</v>
      </c>
      <c r="C4091" s="2" t="s">
        <v>19</v>
      </c>
      <c r="D4091" s="2" t="s">
        <v>25</v>
      </c>
      <c r="E4091" s="2" t="s">
        <v>45</v>
      </c>
      <c r="F4091" s="2" t="s">
        <v>15671</v>
      </c>
      <c r="G4091" s="2" t="s">
        <v>15672</v>
      </c>
      <c r="H4091" s="2" t="s">
        <v>39</v>
      </c>
      <c r="I4091" s="2" t="s">
        <v>23</v>
      </c>
      <c r="J4091" s="2" t="s">
        <v>15673</v>
      </c>
      <c r="K4091" s="3">
        <v>3</v>
      </c>
      <c r="L4091" s="4">
        <v>2018</v>
      </c>
      <c r="M4091" s="9">
        <v>49719.28</v>
      </c>
      <c r="N4091" s="9" t="str">
        <f t="shared" si="254"/>
        <v>High Value</v>
      </c>
      <c r="O4091" s="11">
        <v>95059.8</v>
      </c>
      <c r="P4091" s="11">
        <v>41334.68</v>
      </c>
      <c r="Q4091" s="11">
        <v>8384.6</v>
      </c>
      <c r="R4091" s="5">
        <v>44508</v>
      </c>
      <c r="S4091" s="5" t="str">
        <f t="shared" si="255"/>
        <v>Monday</v>
      </c>
      <c r="T4091" s="5" t="str">
        <f t="shared" si="256"/>
        <v>Q4</v>
      </c>
      <c r="U4091" s="14" t="str">
        <f t="shared" si="257"/>
        <v>Nov</v>
      </c>
    </row>
    <row r="4092" spans="1:21" x14ac:dyDescent="0.25">
      <c r="A4092" s="13" t="s">
        <v>62</v>
      </c>
      <c r="B4092" s="6" t="s">
        <v>91</v>
      </c>
      <c r="C4092" s="6" t="s">
        <v>49</v>
      </c>
      <c r="D4092" s="6" t="s">
        <v>25</v>
      </c>
      <c r="E4092" s="6" t="s">
        <v>21</v>
      </c>
      <c r="F4092" s="6" t="s">
        <v>15674</v>
      </c>
      <c r="G4092" s="6" t="s">
        <v>15675</v>
      </c>
      <c r="H4092" s="6" t="s">
        <v>132</v>
      </c>
      <c r="I4092" s="6" t="s">
        <v>23</v>
      </c>
      <c r="J4092" s="6" t="s">
        <v>15676</v>
      </c>
      <c r="K4092" s="7">
        <v>9</v>
      </c>
      <c r="L4092" s="4">
        <v>2016</v>
      </c>
      <c r="M4092" s="9">
        <v>6441.09</v>
      </c>
      <c r="N4092" s="9" t="str">
        <f t="shared" si="254"/>
        <v>Normal</v>
      </c>
      <c r="O4092" s="11">
        <v>53856.6</v>
      </c>
      <c r="P4092" s="11">
        <v>5592.21</v>
      </c>
      <c r="Q4092" s="11">
        <v>848.88</v>
      </c>
      <c r="R4092" s="8">
        <v>45801</v>
      </c>
      <c r="S4092" s="5" t="str">
        <f t="shared" si="255"/>
        <v>Saturday</v>
      </c>
      <c r="T4092" s="5" t="str">
        <f t="shared" si="256"/>
        <v>Q2</v>
      </c>
      <c r="U4092" s="14" t="str">
        <f t="shared" si="257"/>
        <v>May</v>
      </c>
    </row>
    <row r="4093" spans="1:21" x14ac:dyDescent="0.25">
      <c r="A4093" s="12" t="s">
        <v>40</v>
      </c>
      <c r="B4093" s="2" t="s">
        <v>125</v>
      </c>
      <c r="C4093" s="2" t="s">
        <v>23</v>
      </c>
      <c r="D4093" s="2" t="s">
        <v>25</v>
      </c>
      <c r="E4093" s="2" t="s">
        <v>21</v>
      </c>
      <c r="F4093" s="2" t="s">
        <v>15677</v>
      </c>
      <c r="G4093" s="2" t="s">
        <v>3095</v>
      </c>
      <c r="H4093" s="2" t="s">
        <v>68</v>
      </c>
      <c r="I4093" s="2" t="s">
        <v>23</v>
      </c>
      <c r="J4093" s="2" t="s">
        <v>15678</v>
      </c>
      <c r="K4093" s="3">
        <v>13</v>
      </c>
      <c r="L4093" s="4">
        <v>2009</v>
      </c>
      <c r="M4093" s="9">
        <v>46832.9</v>
      </c>
      <c r="N4093" s="9" t="str">
        <f t="shared" si="254"/>
        <v>High Value</v>
      </c>
      <c r="O4093" s="11">
        <v>106230.8</v>
      </c>
      <c r="P4093" s="11">
        <v>40056.49</v>
      </c>
      <c r="Q4093" s="11">
        <v>6776.41</v>
      </c>
      <c r="R4093" s="5">
        <v>44751</v>
      </c>
      <c r="S4093" s="5" t="str">
        <f t="shared" si="255"/>
        <v>Saturday</v>
      </c>
      <c r="T4093" s="5" t="str">
        <f t="shared" si="256"/>
        <v>Q3</v>
      </c>
      <c r="U4093" s="14" t="str">
        <f t="shared" si="257"/>
        <v>Jul</v>
      </c>
    </row>
    <row r="4094" spans="1:21" x14ac:dyDescent="0.25">
      <c r="A4094" s="13" t="s">
        <v>62</v>
      </c>
      <c r="B4094" s="6" t="s">
        <v>91</v>
      </c>
      <c r="C4094" s="6" t="s">
        <v>24</v>
      </c>
      <c r="D4094" s="6" t="s">
        <v>25</v>
      </c>
      <c r="E4094" s="6" t="s">
        <v>45</v>
      </c>
      <c r="F4094" s="6" t="s">
        <v>15679</v>
      </c>
      <c r="G4094" s="6" t="s">
        <v>15680</v>
      </c>
      <c r="H4094" s="6" t="s">
        <v>98</v>
      </c>
      <c r="I4094" s="6" t="s">
        <v>23</v>
      </c>
      <c r="J4094" s="6" t="s">
        <v>15681</v>
      </c>
      <c r="K4094" s="7">
        <v>-2</v>
      </c>
      <c r="L4094" s="4">
        <v>2023</v>
      </c>
      <c r="M4094" s="9">
        <v>16135.47</v>
      </c>
      <c r="N4094" s="9" t="str">
        <f t="shared" si="254"/>
        <v>Normal</v>
      </c>
      <c r="O4094" s="11">
        <v>118626.3</v>
      </c>
      <c r="P4094" s="11">
        <v>13493.22</v>
      </c>
      <c r="Q4094" s="11">
        <v>2642.25</v>
      </c>
      <c r="R4094" s="8">
        <v>44334</v>
      </c>
      <c r="S4094" s="5" t="str">
        <f t="shared" si="255"/>
        <v>Tuesday</v>
      </c>
      <c r="T4094" s="5" t="str">
        <f t="shared" si="256"/>
        <v>Q2</v>
      </c>
      <c r="U4094" s="14" t="str">
        <f t="shared" si="257"/>
        <v>May</v>
      </c>
    </row>
    <row r="4095" spans="1:21" x14ac:dyDescent="0.25">
      <c r="A4095" s="12" t="s">
        <v>30</v>
      </c>
      <c r="B4095" s="2" t="s">
        <v>31</v>
      </c>
      <c r="C4095" s="2" t="s">
        <v>36</v>
      </c>
      <c r="D4095" s="2" t="s">
        <v>25</v>
      </c>
      <c r="E4095" s="2" t="s">
        <v>45</v>
      </c>
      <c r="F4095" s="2" t="s">
        <v>8987</v>
      </c>
      <c r="G4095" s="2" t="s">
        <v>8988</v>
      </c>
      <c r="H4095" s="2" t="s">
        <v>98</v>
      </c>
      <c r="I4095" s="2" t="s">
        <v>23</v>
      </c>
      <c r="J4095" s="2" t="s">
        <v>15682</v>
      </c>
      <c r="K4095" s="3">
        <v>2</v>
      </c>
      <c r="L4095" s="4">
        <v>2022</v>
      </c>
      <c r="M4095" s="9">
        <v>36646.19</v>
      </c>
      <c r="N4095" s="9" t="str">
        <f t="shared" si="254"/>
        <v>Normal</v>
      </c>
      <c r="O4095" s="11">
        <v>158435</v>
      </c>
      <c r="P4095" s="11">
        <v>27163.38</v>
      </c>
      <c r="Q4095" s="11">
        <v>9482.81</v>
      </c>
      <c r="R4095" s="5">
        <v>45531</v>
      </c>
      <c r="S4095" s="5" t="str">
        <f t="shared" si="255"/>
        <v>Tuesday</v>
      </c>
      <c r="T4095" s="5" t="str">
        <f t="shared" si="256"/>
        <v>Q3</v>
      </c>
      <c r="U4095" s="14" t="str">
        <f t="shared" si="257"/>
        <v>Aug</v>
      </c>
    </row>
    <row r="4096" spans="1:21" x14ac:dyDescent="0.25">
      <c r="A4096" s="13" t="s">
        <v>56</v>
      </c>
      <c r="B4096" s="6" t="s">
        <v>78</v>
      </c>
      <c r="C4096" s="6" t="s">
        <v>36</v>
      </c>
      <c r="D4096" s="6" t="s">
        <v>25</v>
      </c>
      <c r="E4096" s="6" t="s">
        <v>32</v>
      </c>
      <c r="F4096" s="6" t="s">
        <v>15683</v>
      </c>
      <c r="G4096" s="6" t="s">
        <v>15684</v>
      </c>
      <c r="H4096" s="6" t="s">
        <v>73</v>
      </c>
      <c r="I4096" s="6" t="s">
        <v>23</v>
      </c>
      <c r="J4096" s="6" t="s">
        <v>15685</v>
      </c>
      <c r="K4096" s="7">
        <v>8</v>
      </c>
      <c r="L4096" s="4">
        <v>2016</v>
      </c>
      <c r="M4096" s="9">
        <v>57047.94</v>
      </c>
      <c r="N4096" s="9" t="str">
        <f t="shared" si="254"/>
        <v>High Value</v>
      </c>
      <c r="O4096" s="11">
        <v>178788.4</v>
      </c>
      <c r="P4096" s="11">
        <v>47214.59</v>
      </c>
      <c r="Q4096" s="11">
        <v>9833.35</v>
      </c>
      <c r="R4096" s="8">
        <v>45355</v>
      </c>
      <c r="S4096" s="5" t="str">
        <f t="shared" si="255"/>
        <v>Monday</v>
      </c>
      <c r="T4096" s="5" t="str">
        <f t="shared" si="256"/>
        <v>Q1</v>
      </c>
      <c r="U4096" s="14" t="str">
        <f t="shared" si="257"/>
        <v>Mar</v>
      </c>
    </row>
    <row r="4097" spans="1:21" x14ac:dyDescent="0.25">
      <c r="A4097" s="12" t="s">
        <v>71</v>
      </c>
      <c r="B4097" s="2" t="s">
        <v>83</v>
      </c>
      <c r="C4097" s="2" t="s">
        <v>49</v>
      </c>
      <c r="D4097" s="2" t="s">
        <v>25</v>
      </c>
      <c r="E4097" s="2" t="s">
        <v>21</v>
      </c>
      <c r="F4097" s="2" t="s">
        <v>15686</v>
      </c>
      <c r="G4097" s="2" t="s">
        <v>4877</v>
      </c>
      <c r="H4097" s="2" t="s">
        <v>102</v>
      </c>
      <c r="I4097" s="2" t="s">
        <v>23</v>
      </c>
      <c r="J4097" s="2" t="s">
        <v>15687</v>
      </c>
      <c r="K4097" s="3">
        <v>13</v>
      </c>
      <c r="L4097" s="4">
        <v>2011</v>
      </c>
      <c r="M4097" s="9">
        <v>15094.12</v>
      </c>
      <c r="N4097" s="9" t="str">
        <f t="shared" si="254"/>
        <v>Normal</v>
      </c>
      <c r="O4097" s="11">
        <v>88339</v>
      </c>
      <c r="P4097" s="11">
        <v>11884.82</v>
      </c>
      <c r="Q4097" s="11">
        <v>3209.3</v>
      </c>
      <c r="R4097" s="5">
        <v>45406</v>
      </c>
      <c r="S4097" s="5" t="str">
        <f t="shared" si="255"/>
        <v>Wednesday</v>
      </c>
      <c r="T4097" s="5" t="str">
        <f t="shared" si="256"/>
        <v>Q2</v>
      </c>
      <c r="U4097" s="14" t="str">
        <f t="shared" si="257"/>
        <v>Apr</v>
      </c>
    </row>
    <row r="4098" spans="1:21" x14ac:dyDescent="0.25">
      <c r="A4098" s="12" t="s">
        <v>54</v>
      </c>
      <c r="B4098" s="2" t="s">
        <v>55</v>
      </c>
      <c r="C4098" s="2" t="s">
        <v>44</v>
      </c>
      <c r="D4098" s="2" t="s">
        <v>25</v>
      </c>
      <c r="E4098" s="2" t="s">
        <v>45</v>
      </c>
      <c r="F4098" s="2" t="s">
        <v>15688</v>
      </c>
      <c r="G4098" s="2" t="s">
        <v>15689</v>
      </c>
      <c r="H4098" s="2" t="s">
        <v>122</v>
      </c>
      <c r="I4098" s="2" t="s">
        <v>23</v>
      </c>
      <c r="J4098" s="2" t="s">
        <v>15690</v>
      </c>
      <c r="K4098" s="3">
        <v>10</v>
      </c>
      <c r="L4098" s="4">
        <v>2012</v>
      </c>
      <c r="M4098" s="9">
        <v>44491.8</v>
      </c>
      <c r="N4098" s="9" t="str">
        <f t="shared" si="254"/>
        <v>High Value</v>
      </c>
      <c r="O4098" s="11">
        <v>114591.6</v>
      </c>
      <c r="P4098" s="11">
        <v>36145.99</v>
      </c>
      <c r="Q4098" s="11">
        <v>8345.81</v>
      </c>
      <c r="R4098" s="5">
        <v>44618</v>
      </c>
      <c r="S4098" s="5" t="str">
        <f t="shared" si="255"/>
        <v>Saturday</v>
      </c>
      <c r="T4098" s="5" t="str">
        <f t="shared" si="256"/>
        <v>Q1</v>
      </c>
      <c r="U4098" s="14" t="str">
        <f t="shared" ref="U4098:U4159" si="258">TEXT(R4098,"MMM")</f>
        <v>Feb</v>
      </c>
    </row>
    <row r="4099" spans="1:21" x14ac:dyDescent="0.25">
      <c r="A4099" s="13" t="s">
        <v>62</v>
      </c>
      <c r="B4099" s="6" t="s">
        <v>138</v>
      </c>
      <c r="C4099" s="6" t="s">
        <v>24</v>
      </c>
      <c r="D4099" s="6" t="s">
        <v>25</v>
      </c>
      <c r="E4099" s="6" t="s">
        <v>32</v>
      </c>
      <c r="F4099" s="6" t="s">
        <v>15691</v>
      </c>
      <c r="G4099" s="6" t="s">
        <v>15692</v>
      </c>
      <c r="H4099" s="6" t="s">
        <v>42</v>
      </c>
      <c r="I4099" s="6" t="s">
        <v>23</v>
      </c>
      <c r="J4099" s="6" t="s">
        <v>15693</v>
      </c>
      <c r="K4099" s="7">
        <v>24</v>
      </c>
      <c r="L4099" s="4">
        <v>2000</v>
      </c>
      <c r="M4099" s="9">
        <v>39409.54</v>
      </c>
      <c r="N4099" s="9" t="str">
        <f t="shared" ref="N4099:N4162" si="259">IF(M4099&gt;40000,"High Value","Normal")</f>
        <v>Normal</v>
      </c>
      <c r="O4099" s="11">
        <v>117959.9</v>
      </c>
      <c r="P4099" s="11">
        <v>30988.36</v>
      </c>
      <c r="Q4099" s="11">
        <v>8421.18</v>
      </c>
      <c r="R4099" s="8">
        <v>45634</v>
      </c>
      <c r="S4099" s="5" t="str">
        <f t="shared" ref="S4099:S4162" si="260">TEXT(R4099,"dddd")</f>
        <v>Sunday</v>
      </c>
      <c r="T4099" s="5" t="str">
        <f t="shared" ref="T4099:T4162" si="261">"Q" &amp; ROUNDUP(MONTH(R4099)/3,0)</f>
        <v>Q4</v>
      </c>
      <c r="U4099" s="14" t="str">
        <f t="shared" si="258"/>
        <v>Dec</v>
      </c>
    </row>
    <row r="4100" spans="1:21" x14ac:dyDescent="0.25">
      <c r="A4100" s="12" t="s">
        <v>71</v>
      </c>
      <c r="B4100" s="2" t="s">
        <v>86</v>
      </c>
      <c r="C4100" s="2" t="s">
        <v>19</v>
      </c>
      <c r="D4100" s="2" t="s">
        <v>25</v>
      </c>
      <c r="E4100" s="2" t="s">
        <v>32</v>
      </c>
      <c r="F4100" s="2" t="s">
        <v>15694</v>
      </c>
      <c r="G4100" s="2" t="s">
        <v>15695</v>
      </c>
      <c r="H4100" s="2" t="s">
        <v>116</v>
      </c>
      <c r="I4100" s="2" t="s">
        <v>23</v>
      </c>
      <c r="J4100" s="2" t="s">
        <v>15696</v>
      </c>
      <c r="K4100" s="3">
        <v>21</v>
      </c>
      <c r="L4100" s="4">
        <v>2004</v>
      </c>
      <c r="M4100" s="9">
        <v>29175.17</v>
      </c>
      <c r="N4100" s="9" t="str">
        <f t="shared" si="259"/>
        <v>Normal</v>
      </c>
      <c r="O4100" s="11">
        <v>125603.1</v>
      </c>
      <c r="P4100" s="11">
        <v>22010.66</v>
      </c>
      <c r="Q4100" s="11">
        <v>7164.51</v>
      </c>
      <c r="R4100" s="5">
        <v>45820</v>
      </c>
      <c r="S4100" s="5" t="str">
        <f t="shared" si="260"/>
        <v>Thursday</v>
      </c>
      <c r="T4100" s="5" t="str">
        <f t="shared" si="261"/>
        <v>Q2</v>
      </c>
      <c r="U4100" s="14" t="str">
        <f t="shared" si="258"/>
        <v>Jun</v>
      </c>
    </row>
    <row r="4101" spans="1:21" x14ac:dyDescent="0.25">
      <c r="A4101" s="13" t="s">
        <v>54</v>
      </c>
      <c r="B4101" s="6" t="s">
        <v>99</v>
      </c>
      <c r="C4101" s="6" t="s">
        <v>44</v>
      </c>
      <c r="D4101" s="6" t="s">
        <v>25</v>
      </c>
      <c r="E4101" s="6" t="s">
        <v>26</v>
      </c>
      <c r="F4101" s="6" t="s">
        <v>15697</v>
      </c>
      <c r="G4101" s="6" t="s">
        <v>15698</v>
      </c>
      <c r="H4101" s="6" t="s">
        <v>66</v>
      </c>
      <c r="I4101" s="6" t="s">
        <v>23</v>
      </c>
      <c r="J4101" s="6" t="s">
        <v>15699</v>
      </c>
      <c r="K4101" s="7">
        <v>7</v>
      </c>
      <c r="L4101" s="4">
        <v>2015</v>
      </c>
      <c r="M4101" s="9">
        <v>25272.39</v>
      </c>
      <c r="N4101" s="9" t="str">
        <f t="shared" si="259"/>
        <v>Normal</v>
      </c>
      <c r="O4101" s="11">
        <v>24442.5</v>
      </c>
      <c r="P4101" s="11">
        <v>20766.5</v>
      </c>
      <c r="Q4101" s="11">
        <v>4505.8900000000003</v>
      </c>
      <c r="R4101" s="8">
        <v>44703</v>
      </c>
      <c r="S4101" s="5" t="str">
        <f t="shared" si="260"/>
        <v>Sunday</v>
      </c>
      <c r="T4101" s="5" t="str">
        <f t="shared" si="261"/>
        <v>Q2</v>
      </c>
      <c r="U4101" s="14" t="str">
        <f t="shared" si="258"/>
        <v>May</v>
      </c>
    </row>
    <row r="4102" spans="1:21" x14ac:dyDescent="0.25">
      <c r="A4102" s="12" t="s">
        <v>34</v>
      </c>
      <c r="B4102" s="2" t="s">
        <v>35</v>
      </c>
      <c r="C4102" s="2" t="s">
        <v>19</v>
      </c>
      <c r="D4102" s="2" t="s">
        <v>25</v>
      </c>
      <c r="E4102" s="2" t="s">
        <v>32</v>
      </c>
      <c r="F4102" s="2" t="s">
        <v>15700</v>
      </c>
      <c r="G4102" s="2" t="s">
        <v>15509</v>
      </c>
      <c r="H4102" s="2" t="s">
        <v>33</v>
      </c>
      <c r="I4102" s="2" t="s">
        <v>23</v>
      </c>
      <c r="J4102" s="2" t="s">
        <v>15701</v>
      </c>
      <c r="K4102" s="3">
        <v>6</v>
      </c>
      <c r="L4102" s="4">
        <v>2014</v>
      </c>
      <c r="M4102" s="9">
        <v>20610.93</v>
      </c>
      <c r="N4102" s="9" t="str">
        <f t="shared" si="259"/>
        <v>Normal</v>
      </c>
      <c r="O4102" s="11">
        <v>71703.3</v>
      </c>
      <c r="P4102" s="11">
        <v>15072.93</v>
      </c>
      <c r="Q4102" s="11">
        <v>5538</v>
      </c>
      <c r="R4102" s="5">
        <v>44125</v>
      </c>
      <c r="S4102" s="5" t="str">
        <f t="shared" si="260"/>
        <v>Wednesday</v>
      </c>
      <c r="T4102" s="5" t="str">
        <f t="shared" si="261"/>
        <v>Q4</v>
      </c>
      <c r="U4102" s="14" t="str">
        <f t="shared" si="258"/>
        <v>Oct</v>
      </c>
    </row>
    <row r="4103" spans="1:21" x14ac:dyDescent="0.25">
      <c r="A4103" s="13" t="s">
        <v>47</v>
      </c>
      <c r="B4103" s="6" t="s">
        <v>51</v>
      </c>
      <c r="C4103" s="6" t="s">
        <v>19</v>
      </c>
      <c r="D4103" s="6" t="s">
        <v>25</v>
      </c>
      <c r="E4103" s="6" t="s">
        <v>26</v>
      </c>
      <c r="F4103" s="6" t="s">
        <v>15702</v>
      </c>
      <c r="G4103" s="6" t="s">
        <v>15703</v>
      </c>
      <c r="H4103" s="6" t="s">
        <v>77</v>
      </c>
      <c r="I4103" s="6" t="s">
        <v>23</v>
      </c>
      <c r="J4103" s="6" t="s">
        <v>15704</v>
      </c>
      <c r="K4103" s="7">
        <v>22</v>
      </c>
      <c r="L4103" s="4">
        <v>2000</v>
      </c>
      <c r="M4103" s="9">
        <v>59119.19</v>
      </c>
      <c r="N4103" s="9" t="str">
        <f t="shared" si="259"/>
        <v>High Value</v>
      </c>
      <c r="O4103" s="11">
        <v>75439.3</v>
      </c>
      <c r="P4103" s="11">
        <v>55055.7</v>
      </c>
      <c r="Q4103" s="11">
        <v>4063.49</v>
      </c>
      <c r="R4103" s="8">
        <v>44658</v>
      </c>
      <c r="S4103" s="5" t="str">
        <f t="shared" si="260"/>
        <v>Thursday</v>
      </c>
      <c r="T4103" s="5" t="str">
        <f t="shared" si="261"/>
        <v>Q2</v>
      </c>
      <c r="U4103" s="14" t="str">
        <f t="shared" si="258"/>
        <v>Apr</v>
      </c>
    </row>
    <row r="4104" spans="1:21" x14ac:dyDescent="0.25">
      <c r="A4104" s="12" t="s">
        <v>47</v>
      </c>
      <c r="B4104" s="2" t="s">
        <v>48</v>
      </c>
      <c r="C4104" s="2" t="s">
        <v>49</v>
      </c>
      <c r="D4104" s="2" t="s">
        <v>25</v>
      </c>
      <c r="E4104" s="2" t="s">
        <v>21</v>
      </c>
      <c r="F4104" s="2" t="s">
        <v>15705</v>
      </c>
      <c r="G4104" s="2" t="s">
        <v>15706</v>
      </c>
      <c r="H4104" s="2" t="s">
        <v>135</v>
      </c>
      <c r="I4104" s="2" t="s">
        <v>23</v>
      </c>
      <c r="J4104" s="2" t="s">
        <v>15707</v>
      </c>
      <c r="K4104" s="3">
        <v>21</v>
      </c>
      <c r="L4104" s="4">
        <v>2000</v>
      </c>
      <c r="M4104" s="9">
        <v>62809.07</v>
      </c>
      <c r="N4104" s="9" t="str">
        <f t="shared" si="259"/>
        <v>High Value</v>
      </c>
      <c r="O4104" s="11">
        <v>114731</v>
      </c>
      <c r="P4104" s="11">
        <v>48188.01</v>
      </c>
      <c r="Q4104" s="11">
        <v>14621.06</v>
      </c>
      <c r="R4104" s="5">
        <v>44542</v>
      </c>
      <c r="S4104" s="5" t="str">
        <f t="shared" si="260"/>
        <v>Sunday</v>
      </c>
      <c r="T4104" s="5" t="str">
        <f t="shared" si="261"/>
        <v>Q4</v>
      </c>
      <c r="U4104" s="14" t="str">
        <f t="shared" si="258"/>
        <v>Dec</v>
      </c>
    </row>
    <row r="4105" spans="1:21" x14ac:dyDescent="0.25">
      <c r="A4105" s="13" t="s">
        <v>54</v>
      </c>
      <c r="B4105" s="6" t="s">
        <v>99</v>
      </c>
      <c r="C4105" s="6" t="s">
        <v>23</v>
      </c>
      <c r="D4105" s="6" t="s">
        <v>25</v>
      </c>
      <c r="E4105" s="6" t="s">
        <v>26</v>
      </c>
      <c r="F4105" s="6" t="s">
        <v>15708</v>
      </c>
      <c r="G4105" s="6" t="s">
        <v>15709</v>
      </c>
      <c r="H4105" s="6" t="s">
        <v>128</v>
      </c>
      <c r="I4105" s="6" t="s">
        <v>23</v>
      </c>
      <c r="J4105" s="6" t="s">
        <v>15710</v>
      </c>
      <c r="K4105" s="7">
        <v>3</v>
      </c>
      <c r="L4105" s="4">
        <v>2022</v>
      </c>
      <c r="M4105" s="9">
        <v>39518.44</v>
      </c>
      <c r="N4105" s="9" t="str">
        <f t="shared" si="259"/>
        <v>Normal</v>
      </c>
      <c r="O4105" s="11">
        <v>13109.7</v>
      </c>
      <c r="P4105" s="11">
        <v>37347.51</v>
      </c>
      <c r="Q4105" s="11">
        <v>2170.9299999999998</v>
      </c>
      <c r="R4105" s="8">
        <v>45680</v>
      </c>
      <c r="S4105" s="5" t="str">
        <f t="shared" si="260"/>
        <v>Thursday</v>
      </c>
      <c r="T4105" s="5" t="str">
        <f t="shared" si="261"/>
        <v>Q1</v>
      </c>
      <c r="U4105" s="14" t="str">
        <f t="shared" si="258"/>
        <v>Jan</v>
      </c>
    </row>
    <row r="4106" spans="1:21" x14ac:dyDescent="0.25">
      <c r="A4106" s="12" t="s">
        <v>62</v>
      </c>
      <c r="B4106" s="2" t="s">
        <v>138</v>
      </c>
      <c r="C4106" s="2" t="s">
        <v>52</v>
      </c>
      <c r="D4106" s="2" t="s">
        <v>25</v>
      </c>
      <c r="E4106" s="2" t="s">
        <v>32</v>
      </c>
      <c r="F4106" s="2" t="s">
        <v>15711</v>
      </c>
      <c r="G4106" s="2" t="s">
        <v>15712</v>
      </c>
      <c r="H4106" s="2" t="s">
        <v>142</v>
      </c>
      <c r="I4106" s="2" t="s">
        <v>23</v>
      </c>
      <c r="J4106" s="2" t="s">
        <v>15713</v>
      </c>
      <c r="K4106" s="3">
        <v>13</v>
      </c>
      <c r="L4106" s="4">
        <v>2009</v>
      </c>
      <c r="M4106" s="9">
        <v>61620.1</v>
      </c>
      <c r="N4106" s="9" t="str">
        <f t="shared" si="259"/>
        <v>High Value</v>
      </c>
      <c r="O4106" s="11">
        <v>65128.6</v>
      </c>
      <c r="P4106" s="11">
        <v>58275.05</v>
      </c>
      <c r="Q4106" s="11">
        <v>3345.05</v>
      </c>
      <c r="R4106" s="5">
        <v>44713</v>
      </c>
      <c r="S4106" s="5" t="str">
        <f t="shared" si="260"/>
        <v>Wednesday</v>
      </c>
      <c r="T4106" s="5" t="str">
        <f t="shared" si="261"/>
        <v>Q2</v>
      </c>
      <c r="U4106" s="14" t="str">
        <f t="shared" si="258"/>
        <v>Jun</v>
      </c>
    </row>
    <row r="4107" spans="1:21" x14ac:dyDescent="0.25">
      <c r="A4107" s="13" t="s">
        <v>62</v>
      </c>
      <c r="B4107" s="6" t="s">
        <v>63</v>
      </c>
      <c r="C4107" s="6" t="s">
        <v>24</v>
      </c>
      <c r="D4107" s="6" t="s">
        <v>25</v>
      </c>
      <c r="E4107" s="6" t="s">
        <v>26</v>
      </c>
      <c r="F4107" s="6" t="s">
        <v>15714</v>
      </c>
      <c r="G4107" s="6" t="s">
        <v>15715</v>
      </c>
      <c r="H4107" s="6" t="s">
        <v>120</v>
      </c>
      <c r="I4107" s="6" t="s">
        <v>23</v>
      </c>
      <c r="J4107" s="6" t="s">
        <v>15716</v>
      </c>
      <c r="K4107" s="7">
        <v>9</v>
      </c>
      <c r="L4107" s="4">
        <v>2013</v>
      </c>
      <c r="M4107" s="9">
        <v>61767.49</v>
      </c>
      <c r="N4107" s="9" t="str">
        <f t="shared" si="259"/>
        <v>High Value</v>
      </c>
      <c r="O4107" s="11">
        <v>39797.300000000003</v>
      </c>
      <c r="P4107" s="11">
        <v>50147.53</v>
      </c>
      <c r="Q4107" s="11">
        <v>11619.96</v>
      </c>
      <c r="R4107" s="8">
        <v>44890</v>
      </c>
      <c r="S4107" s="5" t="str">
        <f t="shared" si="260"/>
        <v>Friday</v>
      </c>
      <c r="T4107" s="5" t="str">
        <f t="shared" si="261"/>
        <v>Q4</v>
      </c>
      <c r="U4107" s="14" t="str">
        <f t="shared" si="258"/>
        <v>Nov</v>
      </c>
    </row>
    <row r="4108" spans="1:21" x14ac:dyDescent="0.25">
      <c r="A4108" s="12" t="s">
        <v>40</v>
      </c>
      <c r="B4108" s="2" t="s">
        <v>41</v>
      </c>
      <c r="C4108" s="2" t="s">
        <v>24</v>
      </c>
      <c r="D4108" s="2" t="s">
        <v>25</v>
      </c>
      <c r="E4108" s="2" t="s">
        <v>32</v>
      </c>
      <c r="F4108" s="2" t="s">
        <v>15717</v>
      </c>
      <c r="G4108" s="2" t="s">
        <v>386</v>
      </c>
      <c r="H4108" s="2" t="s">
        <v>159</v>
      </c>
      <c r="I4108" s="2" t="s">
        <v>23</v>
      </c>
      <c r="J4108" s="2" t="s">
        <v>15718</v>
      </c>
      <c r="K4108" s="3">
        <v>23</v>
      </c>
      <c r="L4108" s="4">
        <v>2002</v>
      </c>
      <c r="M4108" s="9">
        <v>25706.880000000001</v>
      </c>
      <c r="N4108" s="9" t="str">
        <f t="shared" si="259"/>
        <v>Normal</v>
      </c>
      <c r="O4108" s="11">
        <v>199144.2</v>
      </c>
      <c r="P4108" s="11">
        <v>18097.13</v>
      </c>
      <c r="Q4108" s="11">
        <v>7609.75</v>
      </c>
      <c r="R4108" s="5">
        <v>45731</v>
      </c>
      <c r="S4108" s="5" t="str">
        <f t="shared" si="260"/>
        <v>Saturday</v>
      </c>
      <c r="T4108" s="5" t="str">
        <f t="shared" si="261"/>
        <v>Q1</v>
      </c>
      <c r="U4108" s="14" t="str">
        <f t="shared" si="258"/>
        <v>Mar</v>
      </c>
    </row>
    <row r="4109" spans="1:21" x14ac:dyDescent="0.25">
      <c r="A4109" s="13" t="s">
        <v>62</v>
      </c>
      <c r="B4109" s="6" t="s">
        <v>63</v>
      </c>
      <c r="C4109" s="6" t="s">
        <v>19</v>
      </c>
      <c r="D4109" s="6" t="s">
        <v>25</v>
      </c>
      <c r="E4109" s="6" t="s">
        <v>45</v>
      </c>
      <c r="F4109" s="6" t="s">
        <v>15719</v>
      </c>
      <c r="G4109" s="6" t="s">
        <v>15720</v>
      </c>
      <c r="H4109" s="6" t="s">
        <v>109</v>
      </c>
      <c r="I4109" s="6" t="s">
        <v>23</v>
      </c>
      <c r="J4109" s="6" t="s">
        <v>15721</v>
      </c>
      <c r="K4109" s="7">
        <v>7</v>
      </c>
      <c r="L4109" s="4">
        <v>2014</v>
      </c>
      <c r="M4109" s="9">
        <v>13079.34</v>
      </c>
      <c r="N4109" s="9" t="str">
        <f t="shared" si="259"/>
        <v>Normal</v>
      </c>
      <c r="O4109" s="11">
        <v>35281.300000000003</v>
      </c>
      <c r="P4109" s="11">
        <v>10618.3</v>
      </c>
      <c r="Q4109" s="11">
        <v>2461.04</v>
      </c>
      <c r="R4109" s="8">
        <v>44249</v>
      </c>
      <c r="S4109" s="5" t="str">
        <f t="shared" si="260"/>
        <v>Monday</v>
      </c>
      <c r="T4109" s="5" t="str">
        <f t="shared" si="261"/>
        <v>Q1</v>
      </c>
      <c r="U4109" s="14" t="str">
        <f t="shared" si="258"/>
        <v>Feb</v>
      </c>
    </row>
    <row r="4110" spans="1:21" x14ac:dyDescent="0.25">
      <c r="A4110" s="12" t="s">
        <v>47</v>
      </c>
      <c r="B4110" s="2" t="s">
        <v>48</v>
      </c>
      <c r="C4110" s="2" t="s">
        <v>36</v>
      </c>
      <c r="D4110" s="2" t="s">
        <v>25</v>
      </c>
      <c r="E4110" s="2" t="s">
        <v>21</v>
      </c>
      <c r="F4110" s="2" t="s">
        <v>15722</v>
      </c>
      <c r="G4110" s="2" t="s">
        <v>15723</v>
      </c>
      <c r="H4110" s="2" t="s">
        <v>112</v>
      </c>
      <c r="I4110" s="2" t="s">
        <v>23</v>
      </c>
      <c r="J4110" s="2" t="s">
        <v>15724</v>
      </c>
      <c r="K4110" s="3">
        <v>8</v>
      </c>
      <c r="L4110" s="4">
        <v>2012</v>
      </c>
      <c r="M4110" s="9">
        <v>44583.96</v>
      </c>
      <c r="N4110" s="9" t="str">
        <f t="shared" si="259"/>
        <v>High Value</v>
      </c>
      <c r="O4110" s="11">
        <v>186437.4</v>
      </c>
      <c r="P4110" s="11">
        <v>39356.61</v>
      </c>
      <c r="Q4110" s="11">
        <v>5227.3500000000004</v>
      </c>
      <c r="R4110" s="5">
        <v>44119</v>
      </c>
      <c r="S4110" s="5" t="str">
        <f t="shared" si="260"/>
        <v>Thursday</v>
      </c>
      <c r="T4110" s="5" t="str">
        <f t="shared" si="261"/>
        <v>Q4</v>
      </c>
      <c r="U4110" s="14" t="str">
        <f t="shared" si="258"/>
        <v>Oct</v>
      </c>
    </row>
    <row r="4111" spans="1:21" x14ac:dyDescent="0.25">
      <c r="A4111" s="13" t="s">
        <v>71</v>
      </c>
      <c r="B4111" s="6" t="s">
        <v>83</v>
      </c>
      <c r="C4111" s="6" t="s">
        <v>19</v>
      </c>
      <c r="D4111" s="6" t="s">
        <v>25</v>
      </c>
      <c r="E4111" s="6" t="s">
        <v>32</v>
      </c>
      <c r="F4111" s="6" t="s">
        <v>15725</v>
      </c>
      <c r="G4111" s="6" t="s">
        <v>15726</v>
      </c>
      <c r="H4111" s="6" t="s">
        <v>120</v>
      </c>
      <c r="I4111" s="6" t="s">
        <v>23</v>
      </c>
      <c r="J4111" s="6" t="s">
        <v>15727</v>
      </c>
      <c r="K4111" s="7">
        <v>17</v>
      </c>
      <c r="L4111" s="4">
        <v>2007</v>
      </c>
      <c r="M4111" s="9">
        <v>61396.56</v>
      </c>
      <c r="N4111" s="9" t="str">
        <f t="shared" si="259"/>
        <v>High Value</v>
      </c>
      <c r="O4111" s="11">
        <v>85323.4</v>
      </c>
      <c r="P4111" s="11">
        <v>51930.38</v>
      </c>
      <c r="Q4111" s="11">
        <v>9466.18</v>
      </c>
      <c r="R4111" s="8">
        <v>45390</v>
      </c>
      <c r="S4111" s="5" t="str">
        <f t="shared" si="260"/>
        <v>Monday</v>
      </c>
      <c r="T4111" s="5" t="str">
        <f t="shared" si="261"/>
        <v>Q2</v>
      </c>
      <c r="U4111" s="14" t="str">
        <f t="shared" si="258"/>
        <v>Apr</v>
      </c>
    </row>
    <row r="4112" spans="1:21" x14ac:dyDescent="0.25">
      <c r="A4112" s="12" t="s">
        <v>17</v>
      </c>
      <c r="B4112" s="2" t="s">
        <v>38</v>
      </c>
      <c r="C4112" s="2" t="s">
        <v>19</v>
      </c>
      <c r="D4112" s="2" t="s">
        <v>25</v>
      </c>
      <c r="E4112" s="2" t="s">
        <v>26</v>
      </c>
      <c r="F4112" s="2" t="s">
        <v>15728</v>
      </c>
      <c r="G4112" s="2" t="s">
        <v>15729</v>
      </c>
      <c r="H4112" s="2" t="s">
        <v>22</v>
      </c>
      <c r="I4112" s="2" t="s">
        <v>23</v>
      </c>
      <c r="J4112" s="2" t="s">
        <v>15730</v>
      </c>
      <c r="K4112" s="3">
        <v>11</v>
      </c>
      <c r="L4112" s="4">
        <v>2011</v>
      </c>
      <c r="M4112" s="9">
        <v>48014.38</v>
      </c>
      <c r="N4112" s="9" t="str">
        <f t="shared" si="259"/>
        <v>High Value</v>
      </c>
      <c r="O4112" s="11">
        <v>142330</v>
      </c>
      <c r="P4112" s="11">
        <v>42429.82</v>
      </c>
      <c r="Q4112" s="11">
        <v>5584.56</v>
      </c>
      <c r="R4112" s="5">
        <v>44628</v>
      </c>
      <c r="S4112" s="5" t="str">
        <f t="shared" si="260"/>
        <v>Tuesday</v>
      </c>
      <c r="T4112" s="5" t="str">
        <f t="shared" si="261"/>
        <v>Q1</v>
      </c>
      <c r="U4112" s="14" t="str">
        <f t="shared" si="258"/>
        <v>Mar</v>
      </c>
    </row>
    <row r="4113" spans="1:21" x14ac:dyDescent="0.25">
      <c r="A4113" s="13" t="s">
        <v>71</v>
      </c>
      <c r="B4113" s="6" t="s">
        <v>72</v>
      </c>
      <c r="C4113" s="6" t="s">
        <v>19</v>
      </c>
      <c r="D4113" s="6" t="s">
        <v>25</v>
      </c>
      <c r="E4113" s="6" t="s">
        <v>26</v>
      </c>
      <c r="F4113" s="6" t="s">
        <v>3063</v>
      </c>
      <c r="G4113" s="6" t="s">
        <v>15731</v>
      </c>
      <c r="H4113" s="6" t="s">
        <v>89</v>
      </c>
      <c r="I4113" s="6" t="s">
        <v>23</v>
      </c>
      <c r="J4113" s="6" t="s">
        <v>15732</v>
      </c>
      <c r="K4113" s="7">
        <v>12</v>
      </c>
      <c r="L4113" s="4">
        <v>2011</v>
      </c>
      <c r="M4113" s="9">
        <v>17726.78</v>
      </c>
      <c r="N4113" s="9" t="str">
        <f t="shared" si="259"/>
        <v>Normal</v>
      </c>
      <c r="O4113" s="11">
        <v>71052.7</v>
      </c>
      <c r="P4113" s="11">
        <v>16462.39</v>
      </c>
      <c r="Q4113" s="11">
        <v>1264.3900000000001</v>
      </c>
      <c r="R4113" s="8">
        <v>44948</v>
      </c>
      <c r="S4113" s="5" t="str">
        <f t="shared" si="260"/>
        <v>Sunday</v>
      </c>
      <c r="T4113" s="5" t="str">
        <f t="shared" si="261"/>
        <v>Q1</v>
      </c>
      <c r="U4113" s="14" t="str">
        <f t="shared" si="258"/>
        <v>Jan</v>
      </c>
    </row>
    <row r="4114" spans="1:21" x14ac:dyDescent="0.25">
      <c r="A4114" s="12" t="s">
        <v>40</v>
      </c>
      <c r="B4114" s="2" t="s">
        <v>59</v>
      </c>
      <c r="C4114" s="2" t="s">
        <v>19</v>
      </c>
      <c r="D4114" s="2" t="s">
        <v>25</v>
      </c>
      <c r="E4114" s="2" t="s">
        <v>32</v>
      </c>
      <c r="F4114" s="2" t="s">
        <v>15733</v>
      </c>
      <c r="G4114" s="2" t="s">
        <v>7626</v>
      </c>
      <c r="H4114" s="2" t="s">
        <v>93</v>
      </c>
      <c r="I4114" s="2" t="s">
        <v>23</v>
      </c>
      <c r="J4114" s="2" t="s">
        <v>15734</v>
      </c>
      <c r="K4114" s="3">
        <v>8</v>
      </c>
      <c r="L4114" s="4">
        <v>2013</v>
      </c>
      <c r="M4114" s="9">
        <v>13149.32</v>
      </c>
      <c r="N4114" s="9" t="str">
        <f t="shared" si="259"/>
        <v>Normal</v>
      </c>
      <c r="O4114" s="11">
        <v>183598.6</v>
      </c>
      <c r="P4114" s="11">
        <v>9592.4500000000007</v>
      </c>
      <c r="Q4114" s="11">
        <v>3556.87</v>
      </c>
      <c r="R4114" s="5">
        <v>44293</v>
      </c>
      <c r="S4114" s="5" t="str">
        <f t="shared" si="260"/>
        <v>Wednesday</v>
      </c>
      <c r="T4114" s="5" t="str">
        <f t="shared" si="261"/>
        <v>Q2</v>
      </c>
      <c r="U4114" s="14" t="str">
        <f t="shared" si="258"/>
        <v>Apr</v>
      </c>
    </row>
    <row r="4115" spans="1:21" x14ac:dyDescent="0.25">
      <c r="A4115" s="13" t="s">
        <v>17</v>
      </c>
      <c r="B4115" s="6" t="s">
        <v>38</v>
      </c>
      <c r="C4115" s="6" t="s">
        <v>44</v>
      </c>
      <c r="D4115" s="6" t="s">
        <v>25</v>
      </c>
      <c r="E4115" s="6" t="s">
        <v>26</v>
      </c>
      <c r="F4115" s="6" t="s">
        <v>15735</v>
      </c>
      <c r="G4115" s="6" t="s">
        <v>15736</v>
      </c>
      <c r="H4115" s="6" t="s">
        <v>33</v>
      </c>
      <c r="I4115" s="6" t="s">
        <v>23</v>
      </c>
      <c r="J4115" s="6" t="s">
        <v>15737</v>
      </c>
      <c r="K4115" s="7">
        <v>6</v>
      </c>
      <c r="L4115" s="4">
        <v>2017</v>
      </c>
      <c r="M4115" s="9">
        <v>68019.539999999994</v>
      </c>
      <c r="N4115" s="9" t="str">
        <f t="shared" si="259"/>
        <v>High Value</v>
      </c>
      <c r="O4115" s="11">
        <v>142744.6</v>
      </c>
      <c r="P4115" s="11">
        <v>60478.54</v>
      </c>
      <c r="Q4115" s="11">
        <v>7541</v>
      </c>
      <c r="R4115" s="8">
        <v>45259</v>
      </c>
      <c r="S4115" s="5" t="str">
        <f t="shared" si="260"/>
        <v>Wednesday</v>
      </c>
      <c r="T4115" s="5" t="str">
        <f t="shared" si="261"/>
        <v>Q4</v>
      </c>
      <c r="U4115" s="14" t="str">
        <f t="shared" si="258"/>
        <v>Nov</v>
      </c>
    </row>
    <row r="4116" spans="1:21" x14ac:dyDescent="0.25">
      <c r="A4116" s="12" t="s">
        <v>71</v>
      </c>
      <c r="B4116" s="2" t="s">
        <v>86</v>
      </c>
      <c r="C4116" s="2" t="s">
        <v>24</v>
      </c>
      <c r="D4116" s="2" t="s">
        <v>25</v>
      </c>
      <c r="E4116" s="2" t="s">
        <v>45</v>
      </c>
      <c r="F4116" s="2" t="s">
        <v>15738</v>
      </c>
      <c r="G4116" s="2" t="s">
        <v>15739</v>
      </c>
      <c r="H4116" s="2" t="s">
        <v>109</v>
      </c>
      <c r="I4116" s="2" t="s">
        <v>23</v>
      </c>
      <c r="J4116" s="2" t="s">
        <v>15740</v>
      </c>
      <c r="K4116" s="3">
        <v>16</v>
      </c>
      <c r="L4116" s="4">
        <v>2007</v>
      </c>
      <c r="M4116" s="9">
        <v>39041.97</v>
      </c>
      <c r="N4116" s="9" t="str">
        <f t="shared" si="259"/>
        <v>Normal</v>
      </c>
      <c r="O4116" s="11">
        <v>177864.5</v>
      </c>
      <c r="P4116" s="11">
        <v>36651.269999999997</v>
      </c>
      <c r="Q4116" s="11">
        <v>2390.6999999999998</v>
      </c>
      <c r="R4116" s="5">
        <v>45004</v>
      </c>
      <c r="S4116" s="5" t="str">
        <f t="shared" si="260"/>
        <v>Sunday</v>
      </c>
      <c r="T4116" s="5" t="str">
        <f t="shared" si="261"/>
        <v>Q1</v>
      </c>
      <c r="U4116" s="14" t="str">
        <f t="shared" si="258"/>
        <v>Mar</v>
      </c>
    </row>
    <row r="4117" spans="1:21" x14ac:dyDescent="0.25">
      <c r="A4117" s="13" t="s">
        <v>54</v>
      </c>
      <c r="B4117" s="6" t="s">
        <v>55</v>
      </c>
      <c r="C4117" s="6" t="s">
        <v>52</v>
      </c>
      <c r="D4117" s="6" t="s">
        <v>25</v>
      </c>
      <c r="E4117" s="6" t="s">
        <v>26</v>
      </c>
      <c r="F4117" s="6" t="s">
        <v>15741</v>
      </c>
      <c r="G4117" s="6" t="s">
        <v>15742</v>
      </c>
      <c r="H4117" s="6" t="s">
        <v>82</v>
      </c>
      <c r="I4117" s="6" t="s">
        <v>23</v>
      </c>
      <c r="J4117" s="6" t="s">
        <v>15743</v>
      </c>
      <c r="K4117" s="7">
        <v>14</v>
      </c>
      <c r="L4117" s="4">
        <v>2010</v>
      </c>
      <c r="M4117" s="9">
        <v>42385.52</v>
      </c>
      <c r="N4117" s="9" t="str">
        <f t="shared" si="259"/>
        <v>High Value</v>
      </c>
      <c r="O4117" s="11">
        <v>127528.4</v>
      </c>
      <c r="P4117" s="11">
        <v>34896.86</v>
      </c>
      <c r="Q4117" s="11">
        <v>7488.66</v>
      </c>
      <c r="R4117" s="8">
        <v>45607</v>
      </c>
      <c r="S4117" s="5" t="str">
        <f t="shared" si="260"/>
        <v>Monday</v>
      </c>
      <c r="T4117" s="5" t="str">
        <f t="shared" si="261"/>
        <v>Q4</v>
      </c>
      <c r="U4117" s="14" t="str">
        <f t="shared" si="258"/>
        <v>Nov</v>
      </c>
    </row>
    <row r="4118" spans="1:21" x14ac:dyDescent="0.25">
      <c r="A4118" s="12" t="s">
        <v>34</v>
      </c>
      <c r="B4118" s="2" t="s">
        <v>35</v>
      </c>
      <c r="C4118" s="2" t="s">
        <v>44</v>
      </c>
      <c r="D4118" s="2" t="s">
        <v>25</v>
      </c>
      <c r="E4118" s="2" t="s">
        <v>21</v>
      </c>
      <c r="F4118" s="2" t="s">
        <v>15744</v>
      </c>
      <c r="G4118" s="2" t="s">
        <v>15745</v>
      </c>
      <c r="H4118" s="2" t="s">
        <v>82</v>
      </c>
      <c r="I4118" s="2" t="s">
        <v>23</v>
      </c>
      <c r="J4118" s="2" t="s">
        <v>15746</v>
      </c>
      <c r="K4118" s="3">
        <v>18</v>
      </c>
      <c r="L4118" s="4">
        <v>2004</v>
      </c>
      <c r="M4118" s="9">
        <v>29063.14</v>
      </c>
      <c r="N4118" s="9" t="str">
        <f t="shared" si="259"/>
        <v>Normal</v>
      </c>
      <c r="O4118" s="11">
        <v>47211.6</v>
      </c>
      <c r="P4118" s="11">
        <v>23132.61</v>
      </c>
      <c r="Q4118" s="11">
        <v>5930.53</v>
      </c>
      <c r="R4118" s="5">
        <v>44878</v>
      </c>
      <c r="S4118" s="5" t="str">
        <f t="shared" si="260"/>
        <v>Sunday</v>
      </c>
      <c r="T4118" s="5" t="str">
        <f t="shared" si="261"/>
        <v>Q4</v>
      </c>
      <c r="U4118" s="14" t="str">
        <f t="shared" si="258"/>
        <v>Nov</v>
      </c>
    </row>
    <row r="4119" spans="1:21" x14ac:dyDescent="0.25">
      <c r="A4119" s="13" t="s">
        <v>40</v>
      </c>
      <c r="B4119" s="6" t="s">
        <v>41</v>
      </c>
      <c r="C4119" s="6" t="s">
        <v>52</v>
      </c>
      <c r="D4119" s="6" t="s">
        <v>25</v>
      </c>
      <c r="E4119" s="6" t="s">
        <v>26</v>
      </c>
      <c r="F4119" s="6" t="s">
        <v>11287</v>
      </c>
      <c r="G4119" s="6" t="s">
        <v>11288</v>
      </c>
      <c r="H4119" s="6" t="s">
        <v>121</v>
      </c>
      <c r="I4119" s="6" t="s">
        <v>23</v>
      </c>
      <c r="J4119" s="6" t="s">
        <v>15747</v>
      </c>
      <c r="K4119" s="7">
        <v>10</v>
      </c>
      <c r="L4119" s="4">
        <v>2013</v>
      </c>
      <c r="M4119" s="9">
        <v>42826.22</v>
      </c>
      <c r="N4119" s="9" t="str">
        <f t="shared" si="259"/>
        <v>High Value</v>
      </c>
      <c r="O4119" s="11">
        <v>171633.3</v>
      </c>
      <c r="P4119" s="11">
        <v>37107.11</v>
      </c>
      <c r="Q4119" s="11">
        <v>5719.11</v>
      </c>
      <c r="R4119" s="8">
        <v>45102</v>
      </c>
      <c r="S4119" s="5" t="str">
        <f t="shared" si="260"/>
        <v>Sunday</v>
      </c>
      <c r="T4119" s="5" t="str">
        <f t="shared" si="261"/>
        <v>Q2</v>
      </c>
      <c r="U4119" s="14" t="str">
        <f t="shared" si="258"/>
        <v>Jun</v>
      </c>
    </row>
    <row r="4120" spans="1:21" x14ac:dyDescent="0.25">
      <c r="A4120" s="12" t="s">
        <v>40</v>
      </c>
      <c r="B4120" s="2" t="s">
        <v>41</v>
      </c>
      <c r="C4120" s="2" t="s">
        <v>19</v>
      </c>
      <c r="D4120" s="2" t="s">
        <v>25</v>
      </c>
      <c r="E4120" s="2" t="s">
        <v>26</v>
      </c>
      <c r="F4120" s="2" t="s">
        <v>15748</v>
      </c>
      <c r="G4120" s="2" t="s">
        <v>12202</v>
      </c>
      <c r="H4120" s="2" t="s">
        <v>73</v>
      </c>
      <c r="I4120" s="2" t="s">
        <v>23</v>
      </c>
      <c r="J4120" s="2" t="s">
        <v>15749</v>
      </c>
      <c r="K4120" s="3">
        <v>0</v>
      </c>
      <c r="L4120" s="4">
        <v>2021</v>
      </c>
      <c r="M4120" s="9">
        <v>18507.53</v>
      </c>
      <c r="N4120" s="9" t="str">
        <f t="shared" si="259"/>
        <v>Normal</v>
      </c>
      <c r="O4120" s="11">
        <v>74663.100000000006</v>
      </c>
      <c r="P4120" s="11">
        <v>13738.15</v>
      </c>
      <c r="Q4120" s="11">
        <v>4769.38</v>
      </c>
      <c r="R4120" s="5">
        <v>44541</v>
      </c>
      <c r="S4120" s="5" t="str">
        <f t="shared" si="260"/>
        <v>Saturday</v>
      </c>
      <c r="T4120" s="5" t="str">
        <f t="shared" si="261"/>
        <v>Q4</v>
      </c>
      <c r="U4120" s="14" t="str">
        <f t="shared" si="258"/>
        <v>Dec</v>
      </c>
    </row>
    <row r="4121" spans="1:21" x14ac:dyDescent="0.25">
      <c r="A4121" s="13" t="s">
        <v>71</v>
      </c>
      <c r="B4121" s="6" t="s">
        <v>72</v>
      </c>
      <c r="C4121" s="6" t="s">
        <v>19</v>
      </c>
      <c r="D4121" s="6" t="s">
        <v>25</v>
      </c>
      <c r="E4121" s="6" t="s">
        <v>32</v>
      </c>
      <c r="F4121" s="6" t="s">
        <v>15750</v>
      </c>
      <c r="G4121" s="6" t="s">
        <v>15751</v>
      </c>
      <c r="H4121" s="6" t="s">
        <v>142</v>
      </c>
      <c r="I4121" s="6" t="s">
        <v>23</v>
      </c>
      <c r="J4121" s="6" t="s">
        <v>15752</v>
      </c>
      <c r="K4121" s="7">
        <v>1</v>
      </c>
      <c r="L4121" s="4">
        <v>2022</v>
      </c>
      <c r="M4121" s="9">
        <v>35280.43</v>
      </c>
      <c r="N4121" s="9" t="str">
        <f t="shared" si="259"/>
        <v>Normal</v>
      </c>
      <c r="O4121" s="11">
        <v>191063</v>
      </c>
      <c r="P4121" s="11">
        <v>25502.69</v>
      </c>
      <c r="Q4121" s="11">
        <v>9777.74</v>
      </c>
      <c r="R4121" s="8">
        <v>44989</v>
      </c>
      <c r="S4121" s="5" t="str">
        <f t="shared" si="260"/>
        <v>Saturday</v>
      </c>
      <c r="T4121" s="5" t="str">
        <f t="shared" si="261"/>
        <v>Q1</v>
      </c>
      <c r="U4121" s="14" t="str">
        <f t="shared" si="258"/>
        <v>Mar</v>
      </c>
    </row>
    <row r="4122" spans="1:21" x14ac:dyDescent="0.25">
      <c r="A4122" s="12" t="s">
        <v>17</v>
      </c>
      <c r="B4122" s="2" t="s">
        <v>80</v>
      </c>
      <c r="C4122" s="2" t="s">
        <v>49</v>
      </c>
      <c r="D4122" s="2" t="s">
        <v>25</v>
      </c>
      <c r="E4122" s="2" t="s">
        <v>21</v>
      </c>
      <c r="F4122" s="2" t="s">
        <v>15753</v>
      </c>
      <c r="G4122" s="2" t="s">
        <v>15754</v>
      </c>
      <c r="H4122" s="2" t="s">
        <v>102</v>
      </c>
      <c r="I4122" s="2" t="s">
        <v>23</v>
      </c>
      <c r="J4122" s="2" t="s">
        <v>15755</v>
      </c>
      <c r="K4122" s="3">
        <v>25</v>
      </c>
      <c r="L4122" s="4">
        <v>2000</v>
      </c>
      <c r="M4122" s="9">
        <v>32035.35</v>
      </c>
      <c r="N4122" s="9" t="str">
        <f t="shared" si="259"/>
        <v>Normal</v>
      </c>
      <c r="O4122" s="11">
        <v>107222.5</v>
      </c>
      <c r="P4122" s="11">
        <v>27815.58</v>
      </c>
      <c r="Q4122" s="11">
        <v>4219.7700000000004</v>
      </c>
      <c r="R4122" s="5">
        <v>45832</v>
      </c>
      <c r="S4122" s="5" t="str">
        <f t="shared" si="260"/>
        <v>Tuesday</v>
      </c>
      <c r="T4122" s="5" t="str">
        <f t="shared" si="261"/>
        <v>Q2</v>
      </c>
      <c r="U4122" s="14" t="str">
        <f t="shared" si="258"/>
        <v>Jun</v>
      </c>
    </row>
    <row r="4123" spans="1:21" x14ac:dyDescent="0.25">
      <c r="A4123" s="13" t="s">
        <v>74</v>
      </c>
      <c r="B4123" s="6" t="s">
        <v>153</v>
      </c>
      <c r="C4123" s="6" t="s">
        <v>49</v>
      </c>
      <c r="D4123" s="6" t="s">
        <v>25</v>
      </c>
      <c r="E4123" s="6" t="s">
        <v>32</v>
      </c>
      <c r="F4123" s="6" t="s">
        <v>15756</v>
      </c>
      <c r="G4123" s="6" t="s">
        <v>3905</v>
      </c>
      <c r="H4123" s="6" t="s">
        <v>46</v>
      </c>
      <c r="I4123" s="6" t="s">
        <v>23</v>
      </c>
      <c r="J4123" s="6" t="s">
        <v>15757</v>
      </c>
      <c r="K4123" s="7">
        <v>6</v>
      </c>
      <c r="L4123" s="4">
        <v>2015</v>
      </c>
      <c r="M4123" s="9">
        <v>31405.24</v>
      </c>
      <c r="N4123" s="9" t="str">
        <f t="shared" si="259"/>
        <v>Normal</v>
      </c>
      <c r="O4123" s="11">
        <v>160773.29999999999</v>
      </c>
      <c r="P4123" s="11">
        <v>25697.26</v>
      </c>
      <c r="Q4123" s="11">
        <v>5707.98</v>
      </c>
      <c r="R4123" s="8">
        <v>44291</v>
      </c>
      <c r="S4123" s="5" t="str">
        <f t="shared" si="260"/>
        <v>Monday</v>
      </c>
      <c r="T4123" s="5" t="str">
        <f t="shared" si="261"/>
        <v>Q2</v>
      </c>
      <c r="U4123" s="14" t="str">
        <f t="shared" si="258"/>
        <v>Apr</v>
      </c>
    </row>
    <row r="4124" spans="1:21" x14ac:dyDescent="0.25">
      <c r="A4124" s="12" t="s">
        <v>71</v>
      </c>
      <c r="B4124" s="2" t="s">
        <v>83</v>
      </c>
      <c r="C4124" s="2" t="s">
        <v>36</v>
      </c>
      <c r="D4124" s="2" t="s">
        <v>25</v>
      </c>
      <c r="E4124" s="2" t="s">
        <v>45</v>
      </c>
      <c r="F4124" s="2" t="s">
        <v>15758</v>
      </c>
      <c r="G4124" s="2" t="s">
        <v>12137</v>
      </c>
      <c r="H4124" s="2" t="s">
        <v>157</v>
      </c>
      <c r="I4124" s="2" t="s">
        <v>23</v>
      </c>
      <c r="J4124" s="2" t="s">
        <v>15759</v>
      </c>
      <c r="K4124" s="3">
        <v>16</v>
      </c>
      <c r="L4124" s="4">
        <v>2008</v>
      </c>
      <c r="M4124" s="9">
        <v>29533.13</v>
      </c>
      <c r="N4124" s="9" t="str">
        <f t="shared" si="259"/>
        <v>Normal</v>
      </c>
      <c r="O4124" s="11">
        <v>186135.3</v>
      </c>
      <c r="P4124" s="11">
        <v>25865.11</v>
      </c>
      <c r="Q4124" s="11">
        <v>3668.02</v>
      </c>
      <c r="R4124" s="5">
        <v>45523</v>
      </c>
      <c r="S4124" s="5" t="str">
        <f t="shared" si="260"/>
        <v>Monday</v>
      </c>
      <c r="T4124" s="5" t="str">
        <f t="shared" si="261"/>
        <v>Q3</v>
      </c>
      <c r="U4124" s="14" t="str">
        <f t="shared" si="258"/>
        <v>Aug</v>
      </c>
    </row>
    <row r="4125" spans="1:21" x14ac:dyDescent="0.25">
      <c r="A4125" s="13" t="s">
        <v>54</v>
      </c>
      <c r="B4125" s="6" t="s">
        <v>123</v>
      </c>
      <c r="C4125" s="6" t="s">
        <v>52</v>
      </c>
      <c r="D4125" s="6" t="s">
        <v>25</v>
      </c>
      <c r="E4125" s="6" t="s">
        <v>45</v>
      </c>
      <c r="F4125" s="6" t="s">
        <v>15760</v>
      </c>
      <c r="G4125" s="6" t="s">
        <v>15761</v>
      </c>
      <c r="H4125" s="6" t="s">
        <v>64</v>
      </c>
      <c r="I4125" s="6" t="s">
        <v>23</v>
      </c>
      <c r="J4125" s="6" t="s">
        <v>15762</v>
      </c>
      <c r="K4125" s="7">
        <v>9</v>
      </c>
      <c r="L4125" s="4">
        <v>2014</v>
      </c>
      <c r="M4125" s="9">
        <v>49609.3</v>
      </c>
      <c r="N4125" s="9" t="str">
        <f t="shared" si="259"/>
        <v>High Value</v>
      </c>
      <c r="O4125" s="11">
        <v>193882.8</v>
      </c>
      <c r="P4125" s="11">
        <v>47120.6</v>
      </c>
      <c r="Q4125" s="11">
        <v>2488.6999999999998</v>
      </c>
      <c r="R4125" s="8">
        <v>45114</v>
      </c>
      <c r="S4125" s="5" t="str">
        <f t="shared" si="260"/>
        <v>Friday</v>
      </c>
      <c r="T4125" s="5" t="str">
        <f t="shared" si="261"/>
        <v>Q3</v>
      </c>
      <c r="U4125" s="14" t="str">
        <f t="shared" si="258"/>
        <v>Jul</v>
      </c>
    </row>
    <row r="4126" spans="1:21" x14ac:dyDescent="0.25">
      <c r="A4126" s="12" t="s">
        <v>40</v>
      </c>
      <c r="B4126" s="2" t="s">
        <v>41</v>
      </c>
      <c r="C4126" s="2" t="s">
        <v>19</v>
      </c>
      <c r="D4126" s="2" t="s">
        <v>25</v>
      </c>
      <c r="E4126" s="2" t="s">
        <v>45</v>
      </c>
      <c r="F4126" s="2" t="s">
        <v>15763</v>
      </c>
      <c r="G4126" s="2" t="s">
        <v>6696</v>
      </c>
      <c r="H4126" s="2" t="s">
        <v>61</v>
      </c>
      <c r="I4126" s="2" t="s">
        <v>23</v>
      </c>
      <c r="J4126" s="2" t="s">
        <v>15764</v>
      </c>
      <c r="K4126" s="3">
        <v>3</v>
      </c>
      <c r="L4126" s="4">
        <v>2021</v>
      </c>
      <c r="M4126" s="9">
        <v>10375.17</v>
      </c>
      <c r="N4126" s="9" t="str">
        <f t="shared" si="259"/>
        <v>Normal</v>
      </c>
      <c r="O4126" s="11">
        <v>198755.3</v>
      </c>
      <c r="P4126" s="11">
        <v>7538.2</v>
      </c>
      <c r="Q4126" s="11">
        <v>2836.97</v>
      </c>
      <c r="R4126" s="5">
        <v>45552</v>
      </c>
      <c r="S4126" s="5" t="str">
        <f t="shared" si="260"/>
        <v>Tuesday</v>
      </c>
      <c r="T4126" s="5" t="str">
        <f t="shared" si="261"/>
        <v>Q3</v>
      </c>
      <c r="U4126" s="14" t="str">
        <f t="shared" si="258"/>
        <v>Sep</v>
      </c>
    </row>
    <row r="4127" spans="1:21" x14ac:dyDescent="0.25">
      <c r="A4127" s="13" t="s">
        <v>74</v>
      </c>
      <c r="B4127" s="6" t="s">
        <v>153</v>
      </c>
      <c r="C4127" s="6" t="s">
        <v>44</v>
      </c>
      <c r="D4127" s="6" t="s">
        <v>25</v>
      </c>
      <c r="E4127" s="6" t="s">
        <v>21</v>
      </c>
      <c r="F4127" s="6" t="s">
        <v>15765</v>
      </c>
      <c r="G4127" s="6" t="s">
        <v>15766</v>
      </c>
      <c r="H4127" s="6" t="s">
        <v>142</v>
      </c>
      <c r="I4127" s="6" t="s">
        <v>23</v>
      </c>
      <c r="J4127" s="6" t="s">
        <v>15767</v>
      </c>
      <c r="K4127" s="7">
        <v>10</v>
      </c>
      <c r="L4127" s="4">
        <v>2013</v>
      </c>
      <c r="M4127" s="9">
        <v>47310.35</v>
      </c>
      <c r="N4127" s="9" t="str">
        <f t="shared" si="259"/>
        <v>High Value</v>
      </c>
      <c r="O4127" s="11">
        <v>7431</v>
      </c>
      <c r="P4127" s="11">
        <v>36264.660000000003</v>
      </c>
      <c r="Q4127" s="11">
        <v>11045.69</v>
      </c>
      <c r="R4127" s="8">
        <v>45128</v>
      </c>
      <c r="S4127" s="5" t="str">
        <f t="shared" si="260"/>
        <v>Friday</v>
      </c>
      <c r="T4127" s="5" t="str">
        <f t="shared" si="261"/>
        <v>Q3</v>
      </c>
      <c r="U4127" s="14" t="str">
        <f t="shared" si="258"/>
        <v>Jul</v>
      </c>
    </row>
    <row r="4128" spans="1:21" x14ac:dyDescent="0.25">
      <c r="A4128" s="12" t="s">
        <v>56</v>
      </c>
      <c r="B4128" s="2" t="s">
        <v>57</v>
      </c>
      <c r="C4128" s="2" t="s">
        <v>23</v>
      </c>
      <c r="D4128" s="2" t="s">
        <v>25</v>
      </c>
      <c r="E4128" s="2" t="s">
        <v>32</v>
      </c>
      <c r="F4128" s="2" t="s">
        <v>15768</v>
      </c>
      <c r="G4128" s="2" t="s">
        <v>15769</v>
      </c>
      <c r="H4128" s="2" t="s">
        <v>115</v>
      </c>
      <c r="I4128" s="2" t="s">
        <v>23</v>
      </c>
      <c r="J4128" s="2" t="s">
        <v>15770</v>
      </c>
      <c r="K4128" s="3">
        <v>15</v>
      </c>
      <c r="L4128" s="4">
        <v>2007</v>
      </c>
      <c r="M4128" s="9">
        <v>57193.98</v>
      </c>
      <c r="N4128" s="9" t="str">
        <f t="shared" si="259"/>
        <v>High Value</v>
      </c>
      <c r="O4128" s="11">
        <v>160563.70000000001</v>
      </c>
      <c r="P4128" s="11">
        <v>46198.26</v>
      </c>
      <c r="Q4128" s="11">
        <v>10995.72</v>
      </c>
      <c r="R4128" s="5">
        <v>44868</v>
      </c>
      <c r="S4128" s="5" t="str">
        <f t="shared" si="260"/>
        <v>Thursday</v>
      </c>
      <c r="T4128" s="5" t="str">
        <f t="shared" si="261"/>
        <v>Q4</v>
      </c>
      <c r="U4128" s="14" t="str">
        <f t="shared" si="258"/>
        <v>Nov</v>
      </c>
    </row>
    <row r="4129" spans="1:21" x14ac:dyDescent="0.25">
      <c r="A4129" s="13" t="s">
        <v>54</v>
      </c>
      <c r="B4129" s="6" t="s">
        <v>55</v>
      </c>
      <c r="C4129" s="6" t="s">
        <v>49</v>
      </c>
      <c r="D4129" s="6" t="s">
        <v>25</v>
      </c>
      <c r="E4129" s="6" t="s">
        <v>32</v>
      </c>
      <c r="F4129" s="6" t="s">
        <v>1196</v>
      </c>
      <c r="G4129" s="6" t="s">
        <v>15771</v>
      </c>
      <c r="H4129" s="6" t="s">
        <v>88</v>
      </c>
      <c r="I4129" s="6" t="s">
        <v>23</v>
      </c>
      <c r="J4129" s="6" t="s">
        <v>15772</v>
      </c>
      <c r="K4129" s="7">
        <v>2</v>
      </c>
      <c r="L4129" s="4">
        <v>2022</v>
      </c>
      <c r="M4129" s="9">
        <v>20839.419999999998</v>
      </c>
      <c r="N4129" s="9" t="str">
        <f t="shared" si="259"/>
        <v>Normal</v>
      </c>
      <c r="O4129" s="11">
        <v>97747.3</v>
      </c>
      <c r="P4129" s="11">
        <v>17733.93</v>
      </c>
      <c r="Q4129" s="11">
        <v>3105.49</v>
      </c>
      <c r="R4129" s="8">
        <v>45430</v>
      </c>
      <c r="S4129" s="5" t="str">
        <f t="shared" si="260"/>
        <v>Saturday</v>
      </c>
      <c r="T4129" s="5" t="str">
        <f t="shared" si="261"/>
        <v>Q2</v>
      </c>
      <c r="U4129" s="14" t="str">
        <f t="shared" si="258"/>
        <v>May</v>
      </c>
    </row>
    <row r="4130" spans="1:21" x14ac:dyDescent="0.25">
      <c r="A4130" s="12" t="s">
        <v>17</v>
      </c>
      <c r="B4130" s="2" t="s">
        <v>38</v>
      </c>
      <c r="C4130" s="2" t="s">
        <v>49</v>
      </c>
      <c r="D4130" s="2" t="s">
        <v>25</v>
      </c>
      <c r="E4130" s="2" t="s">
        <v>45</v>
      </c>
      <c r="F4130" s="2" t="s">
        <v>15773</v>
      </c>
      <c r="G4130" s="2" t="s">
        <v>15774</v>
      </c>
      <c r="H4130" s="2" t="s">
        <v>142</v>
      </c>
      <c r="I4130" s="2" t="s">
        <v>23</v>
      </c>
      <c r="J4130" s="2" t="s">
        <v>15775</v>
      </c>
      <c r="K4130" s="3">
        <v>5</v>
      </c>
      <c r="L4130" s="4">
        <v>2017</v>
      </c>
      <c r="M4130" s="9">
        <v>61951.46</v>
      </c>
      <c r="N4130" s="9" t="str">
        <f t="shared" si="259"/>
        <v>High Value</v>
      </c>
      <c r="O4130" s="11">
        <v>42071.3</v>
      </c>
      <c r="P4130" s="11">
        <v>44832.43</v>
      </c>
      <c r="Q4130" s="11">
        <v>17119.03</v>
      </c>
      <c r="R4130" s="5">
        <v>44907</v>
      </c>
      <c r="S4130" s="5" t="str">
        <f t="shared" si="260"/>
        <v>Monday</v>
      </c>
      <c r="T4130" s="5" t="str">
        <f t="shared" si="261"/>
        <v>Q4</v>
      </c>
      <c r="U4130" s="14" t="str">
        <f t="shared" si="258"/>
        <v>Dec</v>
      </c>
    </row>
    <row r="4131" spans="1:21" x14ac:dyDescent="0.25">
      <c r="A4131" s="13" t="s">
        <v>74</v>
      </c>
      <c r="B4131" s="6" t="s">
        <v>153</v>
      </c>
      <c r="C4131" s="6" t="s">
        <v>36</v>
      </c>
      <c r="D4131" s="6" t="s">
        <v>25</v>
      </c>
      <c r="E4131" s="6" t="s">
        <v>45</v>
      </c>
      <c r="F4131" s="6" t="s">
        <v>15776</v>
      </c>
      <c r="G4131" s="6" t="s">
        <v>15777</v>
      </c>
      <c r="H4131" s="6" t="s">
        <v>68</v>
      </c>
      <c r="I4131" s="6" t="s">
        <v>23</v>
      </c>
      <c r="J4131" s="6" t="s">
        <v>15778</v>
      </c>
      <c r="K4131" s="7">
        <v>19</v>
      </c>
      <c r="L4131" s="4">
        <v>2003</v>
      </c>
      <c r="M4131" s="9">
        <v>69096.13</v>
      </c>
      <c r="N4131" s="9" t="str">
        <f t="shared" si="259"/>
        <v>High Value</v>
      </c>
      <c r="O4131" s="11">
        <v>38746.300000000003</v>
      </c>
      <c r="P4131" s="11">
        <v>48934.86</v>
      </c>
      <c r="Q4131" s="11">
        <v>20161.27</v>
      </c>
      <c r="R4131" s="8">
        <v>44743</v>
      </c>
      <c r="S4131" s="5" t="str">
        <f t="shared" si="260"/>
        <v>Friday</v>
      </c>
      <c r="T4131" s="5" t="str">
        <f t="shared" si="261"/>
        <v>Q3</v>
      </c>
      <c r="U4131" s="14" t="str">
        <f t="shared" si="258"/>
        <v>Jul</v>
      </c>
    </row>
    <row r="4132" spans="1:21" x14ac:dyDescent="0.25">
      <c r="A4132" s="12" t="s">
        <v>40</v>
      </c>
      <c r="B4132" s="2" t="s">
        <v>125</v>
      </c>
      <c r="C4132" s="2" t="s">
        <v>44</v>
      </c>
      <c r="D4132" s="2" t="s">
        <v>25</v>
      </c>
      <c r="E4132" s="2" t="s">
        <v>45</v>
      </c>
      <c r="F4132" s="2" t="s">
        <v>15779</v>
      </c>
      <c r="G4132" s="2" t="s">
        <v>15780</v>
      </c>
      <c r="H4132" s="2" t="s">
        <v>135</v>
      </c>
      <c r="I4132" s="2" t="s">
        <v>23</v>
      </c>
      <c r="J4132" s="2" t="s">
        <v>15781</v>
      </c>
      <c r="K4132" s="3">
        <v>6</v>
      </c>
      <c r="L4132" s="4">
        <v>2018</v>
      </c>
      <c r="M4132" s="9">
        <v>7481.1</v>
      </c>
      <c r="N4132" s="9" t="str">
        <f t="shared" si="259"/>
        <v>Normal</v>
      </c>
      <c r="O4132" s="11">
        <v>180336.1</v>
      </c>
      <c r="P4132" s="11">
        <v>6076.68</v>
      </c>
      <c r="Q4132" s="11">
        <v>1404.42</v>
      </c>
      <c r="R4132" s="5">
        <v>45318</v>
      </c>
      <c r="S4132" s="5" t="str">
        <f t="shared" si="260"/>
        <v>Saturday</v>
      </c>
      <c r="T4132" s="5" t="str">
        <f t="shared" si="261"/>
        <v>Q1</v>
      </c>
      <c r="U4132" s="14" t="str">
        <f t="shared" si="258"/>
        <v>Jan</v>
      </c>
    </row>
    <row r="4133" spans="1:21" x14ac:dyDescent="0.25">
      <c r="A4133" s="13" t="s">
        <v>62</v>
      </c>
      <c r="B4133" s="6" t="s">
        <v>91</v>
      </c>
      <c r="C4133" s="6" t="s">
        <v>49</v>
      </c>
      <c r="D4133" s="6" t="s">
        <v>25</v>
      </c>
      <c r="E4133" s="6" t="s">
        <v>45</v>
      </c>
      <c r="F4133" s="6" t="s">
        <v>15782</v>
      </c>
      <c r="G4133" s="6" t="s">
        <v>4757</v>
      </c>
      <c r="H4133" s="6" t="s">
        <v>88</v>
      </c>
      <c r="I4133" s="6" t="s">
        <v>23</v>
      </c>
      <c r="J4133" s="6" t="s">
        <v>15783</v>
      </c>
      <c r="K4133" s="7">
        <v>15</v>
      </c>
      <c r="L4133" s="4">
        <v>2008</v>
      </c>
      <c r="M4133" s="9">
        <v>27333.33</v>
      </c>
      <c r="N4133" s="9" t="str">
        <f t="shared" si="259"/>
        <v>Normal</v>
      </c>
      <c r="O4133" s="11">
        <v>98682.4</v>
      </c>
      <c r="P4133" s="11">
        <v>24575.75</v>
      </c>
      <c r="Q4133" s="11">
        <v>2757.58</v>
      </c>
      <c r="R4133" s="8">
        <v>45008</v>
      </c>
      <c r="S4133" s="5" t="str">
        <f t="shared" si="260"/>
        <v>Thursday</v>
      </c>
      <c r="T4133" s="5" t="str">
        <f t="shared" si="261"/>
        <v>Q1</v>
      </c>
      <c r="U4133" s="14" t="str">
        <f t="shared" si="258"/>
        <v>Mar</v>
      </c>
    </row>
    <row r="4134" spans="1:21" x14ac:dyDescent="0.25">
      <c r="A4134" s="12" t="s">
        <v>30</v>
      </c>
      <c r="B4134" s="2" t="s">
        <v>94</v>
      </c>
      <c r="C4134" s="2" t="s">
        <v>24</v>
      </c>
      <c r="D4134" s="2" t="s">
        <v>25</v>
      </c>
      <c r="E4134" s="2" t="s">
        <v>21</v>
      </c>
      <c r="F4134" s="2" t="s">
        <v>15784</v>
      </c>
      <c r="G4134" s="2" t="s">
        <v>15785</v>
      </c>
      <c r="H4134" s="2" t="s">
        <v>39</v>
      </c>
      <c r="I4134" s="2" t="s">
        <v>23</v>
      </c>
      <c r="J4134" s="2" t="s">
        <v>15786</v>
      </c>
      <c r="K4134" s="3">
        <v>15</v>
      </c>
      <c r="L4134" s="4">
        <v>2008</v>
      </c>
      <c r="M4134" s="9">
        <v>8366.4</v>
      </c>
      <c r="N4134" s="9" t="str">
        <f t="shared" si="259"/>
        <v>Normal</v>
      </c>
      <c r="O4134" s="11">
        <v>135965.9</v>
      </c>
      <c r="P4134" s="11">
        <v>7333.12</v>
      </c>
      <c r="Q4134" s="11">
        <v>1033.28</v>
      </c>
      <c r="R4134" s="5">
        <v>45288</v>
      </c>
      <c r="S4134" s="5" t="str">
        <f t="shared" si="260"/>
        <v>Thursday</v>
      </c>
      <c r="T4134" s="5" t="str">
        <f t="shared" si="261"/>
        <v>Q4</v>
      </c>
      <c r="U4134" s="14" t="str">
        <f t="shared" si="258"/>
        <v>Dec</v>
      </c>
    </row>
    <row r="4135" spans="1:21" x14ac:dyDescent="0.25">
      <c r="A4135" s="13" t="s">
        <v>54</v>
      </c>
      <c r="B4135" s="6" t="s">
        <v>99</v>
      </c>
      <c r="C4135" s="6" t="s">
        <v>52</v>
      </c>
      <c r="D4135" s="6" t="s">
        <v>25</v>
      </c>
      <c r="E4135" s="6" t="s">
        <v>21</v>
      </c>
      <c r="F4135" s="6" t="s">
        <v>15787</v>
      </c>
      <c r="G4135" s="6" t="s">
        <v>10017</v>
      </c>
      <c r="H4135" s="6" t="s">
        <v>112</v>
      </c>
      <c r="I4135" s="6" t="s">
        <v>23</v>
      </c>
      <c r="J4135" s="6" t="s">
        <v>15788</v>
      </c>
      <c r="K4135" s="7">
        <v>14</v>
      </c>
      <c r="L4135" s="4">
        <v>2008</v>
      </c>
      <c r="M4135" s="9">
        <v>5456.32</v>
      </c>
      <c r="N4135" s="9" t="str">
        <f t="shared" si="259"/>
        <v>Normal</v>
      </c>
      <c r="O4135" s="11">
        <v>126460.9</v>
      </c>
      <c r="P4135" s="11">
        <v>4264.26</v>
      </c>
      <c r="Q4135" s="11">
        <v>1192.06</v>
      </c>
      <c r="R4135" s="8">
        <v>44868</v>
      </c>
      <c r="S4135" s="5" t="str">
        <f t="shared" si="260"/>
        <v>Thursday</v>
      </c>
      <c r="T4135" s="5" t="str">
        <f t="shared" si="261"/>
        <v>Q4</v>
      </c>
      <c r="U4135" s="14" t="str">
        <f t="shared" si="258"/>
        <v>Nov</v>
      </c>
    </row>
    <row r="4136" spans="1:21" x14ac:dyDescent="0.25">
      <c r="A4136" s="12" t="s">
        <v>47</v>
      </c>
      <c r="B4136" s="2" t="s">
        <v>48</v>
      </c>
      <c r="C4136" s="2" t="s">
        <v>44</v>
      </c>
      <c r="D4136" s="2" t="s">
        <v>25</v>
      </c>
      <c r="E4136" s="2" t="s">
        <v>21</v>
      </c>
      <c r="F4136" s="2" t="s">
        <v>15789</v>
      </c>
      <c r="G4136" s="2" t="s">
        <v>6636</v>
      </c>
      <c r="H4136" s="2" t="s">
        <v>50</v>
      </c>
      <c r="I4136" s="2" t="s">
        <v>23</v>
      </c>
      <c r="J4136" s="2" t="s">
        <v>15790</v>
      </c>
      <c r="K4136" s="3">
        <v>3</v>
      </c>
      <c r="L4136" s="4">
        <v>2019</v>
      </c>
      <c r="M4136" s="9">
        <v>49344.9</v>
      </c>
      <c r="N4136" s="9" t="str">
        <f t="shared" si="259"/>
        <v>High Value</v>
      </c>
      <c r="O4136" s="11">
        <v>23696.400000000001</v>
      </c>
      <c r="P4136" s="11">
        <v>38175.72</v>
      </c>
      <c r="Q4136" s="11">
        <v>11169.18</v>
      </c>
      <c r="R4136" s="5">
        <v>44617</v>
      </c>
      <c r="S4136" s="5" t="str">
        <f t="shared" si="260"/>
        <v>Friday</v>
      </c>
      <c r="T4136" s="5" t="str">
        <f t="shared" si="261"/>
        <v>Q1</v>
      </c>
      <c r="U4136" s="14" t="str">
        <f t="shared" si="258"/>
        <v>Feb</v>
      </c>
    </row>
    <row r="4137" spans="1:21" x14ac:dyDescent="0.25">
      <c r="A4137" s="12" t="s">
        <v>71</v>
      </c>
      <c r="B4137" s="2" t="s">
        <v>86</v>
      </c>
      <c r="C4137" s="2" t="s">
        <v>44</v>
      </c>
      <c r="D4137" s="2" t="s">
        <v>25</v>
      </c>
      <c r="E4137" s="2" t="s">
        <v>32</v>
      </c>
      <c r="F4137" s="2" t="s">
        <v>15791</v>
      </c>
      <c r="G4137" s="2" t="s">
        <v>14491</v>
      </c>
      <c r="H4137" s="2" t="s">
        <v>157</v>
      </c>
      <c r="I4137" s="2" t="s">
        <v>23</v>
      </c>
      <c r="J4137" s="2" t="s">
        <v>15792</v>
      </c>
      <c r="K4137" s="3">
        <v>11</v>
      </c>
      <c r="L4137" s="4">
        <v>2014</v>
      </c>
      <c r="M4137" s="9">
        <v>7756.99</v>
      </c>
      <c r="N4137" s="9" t="str">
        <f t="shared" si="259"/>
        <v>Normal</v>
      </c>
      <c r="O4137" s="11">
        <v>93889.9</v>
      </c>
      <c r="P4137" s="11">
        <v>6537.85</v>
      </c>
      <c r="Q4137" s="11">
        <v>1219.1400000000001</v>
      </c>
      <c r="R4137" s="5">
        <v>45822</v>
      </c>
      <c r="S4137" s="5" t="str">
        <f t="shared" si="260"/>
        <v>Saturday</v>
      </c>
      <c r="T4137" s="5" t="str">
        <f t="shared" si="261"/>
        <v>Q2</v>
      </c>
      <c r="U4137" s="14" t="str">
        <f t="shared" si="258"/>
        <v>Jun</v>
      </c>
    </row>
    <row r="4138" spans="1:21" x14ac:dyDescent="0.25">
      <c r="A4138" s="13" t="s">
        <v>17</v>
      </c>
      <c r="B4138" s="6" t="s">
        <v>80</v>
      </c>
      <c r="C4138" s="6" t="s">
        <v>52</v>
      </c>
      <c r="D4138" s="6" t="s">
        <v>25</v>
      </c>
      <c r="E4138" s="6" t="s">
        <v>21</v>
      </c>
      <c r="F4138" s="6" t="s">
        <v>15793</v>
      </c>
      <c r="G4138" s="6" t="s">
        <v>15794</v>
      </c>
      <c r="H4138" s="6" t="s">
        <v>58</v>
      </c>
      <c r="I4138" s="6" t="s">
        <v>23</v>
      </c>
      <c r="J4138" s="6" t="s">
        <v>15795</v>
      </c>
      <c r="K4138" s="7">
        <v>12</v>
      </c>
      <c r="L4138" s="4">
        <v>2009</v>
      </c>
      <c r="M4138" s="9">
        <v>36091.61</v>
      </c>
      <c r="N4138" s="9" t="str">
        <f t="shared" si="259"/>
        <v>Normal</v>
      </c>
      <c r="O4138" s="11">
        <v>192993.8</v>
      </c>
      <c r="P4138" s="11">
        <v>29984.53</v>
      </c>
      <c r="Q4138" s="11">
        <v>6107.08</v>
      </c>
      <c r="R4138" s="8">
        <v>44339</v>
      </c>
      <c r="S4138" s="5" t="str">
        <f t="shared" si="260"/>
        <v>Sunday</v>
      </c>
      <c r="T4138" s="5" t="str">
        <f t="shared" si="261"/>
        <v>Q2</v>
      </c>
      <c r="U4138" s="14" t="str">
        <f t="shared" si="258"/>
        <v>May</v>
      </c>
    </row>
    <row r="4139" spans="1:21" x14ac:dyDescent="0.25">
      <c r="A4139" s="12" t="s">
        <v>74</v>
      </c>
      <c r="B4139" s="2" t="s">
        <v>113</v>
      </c>
      <c r="C4139" s="2" t="s">
        <v>23</v>
      </c>
      <c r="D4139" s="2" t="s">
        <v>25</v>
      </c>
      <c r="E4139" s="2" t="s">
        <v>21</v>
      </c>
      <c r="F4139" s="2" t="s">
        <v>15796</v>
      </c>
      <c r="G4139" s="2" t="s">
        <v>15797</v>
      </c>
      <c r="H4139" s="2" t="s">
        <v>136</v>
      </c>
      <c r="I4139" s="2" t="s">
        <v>23</v>
      </c>
      <c r="J4139" s="2" t="s">
        <v>15798</v>
      </c>
      <c r="K4139" s="3">
        <v>20</v>
      </c>
      <c r="L4139" s="4">
        <v>2003</v>
      </c>
      <c r="M4139" s="9">
        <v>64197.919999999998</v>
      </c>
      <c r="N4139" s="9" t="str">
        <f t="shared" si="259"/>
        <v>High Value</v>
      </c>
      <c r="O4139" s="11">
        <v>173398.2</v>
      </c>
      <c r="P4139" s="11">
        <v>54428.62</v>
      </c>
      <c r="Q4139" s="11">
        <v>9769.2999999999993</v>
      </c>
      <c r="R4139" s="5">
        <v>44993</v>
      </c>
      <c r="S4139" s="5" t="str">
        <f t="shared" si="260"/>
        <v>Wednesday</v>
      </c>
      <c r="T4139" s="5" t="str">
        <f t="shared" si="261"/>
        <v>Q1</v>
      </c>
      <c r="U4139" s="14" t="str">
        <f t="shared" si="258"/>
        <v>Mar</v>
      </c>
    </row>
    <row r="4140" spans="1:21" x14ac:dyDescent="0.25">
      <c r="A4140" s="13" t="s">
        <v>34</v>
      </c>
      <c r="B4140" s="6" t="s">
        <v>43</v>
      </c>
      <c r="C4140" s="6" t="s">
        <v>24</v>
      </c>
      <c r="D4140" s="6" t="s">
        <v>25</v>
      </c>
      <c r="E4140" s="6" t="s">
        <v>26</v>
      </c>
      <c r="F4140" s="6" t="s">
        <v>15799</v>
      </c>
      <c r="G4140" s="6" t="s">
        <v>15800</v>
      </c>
      <c r="H4140" s="6" t="s">
        <v>157</v>
      </c>
      <c r="I4140" s="6" t="s">
        <v>23</v>
      </c>
      <c r="J4140" s="6" t="s">
        <v>15801</v>
      </c>
      <c r="K4140" s="7">
        <v>21</v>
      </c>
      <c r="L4140" s="4">
        <v>2003</v>
      </c>
      <c r="M4140" s="9">
        <v>55454.51</v>
      </c>
      <c r="N4140" s="9" t="str">
        <f t="shared" si="259"/>
        <v>High Value</v>
      </c>
      <c r="O4140" s="11">
        <v>25344.3</v>
      </c>
      <c r="P4140" s="11">
        <v>38970.839999999997</v>
      </c>
      <c r="Q4140" s="11">
        <v>16483.669999999998</v>
      </c>
      <c r="R4140" s="8">
        <v>45657</v>
      </c>
      <c r="S4140" s="5" t="str">
        <f t="shared" si="260"/>
        <v>Tuesday</v>
      </c>
      <c r="T4140" s="5" t="str">
        <f t="shared" si="261"/>
        <v>Q4</v>
      </c>
      <c r="U4140" s="14" t="str">
        <f t="shared" si="258"/>
        <v>Dec</v>
      </c>
    </row>
    <row r="4141" spans="1:21" x14ac:dyDescent="0.25">
      <c r="A4141" s="12" t="s">
        <v>74</v>
      </c>
      <c r="B4141" s="2" t="s">
        <v>75</v>
      </c>
      <c r="C4141" s="2" t="s">
        <v>49</v>
      </c>
      <c r="D4141" s="2" t="s">
        <v>25</v>
      </c>
      <c r="E4141" s="2" t="s">
        <v>45</v>
      </c>
      <c r="F4141" s="2" t="s">
        <v>15802</v>
      </c>
      <c r="G4141" s="2" t="s">
        <v>15803</v>
      </c>
      <c r="H4141" s="2" t="s">
        <v>119</v>
      </c>
      <c r="I4141" s="2" t="s">
        <v>23</v>
      </c>
      <c r="J4141" s="2" t="s">
        <v>15804</v>
      </c>
      <c r="K4141" s="3">
        <v>20</v>
      </c>
      <c r="L4141" s="4">
        <v>2004</v>
      </c>
      <c r="M4141" s="9">
        <v>41420.44</v>
      </c>
      <c r="N4141" s="9" t="str">
        <f t="shared" si="259"/>
        <v>High Value</v>
      </c>
      <c r="O4141" s="11">
        <v>179482.7</v>
      </c>
      <c r="P4141" s="11">
        <v>30812.46</v>
      </c>
      <c r="Q4141" s="11">
        <v>10607.98</v>
      </c>
      <c r="R4141" s="5">
        <v>45632</v>
      </c>
      <c r="S4141" s="5" t="str">
        <f t="shared" si="260"/>
        <v>Friday</v>
      </c>
      <c r="T4141" s="5" t="str">
        <f t="shared" si="261"/>
        <v>Q4</v>
      </c>
      <c r="U4141" s="14" t="str">
        <f t="shared" si="258"/>
        <v>Dec</v>
      </c>
    </row>
    <row r="4142" spans="1:21" x14ac:dyDescent="0.25">
      <c r="A4142" s="13" t="s">
        <v>62</v>
      </c>
      <c r="B4142" s="6" t="s">
        <v>138</v>
      </c>
      <c r="C4142" s="6" t="s">
        <v>36</v>
      </c>
      <c r="D4142" s="6" t="s">
        <v>25</v>
      </c>
      <c r="E4142" s="6" t="s">
        <v>32</v>
      </c>
      <c r="F4142" s="6" t="s">
        <v>4650</v>
      </c>
      <c r="G4142" s="6" t="s">
        <v>15805</v>
      </c>
      <c r="H4142" s="6" t="s">
        <v>33</v>
      </c>
      <c r="I4142" s="6" t="s">
        <v>23</v>
      </c>
      <c r="J4142" s="6" t="s">
        <v>15806</v>
      </c>
      <c r="K4142" s="7">
        <v>4</v>
      </c>
      <c r="L4142" s="4">
        <v>2018</v>
      </c>
      <c r="M4142" s="9">
        <v>12024.63</v>
      </c>
      <c r="N4142" s="9" t="str">
        <f t="shared" si="259"/>
        <v>Normal</v>
      </c>
      <c r="O4142" s="11">
        <v>95332.1</v>
      </c>
      <c r="P4142" s="11">
        <v>10757.05</v>
      </c>
      <c r="Q4142" s="11">
        <v>1267.58</v>
      </c>
      <c r="R4142" s="8">
        <v>44638</v>
      </c>
      <c r="S4142" s="5" t="str">
        <f t="shared" si="260"/>
        <v>Friday</v>
      </c>
      <c r="T4142" s="5" t="str">
        <f t="shared" si="261"/>
        <v>Q1</v>
      </c>
      <c r="U4142" s="14" t="str">
        <f t="shared" si="258"/>
        <v>Mar</v>
      </c>
    </row>
    <row r="4143" spans="1:21" x14ac:dyDescent="0.25">
      <c r="A4143" s="12" t="s">
        <v>54</v>
      </c>
      <c r="B4143" s="2" t="s">
        <v>99</v>
      </c>
      <c r="C4143" s="2" t="s">
        <v>52</v>
      </c>
      <c r="D4143" s="2" t="s">
        <v>25</v>
      </c>
      <c r="E4143" s="2" t="s">
        <v>45</v>
      </c>
      <c r="F4143" s="2" t="s">
        <v>15807</v>
      </c>
      <c r="G4143" s="2" t="s">
        <v>15808</v>
      </c>
      <c r="H4143" s="2" t="s">
        <v>79</v>
      </c>
      <c r="I4143" s="2" t="s">
        <v>23</v>
      </c>
      <c r="J4143" s="2" t="s">
        <v>15809</v>
      </c>
      <c r="K4143" s="3">
        <v>23</v>
      </c>
      <c r="L4143" s="4">
        <v>2001</v>
      </c>
      <c r="M4143" s="9">
        <v>38420.18</v>
      </c>
      <c r="N4143" s="9" t="str">
        <f t="shared" si="259"/>
        <v>Normal</v>
      </c>
      <c r="O4143" s="11">
        <v>165572.1</v>
      </c>
      <c r="P4143" s="11">
        <v>29870.400000000001</v>
      </c>
      <c r="Q4143" s="11">
        <v>8549.7800000000007</v>
      </c>
      <c r="R4143" s="5">
        <v>45510</v>
      </c>
      <c r="S4143" s="5" t="str">
        <f t="shared" si="260"/>
        <v>Tuesday</v>
      </c>
      <c r="T4143" s="5" t="str">
        <f t="shared" si="261"/>
        <v>Q3</v>
      </c>
      <c r="U4143" s="14" t="str">
        <f t="shared" si="258"/>
        <v>Aug</v>
      </c>
    </row>
    <row r="4144" spans="1:21" x14ac:dyDescent="0.25">
      <c r="A4144" s="13" t="s">
        <v>56</v>
      </c>
      <c r="B4144" s="6" t="s">
        <v>78</v>
      </c>
      <c r="C4144" s="6" t="s">
        <v>49</v>
      </c>
      <c r="D4144" s="6" t="s">
        <v>25</v>
      </c>
      <c r="E4144" s="6" t="s">
        <v>26</v>
      </c>
      <c r="F4144" s="6" t="s">
        <v>15810</v>
      </c>
      <c r="G4144" s="6" t="s">
        <v>15811</v>
      </c>
      <c r="H4144" s="6" t="s">
        <v>33</v>
      </c>
      <c r="I4144" s="6" t="s">
        <v>23</v>
      </c>
      <c r="J4144" s="6" t="s">
        <v>15812</v>
      </c>
      <c r="K4144" s="7">
        <v>15</v>
      </c>
      <c r="L4144" s="4">
        <v>2005</v>
      </c>
      <c r="M4144" s="9">
        <v>17480.03</v>
      </c>
      <c r="N4144" s="9" t="str">
        <f t="shared" si="259"/>
        <v>Normal</v>
      </c>
      <c r="O4144" s="11">
        <v>196554.1</v>
      </c>
      <c r="P4144" s="11">
        <v>13389.6</v>
      </c>
      <c r="Q4144" s="11">
        <v>4090.43</v>
      </c>
      <c r="R4144" s="8">
        <v>44048</v>
      </c>
      <c r="S4144" s="5" t="str">
        <f t="shared" si="260"/>
        <v>Wednesday</v>
      </c>
      <c r="T4144" s="5" t="str">
        <f t="shared" si="261"/>
        <v>Q3</v>
      </c>
      <c r="U4144" s="14" t="str">
        <f t="shared" si="258"/>
        <v>Aug</v>
      </c>
    </row>
    <row r="4145" spans="1:21" x14ac:dyDescent="0.25">
      <c r="A4145" s="12" t="s">
        <v>30</v>
      </c>
      <c r="B4145" s="2" t="s">
        <v>94</v>
      </c>
      <c r="C4145" s="2" t="s">
        <v>52</v>
      </c>
      <c r="D4145" s="2" t="s">
        <v>25</v>
      </c>
      <c r="E4145" s="2" t="s">
        <v>26</v>
      </c>
      <c r="F4145" s="2" t="s">
        <v>15813</v>
      </c>
      <c r="G4145" s="2" t="s">
        <v>15814</v>
      </c>
      <c r="H4145" s="2" t="s">
        <v>93</v>
      </c>
      <c r="I4145" s="2" t="s">
        <v>23</v>
      </c>
      <c r="J4145" s="2" t="s">
        <v>15815</v>
      </c>
      <c r="K4145" s="3">
        <v>6</v>
      </c>
      <c r="L4145" s="4">
        <v>2018</v>
      </c>
      <c r="M4145" s="9">
        <v>47118.49</v>
      </c>
      <c r="N4145" s="9" t="str">
        <f t="shared" si="259"/>
        <v>High Value</v>
      </c>
      <c r="O4145" s="11">
        <v>147587.5</v>
      </c>
      <c r="P4145" s="11">
        <v>33098.14</v>
      </c>
      <c r="Q4145" s="11">
        <v>14020.35</v>
      </c>
      <c r="R4145" s="5">
        <v>45526</v>
      </c>
      <c r="S4145" s="5" t="str">
        <f t="shared" si="260"/>
        <v>Thursday</v>
      </c>
      <c r="T4145" s="5" t="str">
        <f t="shared" si="261"/>
        <v>Q3</v>
      </c>
      <c r="U4145" s="14" t="str">
        <f t="shared" si="258"/>
        <v>Aug</v>
      </c>
    </row>
    <row r="4146" spans="1:21" x14ac:dyDescent="0.25">
      <c r="A4146" s="13" t="s">
        <v>40</v>
      </c>
      <c r="B4146" s="6" t="s">
        <v>41</v>
      </c>
      <c r="C4146" s="6" t="s">
        <v>24</v>
      </c>
      <c r="D4146" s="6" t="s">
        <v>25</v>
      </c>
      <c r="E4146" s="6" t="s">
        <v>21</v>
      </c>
      <c r="F4146" s="6" t="s">
        <v>15816</v>
      </c>
      <c r="G4146" s="6" t="s">
        <v>180</v>
      </c>
      <c r="H4146" s="6" t="s">
        <v>61</v>
      </c>
      <c r="I4146" s="6" t="s">
        <v>23</v>
      </c>
      <c r="J4146" s="6" t="s">
        <v>15817</v>
      </c>
      <c r="K4146" s="7">
        <v>2</v>
      </c>
      <c r="L4146" s="4">
        <v>2020</v>
      </c>
      <c r="M4146" s="9">
        <v>6308.61</v>
      </c>
      <c r="N4146" s="9" t="str">
        <f t="shared" si="259"/>
        <v>Normal</v>
      </c>
      <c r="O4146" s="11">
        <v>65793.899999999994</v>
      </c>
      <c r="P4146" s="11">
        <v>5893.28</v>
      </c>
      <c r="Q4146" s="11">
        <v>415.33</v>
      </c>
      <c r="R4146" s="8">
        <v>44722</v>
      </c>
      <c r="S4146" s="5" t="str">
        <f t="shared" si="260"/>
        <v>Friday</v>
      </c>
      <c r="T4146" s="5" t="str">
        <f t="shared" si="261"/>
        <v>Q2</v>
      </c>
      <c r="U4146" s="14" t="str">
        <f t="shared" si="258"/>
        <v>Jun</v>
      </c>
    </row>
    <row r="4147" spans="1:21" x14ac:dyDescent="0.25">
      <c r="A4147" s="12" t="s">
        <v>40</v>
      </c>
      <c r="B4147" s="2" t="s">
        <v>59</v>
      </c>
      <c r="C4147" s="2" t="s">
        <v>24</v>
      </c>
      <c r="D4147" s="2" t="s">
        <v>25</v>
      </c>
      <c r="E4147" s="2" t="s">
        <v>32</v>
      </c>
      <c r="F4147" s="2" t="s">
        <v>15818</v>
      </c>
      <c r="G4147" s="2" t="s">
        <v>15819</v>
      </c>
      <c r="H4147" s="2" t="s">
        <v>157</v>
      </c>
      <c r="I4147" s="2" t="s">
        <v>23</v>
      </c>
      <c r="J4147" s="2" t="s">
        <v>15820</v>
      </c>
      <c r="K4147" s="3">
        <v>25</v>
      </c>
      <c r="L4147" s="4">
        <v>2000</v>
      </c>
      <c r="M4147" s="9">
        <v>35173.370000000003</v>
      </c>
      <c r="N4147" s="9" t="str">
        <f t="shared" si="259"/>
        <v>Normal</v>
      </c>
      <c r="O4147" s="11">
        <v>157600</v>
      </c>
      <c r="P4147" s="11">
        <v>26018.84</v>
      </c>
      <c r="Q4147" s="11">
        <v>9154.5300000000007</v>
      </c>
      <c r="R4147" s="5">
        <v>45691</v>
      </c>
      <c r="S4147" s="5" t="str">
        <f t="shared" si="260"/>
        <v>Monday</v>
      </c>
      <c r="T4147" s="5" t="str">
        <f t="shared" si="261"/>
        <v>Q1</v>
      </c>
      <c r="U4147" s="14" t="str">
        <f t="shared" si="258"/>
        <v>Feb</v>
      </c>
    </row>
    <row r="4148" spans="1:21" x14ac:dyDescent="0.25">
      <c r="A4148" s="13" t="s">
        <v>62</v>
      </c>
      <c r="B4148" s="6" t="s">
        <v>91</v>
      </c>
      <c r="C4148" s="6" t="s">
        <v>19</v>
      </c>
      <c r="D4148" s="6" t="s">
        <v>25</v>
      </c>
      <c r="E4148" s="6" t="s">
        <v>45</v>
      </c>
      <c r="F4148" s="6" t="s">
        <v>15821</v>
      </c>
      <c r="G4148" s="6" t="s">
        <v>9885</v>
      </c>
      <c r="H4148" s="6" t="s">
        <v>66</v>
      </c>
      <c r="I4148" s="6" t="s">
        <v>23</v>
      </c>
      <c r="J4148" s="6" t="s">
        <v>15822</v>
      </c>
      <c r="K4148" s="7">
        <v>1</v>
      </c>
      <c r="L4148" s="4">
        <v>2019</v>
      </c>
      <c r="M4148" s="9">
        <v>21057.47</v>
      </c>
      <c r="N4148" s="9" t="str">
        <f t="shared" si="259"/>
        <v>Normal</v>
      </c>
      <c r="O4148" s="11">
        <v>87499.3</v>
      </c>
      <c r="P4148" s="11">
        <v>15121.31</v>
      </c>
      <c r="Q4148" s="11">
        <v>5936.16</v>
      </c>
      <c r="R4148" s="8">
        <v>44033</v>
      </c>
      <c r="S4148" s="5" t="str">
        <f t="shared" si="260"/>
        <v>Tuesday</v>
      </c>
      <c r="T4148" s="5" t="str">
        <f t="shared" si="261"/>
        <v>Q3</v>
      </c>
      <c r="U4148" s="14" t="str">
        <f t="shared" si="258"/>
        <v>Jul</v>
      </c>
    </row>
    <row r="4149" spans="1:21" x14ac:dyDescent="0.25">
      <c r="A4149" s="12" t="s">
        <v>17</v>
      </c>
      <c r="B4149" s="2" t="s">
        <v>18</v>
      </c>
      <c r="C4149" s="2" t="s">
        <v>49</v>
      </c>
      <c r="D4149" s="2" t="s">
        <v>25</v>
      </c>
      <c r="E4149" s="2" t="s">
        <v>26</v>
      </c>
      <c r="F4149" s="2" t="s">
        <v>15823</v>
      </c>
      <c r="G4149" s="2" t="s">
        <v>15824</v>
      </c>
      <c r="H4149" s="2" t="s">
        <v>79</v>
      </c>
      <c r="I4149" s="2" t="s">
        <v>23</v>
      </c>
      <c r="J4149" s="2" t="s">
        <v>15825</v>
      </c>
      <c r="K4149" s="3">
        <v>9</v>
      </c>
      <c r="L4149" s="4">
        <v>2012</v>
      </c>
      <c r="M4149" s="9">
        <v>6981.24</v>
      </c>
      <c r="N4149" s="9" t="str">
        <f t="shared" si="259"/>
        <v>Normal</v>
      </c>
      <c r="O4149" s="11">
        <v>186264.4</v>
      </c>
      <c r="P4149" s="11">
        <v>5455.32</v>
      </c>
      <c r="Q4149" s="11">
        <v>1525.92</v>
      </c>
      <c r="R4149" s="5">
        <v>44415</v>
      </c>
      <c r="S4149" s="5" t="str">
        <f t="shared" si="260"/>
        <v>Saturday</v>
      </c>
      <c r="T4149" s="5" t="str">
        <f t="shared" si="261"/>
        <v>Q3</v>
      </c>
      <c r="U4149" s="14" t="str">
        <f t="shared" si="258"/>
        <v>Aug</v>
      </c>
    </row>
    <row r="4150" spans="1:21" x14ac:dyDescent="0.25">
      <c r="A4150" s="13" t="s">
        <v>17</v>
      </c>
      <c r="B4150" s="6" t="s">
        <v>38</v>
      </c>
      <c r="C4150" s="6" t="s">
        <v>24</v>
      </c>
      <c r="D4150" s="6" t="s">
        <v>25</v>
      </c>
      <c r="E4150" s="6" t="s">
        <v>21</v>
      </c>
      <c r="F4150" s="6" t="s">
        <v>15826</v>
      </c>
      <c r="G4150" s="6" t="s">
        <v>15827</v>
      </c>
      <c r="H4150" s="6" t="s">
        <v>136</v>
      </c>
      <c r="I4150" s="6" t="s">
        <v>23</v>
      </c>
      <c r="J4150" s="6" t="s">
        <v>15828</v>
      </c>
      <c r="K4150" s="7">
        <v>18</v>
      </c>
      <c r="L4150" s="4">
        <v>2003</v>
      </c>
      <c r="M4150" s="9">
        <v>25255.85</v>
      </c>
      <c r="N4150" s="9" t="str">
        <f t="shared" si="259"/>
        <v>Normal</v>
      </c>
      <c r="O4150" s="11">
        <v>24234.400000000001</v>
      </c>
      <c r="P4150" s="11">
        <v>22785.78</v>
      </c>
      <c r="Q4150" s="11">
        <v>2470.0700000000002</v>
      </c>
      <c r="R4150" s="8">
        <v>44556</v>
      </c>
      <c r="S4150" s="5" t="str">
        <f t="shared" si="260"/>
        <v>Sunday</v>
      </c>
      <c r="T4150" s="5" t="str">
        <f t="shared" si="261"/>
        <v>Q4</v>
      </c>
      <c r="U4150" s="14" t="str">
        <f t="shared" si="258"/>
        <v>Dec</v>
      </c>
    </row>
    <row r="4151" spans="1:21" x14ac:dyDescent="0.25">
      <c r="A4151" s="12" t="s">
        <v>71</v>
      </c>
      <c r="B4151" s="2" t="s">
        <v>86</v>
      </c>
      <c r="C4151" s="2" t="s">
        <v>49</v>
      </c>
      <c r="D4151" s="2" t="s">
        <v>25</v>
      </c>
      <c r="E4151" s="2" t="s">
        <v>26</v>
      </c>
      <c r="F4151" s="2" t="s">
        <v>8504</v>
      </c>
      <c r="G4151" s="2" t="s">
        <v>15829</v>
      </c>
      <c r="H4151" s="2" t="s">
        <v>73</v>
      </c>
      <c r="I4151" s="2" t="s">
        <v>23</v>
      </c>
      <c r="J4151" s="2" t="s">
        <v>15830</v>
      </c>
      <c r="K4151" s="3">
        <v>15</v>
      </c>
      <c r="L4151" s="4">
        <v>2008</v>
      </c>
      <c r="M4151" s="9">
        <v>11416.91</v>
      </c>
      <c r="N4151" s="9" t="str">
        <f t="shared" si="259"/>
        <v>Normal</v>
      </c>
      <c r="O4151" s="11">
        <v>187418.4</v>
      </c>
      <c r="P4151" s="11">
        <v>9269.2999999999993</v>
      </c>
      <c r="Q4151" s="11">
        <v>2147.61</v>
      </c>
      <c r="R4151" s="5">
        <v>45277</v>
      </c>
      <c r="S4151" s="5" t="str">
        <f t="shared" si="260"/>
        <v>Sunday</v>
      </c>
      <c r="T4151" s="5" t="str">
        <f t="shared" si="261"/>
        <v>Q4</v>
      </c>
      <c r="U4151" s="14" t="str">
        <f t="shared" si="258"/>
        <v>Dec</v>
      </c>
    </row>
    <row r="4152" spans="1:21" x14ac:dyDescent="0.25">
      <c r="A4152" s="13" t="s">
        <v>54</v>
      </c>
      <c r="B4152" s="6" t="s">
        <v>123</v>
      </c>
      <c r="C4152" s="6" t="s">
        <v>23</v>
      </c>
      <c r="D4152" s="6" t="s">
        <v>25</v>
      </c>
      <c r="E4152" s="6" t="s">
        <v>26</v>
      </c>
      <c r="F4152" s="6" t="s">
        <v>15831</v>
      </c>
      <c r="G4152" s="6" t="s">
        <v>15832</v>
      </c>
      <c r="H4152" s="6" t="s">
        <v>102</v>
      </c>
      <c r="I4152" s="6" t="s">
        <v>23</v>
      </c>
      <c r="J4152" s="6" t="s">
        <v>15833</v>
      </c>
      <c r="K4152" s="7">
        <v>4</v>
      </c>
      <c r="L4152" s="4">
        <v>2020</v>
      </c>
      <c r="M4152" s="9">
        <v>26932.33</v>
      </c>
      <c r="N4152" s="9" t="str">
        <f t="shared" si="259"/>
        <v>Normal</v>
      </c>
      <c r="O4152" s="11">
        <v>41220.1</v>
      </c>
      <c r="P4152" s="11">
        <v>20484.009999999998</v>
      </c>
      <c r="Q4152" s="11">
        <v>6448.32</v>
      </c>
      <c r="R4152" s="8">
        <v>45632</v>
      </c>
      <c r="S4152" s="5" t="str">
        <f t="shared" si="260"/>
        <v>Friday</v>
      </c>
      <c r="T4152" s="5" t="str">
        <f t="shared" si="261"/>
        <v>Q4</v>
      </c>
      <c r="U4152" s="14" t="str">
        <f t="shared" si="258"/>
        <v>Dec</v>
      </c>
    </row>
    <row r="4153" spans="1:21" x14ac:dyDescent="0.25">
      <c r="A4153" s="12" t="s">
        <v>54</v>
      </c>
      <c r="B4153" s="2" t="s">
        <v>99</v>
      </c>
      <c r="C4153" s="2" t="s">
        <v>49</v>
      </c>
      <c r="D4153" s="2" t="s">
        <v>25</v>
      </c>
      <c r="E4153" s="2" t="s">
        <v>26</v>
      </c>
      <c r="F4153" s="2" t="s">
        <v>15834</v>
      </c>
      <c r="G4153" s="2" t="s">
        <v>15835</v>
      </c>
      <c r="H4153" s="2" t="s">
        <v>46</v>
      </c>
      <c r="I4153" s="2" t="s">
        <v>23</v>
      </c>
      <c r="J4153" s="2" t="s">
        <v>15836</v>
      </c>
      <c r="K4153" s="3">
        <v>4</v>
      </c>
      <c r="L4153" s="4">
        <v>2021</v>
      </c>
      <c r="M4153" s="9">
        <v>29554.720000000001</v>
      </c>
      <c r="N4153" s="9" t="str">
        <f t="shared" si="259"/>
        <v>Normal</v>
      </c>
      <c r="O4153" s="11">
        <v>195895.4</v>
      </c>
      <c r="P4153" s="11">
        <v>25522.2</v>
      </c>
      <c r="Q4153" s="11">
        <v>4032.52</v>
      </c>
      <c r="R4153" s="5">
        <v>45831</v>
      </c>
      <c r="S4153" s="5" t="str">
        <f t="shared" si="260"/>
        <v>Monday</v>
      </c>
      <c r="T4153" s="5" t="str">
        <f t="shared" si="261"/>
        <v>Q2</v>
      </c>
      <c r="U4153" s="14" t="str">
        <f t="shared" si="258"/>
        <v>Jun</v>
      </c>
    </row>
    <row r="4154" spans="1:21" x14ac:dyDescent="0.25">
      <c r="A4154" s="13" t="s">
        <v>56</v>
      </c>
      <c r="B4154" s="6" t="s">
        <v>78</v>
      </c>
      <c r="C4154" s="6" t="s">
        <v>52</v>
      </c>
      <c r="D4154" s="6" t="s">
        <v>25</v>
      </c>
      <c r="E4154" s="6" t="s">
        <v>21</v>
      </c>
      <c r="F4154" s="6" t="s">
        <v>15837</v>
      </c>
      <c r="G4154" s="6" t="s">
        <v>15838</v>
      </c>
      <c r="H4154" s="6" t="s">
        <v>82</v>
      </c>
      <c r="I4154" s="6" t="s">
        <v>23</v>
      </c>
      <c r="J4154" s="6" t="s">
        <v>15839</v>
      </c>
      <c r="K4154" s="7">
        <v>11</v>
      </c>
      <c r="L4154" s="4">
        <v>2009</v>
      </c>
      <c r="M4154" s="9">
        <v>52967.75</v>
      </c>
      <c r="N4154" s="9" t="str">
        <f t="shared" si="259"/>
        <v>High Value</v>
      </c>
      <c r="O4154" s="11">
        <v>58435.8</v>
      </c>
      <c r="P4154" s="11">
        <v>44069.8</v>
      </c>
      <c r="Q4154" s="11">
        <v>8897.9500000000007</v>
      </c>
      <c r="R4154" s="8">
        <v>44160</v>
      </c>
      <c r="S4154" s="5" t="str">
        <f t="shared" si="260"/>
        <v>Wednesday</v>
      </c>
      <c r="T4154" s="5" t="str">
        <f t="shared" si="261"/>
        <v>Q4</v>
      </c>
      <c r="U4154" s="14" t="str">
        <f t="shared" si="258"/>
        <v>Nov</v>
      </c>
    </row>
    <row r="4155" spans="1:21" x14ac:dyDescent="0.25">
      <c r="A4155" s="12" t="s">
        <v>56</v>
      </c>
      <c r="B4155" s="2" t="s">
        <v>57</v>
      </c>
      <c r="C4155" s="2" t="s">
        <v>19</v>
      </c>
      <c r="D4155" s="2" t="s">
        <v>25</v>
      </c>
      <c r="E4155" s="2" t="s">
        <v>26</v>
      </c>
      <c r="F4155" s="2" t="s">
        <v>15840</v>
      </c>
      <c r="G4155" s="2" t="s">
        <v>15841</v>
      </c>
      <c r="H4155" s="2" t="s">
        <v>122</v>
      </c>
      <c r="I4155" s="2" t="s">
        <v>23</v>
      </c>
      <c r="J4155" s="2" t="s">
        <v>15842</v>
      </c>
      <c r="K4155" s="3">
        <v>20</v>
      </c>
      <c r="L4155" s="4">
        <v>2001</v>
      </c>
      <c r="M4155" s="9">
        <v>50419.12</v>
      </c>
      <c r="N4155" s="9" t="str">
        <f t="shared" si="259"/>
        <v>High Value</v>
      </c>
      <c r="O4155" s="11">
        <v>87578.2</v>
      </c>
      <c r="P4155" s="11">
        <v>45221.88</v>
      </c>
      <c r="Q4155" s="11">
        <v>5197.24</v>
      </c>
      <c r="R4155" s="5">
        <v>44282</v>
      </c>
      <c r="S4155" s="5" t="str">
        <f t="shared" si="260"/>
        <v>Saturday</v>
      </c>
      <c r="T4155" s="5" t="str">
        <f t="shared" si="261"/>
        <v>Q1</v>
      </c>
      <c r="U4155" s="14" t="str">
        <f t="shared" si="258"/>
        <v>Mar</v>
      </c>
    </row>
    <row r="4156" spans="1:21" x14ac:dyDescent="0.25">
      <c r="A4156" s="13" t="s">
        <v>40</v>
      </c>
      <c r="B4156" s="6" t="s">
        <v>41</v>
      </c>
      <c r="C4156" s="6" t="s">
        <v>49</v>
      </c>
      <c r="D4156" s="6" t="s">
        <v>25</v>
      </c>
      <c r="E4156" s="6" t="s">
        <v>26</v>
      </c>
      <c r="F4156" s="6" t="s">
        <v>15843</v>
      </c>
      <c r="G4156" s="6" t="s">
        <v>15844</v>
      </c>
      <c r="H4156" s="6" t="s">
        <v>66</v>
      </c>
      <c r="I4156" s="6" t="s">
        <v>23</v>
      </c>
      <c r="J4156" s="6" t="s">
        <v>15845</v>
      </c>
      <c r="K4156" s="7">
        <v>12</v>
      </c>
      <c r="L4156" s="4">
        <v>2011</v>
      </c>
      <c r="M4156" s="9">
        <v>31257.919999999998</v>
      </c>
      <c r="N4156" s="9" t="str">
        <f t="shared" si="259"/>
        <v>Normal</v>
      </c>
      <c r="O4156" s="11">
        <v>67110.100000000006</v>
      </c>
      <c r="P4156" s="11">
        <v>29052.35</v>
      </c>
      <c r="Q4156" s="11">
        <v>2205.5700000000002</v>
      </c>
      <c r="R4156" s="8">
        <v>45102</v>
      </c>
      <c r="S4156" s="5" t="str">
        <f t="shared" si="260"/>
        <v>Sunday</v>
      </c>
      <c r="T4156" s="5" t="str">
        <f t="shared" si="261"/>
        <v>Q2</v>
      </c>
      <c r="U4156" s="14" t="str">
        <f t="shared" si="258"/>
        <v>Jun</v>
      </c>
    </row>
    <row r="4157" spans="1:21" x14ac:dyDescent="0.25">
      <c r="A4157" s="12" t="s">
        <v>74</v>
      </c>
      <c r="B4157" s="2" t="s">
        <v>75</v>
      </c>
      <c r="C4157" s="2" t="s">
        <v>36</v>
      </c>
      <c r="D4157" s="2" t="s">
        <v>25</v>
      </c>
      <c r="E4157" s="2" t="s">
        <v>26</v>
      </c>
      <c r="F4157" s="2" t="s">
        <v>15846</v>
      </c>
      <c r="G4157" s="2" t="s">
        <v>15847</v>
      </c>
      <c r="H4157" s="2" t="s">
        <v>88</v>
      </c>
      <c r="I4157" s="2" t="s">
        <v>23</v>
      </c>
      <c r="J4157" s="2" t="s">
        <v>15848</v>
      </c>
      <c r="K4157" s="3">
        <v>15</v>
      </c>
      <c r="L4157" s="4">
        <v>2008</v>
      </c>
      <c r="M4157" s="9">
        <v>30352.76</v>
      </c>
      <c r="N4157" s="9" t="str">
        <f t="shared" si="259"/>
        <v>Normal</v>
      </c>
      <c r="O4157" s="11">
        <v>163531.9</v>
      </c>
      <c r="P4157" s="11">
        <v>25105.73</v>
      </c>
      <c r="Q4157" s="11">
        <v>5247.03</v>
      </c>
      <c r="R4157" s="5">
        <v>45278</v>
      </c>
      <c r="S4157" s="5" t="str">
        <f t="shared" si="260"/>
        <v>Monday</v>
      </c>
      <c r="T4157" s="5" t="str">
        <f t="shared" si="261"/>
        <v>Q4</v>
      </c>
      <c r="U4157" s="14" t="str">
        <f t="shared" si="258"/>
        <v>Dec</v>
      </c>
    </row>
    <row r="4158" spans="1:21" x14ac:dyDescent="0.25">
      <c r="A4158" s="13" t="s">
        <v>74</v>
      </c>
      <c r="B4158" s="6" t="s">
        <v>75</v>
      </c>
      <c r="C4158" s="6" t="s">
        <v>52</v>
      </c>
      <c r="D4158" s="6" t="s">
        <v>25</v>
      </c>
      <c r="E4158" s="6" t="s">
        <v>26</v>
      </c>
      <c r="F4158" s="6" t="s">
        <v>15849</v>
      </c>
      <c r="G4158" s="6" t="s">
        <v>15850</v>
      </c>
      <c r="H4158" s="6" t="s">
        <v>116</v>
      </c>
      <c r="I4158" s="6" t="s">
        <v>23</v>
      </c>
      <c r="J4158" s="6" t="s">
        <v>15851</v>
      </c>
      <c r="K4158" s="7">
        <v>23</v>
      </c>
      <c r="L4158" s="4">
        <v>2001</v>
      </c>
      <c r="M4158" s="9">
        <v>29674.13</v>
      </c>
      <c r="N4158" s="9" t="str">
        <f t="shared" si="259"/>
        <v>Normal</v>
      </c>
      <c r="O4158" s="11">
        <v>116865.5</v>
      </c>
      <c r="P4158" s="11">
        <v>26194.3</v>
      </c>
      <c r="Q4158" s="11">
        <v>3479.83</v>
      </c>
      <c r="R4158" s="8">
        <v>45566</v>
      </c>
      <c r="S4158" s="5" t="str">
        <f t="shared" si="260"/>
        <v>Tuesday</v>
      </c>
      <c r="T4158" s="5" t="str">
        <f t="shared" si="261"/>
        <v>Q4</v>
      </c>
      <c r="U4158" s="14" t="str">
        <f t="shared" si="258"/>
        <v>Oct</v>
      </c>
    </row>
    <row r="4159" spans="1:21" x14ac:dyDescent="0.25">
      <c r="A4159" s="12" t="s">
        <v>34</v>
      </c>
      <c r="B4159" s="2" t="s">
        <v>35</v>
      </c>
      <c r="C4159" s="2" t="s">
        <v>52</v>
      </c>
      <c r="D4159" s="2" t="s">
        <v>25</v>
      </c>
      <c r="E4159" s="2" t="s">
        <v>26</v>
      </c>
      <c r="F4159" s="2" t="s">
        <v>15852</v>
      </c>
      <c r="G4159" s="2" t="s">
        <v>15853</v>
      </c>
      <c r="H4159" s="2" t="s">
        <v>42</v>
      </c>
      <c r="I4159" s="2" t="s">
        <v>23</v>
      </c>
      <c r="J4159" s="2" t="s">
        <v>15854</v>
      </c>
      <c r="K4159" s="3">
        <v>5</v>
      </c>
      <c r="L4159" s="4">
        <v>2018</v>
      </c>
      <c r="M4159" s="9">
        <v>44900.2</v>
      </c>
      <c r="N4159" s="9" t="str">
        <f t="shared" si="259"/>
        <v>High Value</v>
      </c>
      <c r="O4159" s="11">
        <v>154948.70000000001</v>
      </c>
      <c r="P4159" s="11">
        <v>38755.629999999997</v>
      </c>
      <c r="Q4159" s="11">
        <v>6144.57</v>
      </c>
      <c r="R4159" s="5">
        <v>44977</v>
      </c>
      <c r="S4159" s="5" t="str">
        <f t="shared" si="260"/>
        <v>Monday</v>
      </c>
      <c r="T4159" s="5" t="str">
        <f t="shared" si="261"/>
        <v>Q1</v>
      </c>
      <c r="U4159" s="14" t="str">
        <f t="shared" si="258"/>
        <v>Feb</v>
      </c>
    </row>
    <row r="4160" spans="1:21" x14ac:dyDescent="0.25">
      <c r="A4160" s="13" t="s">
        <v>34</v>
      </c>
      <c r="B4160" s="6" t="s">
        <v>35</v>
      </c>
      <c r="C4160" s="6" t="s">
        <v>23</v>
      </c>
      <c r="D4160" s="6" t="s">
        <v>25</v>
      </c>
      <c r="E4160" s="6" t="s">
        <v>45</v>
      </c>
      <c r="F4160" s="6" t="s">
        <v>15855</v>
      </c>
      <c r="G4160" s="6" t="s">
        <v>15856</v>
      </c>
      <c r="H4160" s="6" t="s">
        <v>121</v>
      </c>
      <c r="I4160" s="6" t="s">
        <v>23</v>
      </c>
      <c r="J4160" s="6" t="s">
        <v>15857</v>
      </c>
      <c r="K4160" s="7">
        <v>12</v>
      </c>
      <c r="L4160" s="4">
        <v>2012</v>
      </c>
      <c r="M4160" s="9">
        <v>28990.07</v>
      </c>
      <c r="N4160" s="9" t="str">
        <f t="shared" si="259"/>
        <v>Normal</v>
      </c>
      <c r="O4160" s="11">
        <v>199846.8</v>
      </c>
      <c r="P4160" s="11">
        <v>23811.7</v>
      </c>
      <c r="Q4160" s="11">
        <v>5178.37</v>
      </c>
      <c r="R4160" s="8">
        <v>45396</v>
      </c>
      <c r="S4160" s="5" t="str">
        <f t="shared" si="260"/>
        <v>Sunday</v>
      </c>
      <c r="T4160" s="5" t="str">
        <f t="shared" si="261"/>
        <v>Q2</v>
      </c>
      <c r="U4160" s="14" t="str">
        <f t="shared" ref="U4160:U4221" si="262">TEXT(R4160,"MMM")</f>
        <v>Apr</v>
      </c>
    </row>
    <row r="4161" spans="1:21" x14ac:dyDescent="0.25">
      <c r="A4161" s="12" t="s">
        <v>34</v>
      </c>
      <c r="B4161" s="2" t="s">
        <v>43</v>
      </c>
      <c r="C4161" s="2" t="s">
        <v>44</v>
      </c>
      <c r="D4161" s="2" t="s">
        <v>25</v>
      </c>
      <c r="E4161" s="2" t="s">
        <v>26</v>
      </c>
      <c r="F4161" s="2" t="s">
        <v>15858</v>
      </c>
      <c r="G4161" s="2" t="s">
        <v>15859</v>
      </c>
      <c r="H4161" s="2" t="s">
        <v>82</v>
      </c>
      <c r="I4161" s="2" t="s">
        <v>23</v>
      </c>
      <c r="J4161" s="2" t="s">
        <v>15860</v>
      </c>
      <c r="K4161" s="3">
        <v>13</v>
      </c>
      <c r="L4161" s="4">
        <v>2009</v>
      </c>
      <c r="M4161" s="9">
        <v>44627.11</v>
      </c>
      <c r="N4161" s="9" t="str">
        <f t="shared" si="259"/>
        <v>High Value</v>
      </c>
      <c r="O4161" s="11">
        <v>66658.399999999994</v>
      </c>
      <c r="P4161" s="11">
        <v>39959.51</v>
      </c>
      <c r="Q4161" s="11">
        <v>4667.6000000000004</v>
      </c>
      <c r="R4161" s="5">
        <v>44858</v>
      </c>
      <c r="S4161" s="5" t="str">
        <f t="shared" si="260"/>
        <v>Monday</v>
      </c>
      <c r="T4161" s="5" t="str">
        <f t="shared" si="261"/>
        <v>Q4</v>
      </c>
      <c r="U4161" s="14" t="str">
        <f t="shared" si="262"/>
        <v>Oct</v>
      </c>
    </row>
    <row r="4162" spans="1:21" x14ac:dyDescent="0.25">
      <c r="A4162" s="13" t="s">
        <v>40</v>
      </c>
      <c r="B4162" s="6" t="s">
        <v>41</v>
      </c>
      <c r="C4162" s="6" t="s">
        <v>44</v>
      </c>
      <c r="D4162" s="6" t="s">
        <v>25</v>
      </c>
      <c r="E4162" s="6" t="s">
        <v>21</v>
      </c>
      <c r="F4162" s="6" t="s">
        <v>15861</v>
      </c>
      <c r="G4162" s="6" t="s">
        <v>2887</v>
      </c>
      <c r="H4162" s="6" t="s">
        <v>42</v>
      </c>
      <c r="I4162" s="6" t="s">
        <v>23</v>
      </c>
      <c r="J4162" s="6" t="s">
        <v>15862</v>
      </c>
      <c r="K4162" s="7">
        <v>20</v>
      </c>
      <c r="L4162" s="4">
        <v>2003</v>
      </c>
      <c r="M4162" s="9">
        <v>38301.83</v>
      </c>
      <c r="N4162" s="9" t="str">
        <f t="shared" si="259"/>
        <v>Normal</v>
      </c>
      <c r="O4162" s="11">
        <v>126406.3</v>
      </c>
      <c r="P4162" s="11">
        <v>32188.71</v>
      </c>
      <c r="Q4162" s="11">
        <v>6113.12</v>
      </c>
      <c r="R4162" s="8">
        <v>45134</v>
      </c>
      <c r="S4162" s="5" t="str">
        <f t="shared" si="260"/>
        <v>Thursday</v>
      </c>
      <c r="T4162" s="5" t="str">
        <f t="shared" si="261"/>
        <v>Q3</v>
      </c>
      <c r="U4162" s="14" t="str">
        <f t="shared" si="262"/>
        <v>Jul</v>
      </c>
    </row>
    <row r="4163" spans="1:21" x14ac:dyDescent="0.25">
      <c r="A4163" s="12" t="s">
        <v>56</v>
      </c>
      <c r="B4163" s="2" t="s">
        <v>57</v>
      </c>
      <c r="C4163" s="2" t="s">
        <v>44</v>
      </c>
      <c r="D4163" s="2" t="s">
        <v>25</v>
      </c>
      <c r="E4163" s="2" t="s">
        <v>32</v>
      </c>
      <c r="F4163" s="2" t="s">
        <v>15863</v>
      </c>
      <c r="G4163" s="2" t="s">
        <v>15864</v>
      </c>
      <c r="H4163" s="2" t="s">
        <v>122</v>
      </c>
      <c r="I4163" s="2" t="s">
        <v>23</v>
      </c>
      <c r="J4163" s="2" t="s">
        <v>15865</v>
      </c>
      <c r="K4163" s="3">
        <v>14</v>
      </c>
      <c r="L4163" s="4">
        <v>2010</v>
      </c>
      <c r="M4163" s="9">
        <v>39650.230000000003</v>
      </c>
      <c r="N4163" s="9" t="str">
        <f t="shared" ref="N4163:N4226" si="263">IF(M4163&gt;40000,"High Value","Normal")</f>
        <v>Normal</v>
      </c>
      <c r="O4163" s="11">
        <v>186531.8</v>
      </c>
      <c r="P4163" s="11">
        <v>33984.44</v>
      </c>
      <c r="Q4163" s="11">
        <v>5665.79</v>
      </c>
      <c r="R4163" s="5">
        <v>45641</v>
      </c>
      <c r="S4163" s="5" t="str">
        <f t="shared" ref="S4163:S4226" si="264">TEXT(R4163,"dddd")</f>
        <v>Sunday</v>
      </c>
      <c r="T4163" s="5" t="str">
        <f t="shared" ref="T4163:T4226" si="265">"Q" &amp; ROUNDUP(MONTH(R4163)/3,0)</f>
        <v>Q4</v>
      </c>
      <c r="U4163" s="14" t="str">
        <f t="shared" si="262"/>
        <v>Dec</v>
      </c>
    </row>
    <row r="4164" spans="1:21" x14ac:dyDescent="0.25">
      <c r="A4164" s="13" t="s">
        <v>74</v>
      </c>
      <c r="B4164" s="6" t="s">
        <v>75</v>
      </c>
      <c r="C4164" s="6" t="s">
        <v>49</v>
      </c>
      <c r="D4164" s="6" t="s">
        <v>25</v>
      </c>
      <c r="E4164" s="6" t="s">
        <v>32</v>
      </c>
      <c r="F4164" s="6" t="s">
        <v>15866</v>
      </c>
      <c r="G4164" s="6" t="s">
        <v>15867</v>
      </c>
      <c r="H4164" s="6" t="s">
        <v>50</v>
      </c>
      <c r="I4164" s="6" t="s">
        <v>23</v>
      </c>
      <c r="J4164" s="6" t="s">
        <v>15868</v>
      </c>
      <c r="K4164" s="7">
        <v>3</v>
      </c>
      <c r="L4164" s="4">
        <v>2021</v>
      </c>
      <c r="M4164" s="9">
        <v>36255.64</v>
      </c>
      <c r="N4164" s="9" t="str">
        <f t="shared" si="263"/>
        <v>Normal</v>
      </c>
      <c r="O4164" s="11">
        <v>68909.8</v>
      </c>
      <c r="P4164" s="11">
        <v>29729.79</v>
      </c>
      <c r="Q4164" s="11">
        <v>6525.85</v>
      </c>
      <c r="R4164" s="8">
        <v>45434</v>
      </c>
      <c r="S4164" s="5" t="str">
        <f t="shared" si="264"/>
        <v>Wednesday</v>
      </c>
      <c r="T4164" s="5" t="str">
        <f t="shared" si="265"/>
        <v>Q2</v>
      </c>
      <c r="U4164" s="14" t="str">
        <f t="shared" si="262"/>
        <v>May</v>
      </c>
    </row>
    <row r="4165" spans="1:21" x14ac:dyDescent="0.25">
      <c r="A4165" s="12" t="s">
        <v>71</v>
      </c>
      <c r="B4165" s="2" t="s">
        <v>83</v>
      </c>
      <c r="C4165" s="2" t="s">
        <v>19</v>
      </c>
      <c r="D4165" s="2" t="s">
        <v>25</v>
      </c>
      <c r="E4165" s="2" t="s">
        <v>26</v>
      </c>
      <c r="F4165" s="2" t="s">
        <v>15869</v>
      </c>
      <c r="G4165" s="2" t="s">
        <v>15870</v>
      </c>
      <c r="H4165" s="2" t="s">
        <v>87</v>
      </c>
      <c r="I4165" s="2" t="s">
        <v>23</v>
      </c>
      <c r="J4165" s="2" t="s">
        <v>15871</v>
      </c>
      <c r="K4165" s="3">
        <v>3</v>
      </c>
      <c r="L4165" s="4">
        <v>2021</v>
      </c>
      <c r="M4165" s="9">
        <v>46405.84</v>
      </c>
      <c r="N4165" s="9" t="str">
        <f t="shared" si="263"/>
        <v>High Value</v>
      </c>
      <c r="O4165" s="11">
        <v>161417.20000000001</v>
      </c>
      <c r="P4165" s="11">
        <v>38390.18</v>
      </c>
      <c r="Q4165" s="11">
        <v>8015.66</v>
      </c>
      <c r="R4165" s="5">
        <v>45568</v>
      </c>
      <c r="S4165" s="5" t="str">
        <f t="shared" si="264"/>
        <v>Thursday</v>
      </c>
      <c r="T4165" s="5" t="str">
        <f t="shared" si="265"/>
        <v>Q4</v>
      </c>
      <c r="U4165" s="14" t="str">
        <f t="shared" si="262"/>
        <v>Oct</v>
      </c>
    </row>
    <row r="4166" spans="1:21" x14ac:dyDescent="0.25">
      <c r="A4166" s="13" t="s">
        <v>71</v>
      </c>
      <c r="B4166" s="6" t="s">
        <v>72</v>
      </c>
      <c r="C4166" s="6" t="s">
        <v>52</v>
      </c>
      <c r="D4166" s="6" t="s">
        <v>25</v>
      </c>
      <c r="E4166" s="6" t="s">
        <v>26</v>
      </c>
      <c r="F4166" s="6" t="s">
        <v>15872</v>
      </c>
      <c r="G4166" s="6" t="s">
        <v>15873</v>
      </c>
      <c r="H4166" s="6" t="s">
        <v>120</v>
      </c>
      <c r="I4166" s="6" t="s">
        <v>23</v>
      </c>
      <c r="J4166" s="6" t="s">
        <v>15874</v>
      </c>
      <c r="K4166" s="7">
        <v>21</v>
      </c>
      <c r="L4166" s="4">
        <v>2002</v>
      </c>
      <c r="M4166" s="9">
        <v>55836.26</v>
      </c>
      <c r="N4166" s="9" t="str">
        <f t="shared" si="263"/>
        <v>High Value</v>
      </c>
      <c r="O4166" s="11">
        <v>11231.9</v>
      </c>
      <c r="P4166" s="11">
        <v>44530.62</v>
      </c>
      <c r="Q4166" s="11">
        <v>11305.64</v>
      </c>
      <c r="R4166" s="8">
        <v>45061</v>
      </c>
      <c r="S4166" s="5" t="str">
        <f t="shared" si="264"/>
        <v>Monday</v>
      </c>
      <c r="T4166" s="5" t="str">
        <f t="shared" si="265"/>
        <v>Q2</v>
      </c>
      <c r="U4166" s="14" t="str">
        <f t="shared" si="262"/>
        <v>May</v>
      </c>
    </row>
    <row r="4167" spans="1:21" x14ac:dyDescent="0.25">
      <c r="A4167" s="12" t="s">
        <v>34</v>
      </c>
      <c r="B4167" s="2" t="s">
        <v>43</v>
      </c>
      <c r="C4167" s="2" t="s">
        <v>44</v>
      </c>
      <c r="D4167" s="2" t="s">
        <v>25</v>
      </c>
      <c r="E4167" s="2" t="s">
        <v>21</v>
      </c>
      <c r="F4167" s="2" t="s">
        <v>15875</v>
      </c>
      <c r="G4167" s="2" t="s">
        <v>15876</v>
      </c>
      <c r="H4167" s="2" t="s">
        <v>121</v>
      </c>
      <c r="I4167" s="2" t="s">
        <v>23</v>
      </c>
      <c r="J4167" s="2" t="s">
        <v>15877</v>
      </c>
      <c r="K4167" s="3">
        <v>18</v>
      </c>
      <c r="L4167" s="4">
        <v>2005</v>
      </c>
      <c r="M4167" s="9">
        <v>10427.27</v>
      </c>
      <c r="N4167" s="9" t="str">
        <f t="shared" si="263"/>
        <v>Normal</v>
      </c>
      <c r="O4167" s="11">
        <v>93255.1</v>
      </c>
      <c r="P4167" s="11">
        <v>7362.19</v>
      </c>
      <c r="Q4167" s="11">
        <v>3065.08</v>
      </c>
      <c r="R4167" s="5">
        <v>44941</v>
      </c>
      <c r="S4167" s="5" t="str">
        <f t="shared" si="264"/>
        <v>Sunday</v>
      </c>
      <c r="T4167" s="5" t="str">
        <f t="shared" si="265"/>
        <v>Q1</v>
      </c>
      <c r="U4167" s="14" t="str">
        <f t="shared" si="262"/>
        <v>Jan</v>
      </c>
    </row>
    <row r="4168" spans="1:21" x14ac:dyDescent="0.25">
      <c r="A4168" s="13" t="s">
        <v>17</v>
      </c>
      <c r="B4168" s="6" t="s">
        <v>38</v>
      </c>
      <c r="C4168" s="6" t="s">
        <v>23</v>
      </c>
      <c r="D4168" s="6" t="s">
        <v>25</v>
      </c>
      <c r="E4168" s="6" t="s">
        <v>32</v>
      </c>
      <c r="F4168" s="6" t="s">
        <v>15878</v>
      </c>
      <c r="G4168" s="6" t="s">
        <v>15879</v>
      </c>
      <c r="H4168" s="6" t="s">
        <v>119</v>
      </c>
      <c r="I4168" s="6" t="s">
        <v>23</v>
      </c>
      <c r="J4168" s="6" t="s">
        <v>15880</v>
      </c>
      <c r="K4168" s="7">
        <v>13</v>
      </c>
      <c r="L4168" s="4">
        <v>2007</v>
      </c>
      <c r="M4168" s="9">
        <v>58067.74</v>
      </c>
      <c r="N4168" s="9" t="str">
        <f t="shared" si="263"/>
        <v>High Value</v>
      </c>
      <c r="O4168" s="11">
        <v>145214.9</v>
      </c>
      <c r="P4168" s="11">
        <v>43306.48</v>
      </c>
      <c r="Q4168" s="11">
        <v>14761.26</v>
      </c>
      <c r="R4168" s="8">
        <v>44091</v>
      </c>
      <c r="S4168" s="5" t="str">
        <f t="shared" si="264"/>
        <v>Thursday</v>
      </c>
      <c r="T4168" s="5" t="str">
        <f t="shared" si="265"/>
        <v>Q3</v>
      </c>
      <c r="U4168" s="14" t="str">
        <f t="shared" si="262"/>
        <v>Sep</v>
      </c>
    </row>
    <row r="4169" spans="1:21" x14ac:dyDescent="0.25">
      <c r="A4169" s="12" t="s">
        <v>34</v>
      </c>
      <c r="B4169" s="2" t="s">
        <v>97</v>
      </c>
      <c r="C4169" s="2" t="s">
        <v>52</v>
      </c>
      <c r="D4169" s="2" t="s">
        <v>25</v>
      </c>
      <c r="E4169" s="2" t="s">
        <v>26</v>
      </c>
      <c r="F4169" s="2" t="s">
        <v>15881</v>
      </c>
      <c r="G4169" s="2" t="s">
        <v>15882</v>
      </c>
      <c r="H4169" s="2" t="s">
        <v>101</v>
      </c>
      <c r="I4169" s="2" t="s">
        <v>23</v>
      </c>
      <c r="J4169" s="2" t="s">
        <v>15883</v>
      </c>
      <c r="K4169" s="3">
        <v>10</v>
      </c>
      <c r="L4169" s="4">
        <v>2010</v>
      </c>
      <c r="M4169" s="9">
        <v>69965.240000000005</v>
      </c>
      <c r="N4169" s="9" t="str">
        <f t="shared" si="263"/>
        <v>High Value</v>
      </c>
      <c r="O4169" s="11">
        <v>184346.4</v>
      </c>
      <c r="P4169" s="11">
        <v>51572.83</v>
      </c>
      <c r="Q4169" s="11">
        <v>18392.41</v>
      </c>
      <c r="R4169" s="5">
        <v>44081</v>
      </c>
      <c r="S4169" s="5" t="str">
        <f t="shared" si="264"/>
        <v>Monday</v>
      </c>
      <c r="T4169" s="5" t="str">
        <f t="shared" si="265"/>
        <v>Q3</v>
      </c>
      <c r="U4169" s="14" t="str">
        <f t="shared" si="262"/>
        <v>Sep</v>
      </c>
    </row>
    <row r="4170" spans="1:21" x14ac:dyDescent="0.25">
      <c r="A4170" s="13" t="s">
        <v>71</v>
      </c>
      <c r="B4170" s="6" t="s">
        <v>72</v>
      </c>
      <c r="C4170" s="6" t="s">
        <v>52</v>
      </c>
      <c r="D4170" s="6" t="s">
        <v>25</v>
      </c>
      <c r="E4170" s="6" t="s">
        <v>32</v>
      </c>
      <c r="F4170" s="6" t="s">
        <v>15884</v>
      </c>
      <c r="G4170" s="6" t="s">
        <v>15885</v>
      </c>
      <c r="H4170" s="6" t="s">
        <v>128</v>
      </c>
      <c r="I4170" s="6" t="s">
        <v>23</v>
      </c>
      <c r="J4170" s="6" t="s">
        <v>15886</v>
      </c>
      <c r="K4170" s="7">
        <v>1</v>
      </c>
      <c r="L4170" s="4">
        <v>2023</v>
      </c>
      <c r="M4170" s="9">
        <v>65987.83</v>
      </c>
      <c r="N4170" s="9" t="str">
        <f t="shared" si="263"/>
        <v>High Value</v>
      </c>
      <c r="O4170" s="11">
        <v>122904.2</v>
      </c>
      <c r="P4170" s="11">
        <v>60838.68</v>
      </c>
      <c r="Q4170" s="11">
        <v>5149.1499999999996</v>
      </c>
      <c r="R4170" s="8">
        <v>45446</v>
      </c>
      <c r="S4170" s="5" t="str">
        <f t="shared" si="264"/>
        <v>Monday</v>
      </c>
      <c r="T4170" s="5" t="str">
        <f t="shared" si="265"/>
        <v>Q2</v>
      </c>
      <c r="U4170" s="14" t="str">
        <f t="shared" si="262"/>
        <v>Jun</v>
      </c>
    </row>
    <row r="4171" spans="1:21" x14ac:dyDescent="0.25">
      <c r="A4171" s="12" t="s">
        <v>17</v>
      </c>
      <c r="B4171" s="2" t="s">
        <v>18</v>
      </c>
      <c r="C4171" s="2" t="s">
        <v>44</v>
      </c>
      <c r="D4171" s="2" t="s">
        <v>25</v>
      </c>
      <c r="E4171" s="2" t="s">
        <v>21</v>
      </c>
      <c r="F4171" s="2" t="s">
        <v>15887</v>
      </c>
      <c r="G4171" s="2" t="s">
        <v>11722</v>
      </c>
      <c r="H4171" s="2" t="s">
        <v>142</v>
      </c>
      <c r="I4171" s="2" t="s">
        <v>23</v>
      </c>
      <c r="J4171" s="2" t="s">
        <v>15888</v>
      </c>
      <c r="K4171" s="3">
        <v>3</v>
      </c>
      <c r="L4171" s="4">
        <v>2019</v>
      </c>
      <c r="M4171" s="9">
        <v>41639.81</v>
      </c>
      <c r="N4171" s="9" t="str">
        <f t="shared" si="263"/>
        <v>High Value</v>
      </c>
      <c r="O4171" s="11">
        <v>16979.599999999999</v>
      </c>
      <c r="P4171" s="11">
        <v>31397.73</v>
      </c>
      <c r="Q4171" s="11">
        <v>10242.08</v>
      </c>
      <c r="R4171" s="5">
        <v>44621</v>
      </c>
      <c r="S4171" s="5" t="str">
        <f t="shared" si="264"/>
        <v>Tuesday</v>
      </c>
      <c r="T4171" s="5" t="str">
        <f t="shared" si="265"/>
        <v>Q1</v>
      </c>
      <c r="U4171" s="14" t="str">
        <f t="shared" si="262"/>
        <v>Mar</v>
      </c>
    </row>
    <row r="4172" spans="1:21" x14ac:dyDescent="0.25">
      <c r="A4172" s="13" t="s">
        <v>17</v>
      </c>
      <c r="B4172" s="6" t="s">
        <v>80</v>
      </c>
      <c r="C4172" s="6" t="s">
        <v>36</v>
      </c>
      <c r="D4172" s="6" t="s">
        <v>25</v>
      </c>
      <c r="E4172" s="6" t="s">
        <v>45</v>
      </c>
      <c r="F4172" s="6" t="s">
        <v>15889</v>
      </c>
      <c r="G4172" s="6" t="s">
        <v>15890</v>
      </c>
      <c r="H4172" s="6" t="s">
        <v>101</v>
      </c>
      <c r="I4172" s="6" t="s">
        <v>23</v>
      </c>
      <c r="J4172" s="6" t="s">
        <v>15891</v>
      </c>
      <c r="K4172" s="7">
        <v>5</v>
      </c>
      <c r="L4172" s="4">
        <v>2018</v>
      </c>
      <c r="M4172" s="9">
        <v>9198.15</v>
      </c>
      <c r="N4172" s="9" t="str">
        <f t="shared" si="263"/>
        <v>Normal</v>
      </c>
      <c r="O4172" s="11">
        <v>118697.8</v>
      </c>
      <c r="P4172" s="11">
        <v>7175.68</v>
      </c>
      <c r="Q4172" s="11">
        <v>2022.47</v>
      </c>
      <c r="R4172" s="8">
        <v>45210</v>
      </c>
      <c r="S4172" s="5" t="str">
        <f t="shared" si="264"/>
        <v>Wednesday</v>
      </c>
      <c r="T4172" s="5" t="str">
        <f t="shared" si="265"/>
        <v>Q4</v>
      </c>
      <c r="U4172" s="14" t="str">
        <f t="shared" si="262"/>
        <v>Oct</v>
      </c>
    </row>
    <row r="4173" spans="1:21" x14ac:dyDescent="0.25">
      <c r="A4173" s="12" t="s">
        <v>54</v>
      </c>
      <c r="B4173" s="2" t="s">
        <v>99</v>
      </c>
      <c r="C4173" s="2" t="s">
        <v>24</v>
      </c>
      <c r="D4173" s="2" t="s">
        <v>25</v>
      </c>
      <c r="E4173" s="2" t="s">
        <v>21</v>
      </c>
      <c r="F4173" s="2" t="s">
        <v>12279</v>
      </c>
      <c r="G4173" s="2" t="s">
        <v>10455</v>
      </c>
      <c r="H4173" s="2" t="s">
        <v>39</v>
      </c>
      <c r="I4173" s="2" t="s">
        <v>23</v>
      </c>
      <c r="J4173" s="2" t="s">
        <v>15892</v>
      </c>
      <c r="K4173" s="3">
        <v>0</v>
      </c>
      <c r="L4173" s="4">
        <v>2022</v>
      </c>
      <c r="M4173" s="9">
        <v>14528.18</v>
      </c>
      <c r="N4173" s="9" t="str">
        <f t="shared" si="263"/>
        <v>Normal</v>
      </c>
      <c r="O4173" s="11">
        <v>168163.8</v>
      </c>
      <c r="P4173" s="11">
        <v>10242.530000000001</v>
      </c>
      <c r="Q4173" s="11">
        <v>4285.6499999999996</v>
      </c>
      <c r="R4173" s="5">
        <v>44760</v>
      </c>
      <c r="S4173" s="5" t="str">
        <f t="shared" si="264"/>
        <v>Monday</v>
      </c>
      <c r="T4173" s="5" t="str">
        <f t="shared" si="265"/>
        <v>Q3</v>
      </c>
      <c r="U4173" s="14" t="str">
        <f t="shared" si="262"/>
        <v>Jul</v>
      </c>
    </row>
    <row r="4174" spans="1:21" x14ac:dyDescent="0.25">
      <c r="A4174" s="13" t="s">
        <v>54</v>
      </c>
      <c r="B4174" s="6" t="s">
        <v>99</v>
      </c>
      <c r="C4174" s="6" t="s">
        <v>19</v>
      </c>
      <c r="D4174" s="6" t="s">
        <v>25</v>
      </c>
      <c r="E4174" s="6" t="s">
        <v>21</v>
      </c>
      <c r="F4174" s="6" t="s">
        <v>15893</v>
      </c>
      <c r="G4174" s="6" t="s">
        <v>15894</v>
      </c>
      <c r="H4174" s="6" t="s">
        <v>118</v>
      </c>
      <c r="I4174" s="6" t="s">
        <v>23</v>
      </c>
      <c r="J4174" s="6" t="s">
        <v>15895</v>
      </c>
      <c r="K4174" s="7">
        <v>20</v>
      </c>
      <c r="L4174" s="4">
        <v>2003</v>
      </c>
      <c r="M4174" s="9">
        <v>8639.34</v>
      </c>
      <c r="N4174" s="9" t="str">
        <f t="shared" si="263"/>
        <v>Normal</v>
      </c>
      <c r="O4174" s="11">
        <v>153703.29999999999</v>
      </c>
      <c r="P4174" s="11">
        <v>8116.29</v>
      </c>
      <c r="Q4174" s="11">
        <v>523.04999999999995</v>
      </c>
      <c r="R4174" s="8">
        <v>45170</v>
      </c>
      <c r="S4174" s="5" t="str">
        <f t="shared" si="264"/>
        <v>Friday</v>
      </c>
      <c r="T4174" s="5" t="str">
        <f t="shared" si="265"/>
        <v>Q3</v>
      </c>
      <c r="U4174" s="14" t="str">
        <f t="shared" si="262"/>
        <v>Sep</v>
      </c>
    </row>
    <row r="4175" spans="1:21" x14ac:dyDescent="0.25">
      <c r="A4175" s="12" t="s">
        <v>47</v>
      </c>
      <c r="B4175" s="2" t="s">
        <v>110</v>
      </c>
      <c r="C4175" s="2" t="s">
        <v>36</v>
      </c>
      <c r="D4175" s="2" t="s">
        <v>25</v>
      </c>
      <c r="E4175" s="2" t="s">
        <v>45</v>
      </c>
      <c r="F4175" s="2" t="s">
        <v>15896</v>
      </c>
      <c r="G4175" s="2" t="s">
        <v>15897</v>
      </c>
      <c r="H4175" s="2" t="s">
        <v>81</v>
      </c>
      <c r="I4175" s="2" t="s">
        <v>23</v>
      </c>
      <c r="J4175" s="2" t="s">
        <v>15898</v>
      </c>
      <c r="K4175" s="3">
        <v>11</v>
      </c>
      <c r="L4175" s="4">
        <v>2011</v>
      </c>
      <c r="M4175" s="9">
        <v>66817.17</v>
      </c>
      <c r="N4175" s="9" t="str">
        <f t="shared" si="263"/>
        <v>High Value</v>
      </c>
      <c r="O4175" s="11">
        <v>134396.79999999999</v>
      </c>
      <c r="P4175" s="11">
        <v>53534.92</v>
      </c>
      <c r="Q4175" s="11">
        <v>13282.25</v>
      </c>
      <c r="R4175" s="5">
        <v>44801</v>
      </c>
      <c r="S4175" s="5" t="str">
        <f t="shared" si="264"/>
        <v>Sunday</v>
      </c>
      <c r="T4175" s="5" t="str">
        <f t="shared" si="265"/>
        <v>Q3</v>
      </c>
      <c r="U4175" s="14" t="str">
        <f t="shared" si="262"/>
        <v>Aug</v>
      </c>
    </row>
    <row r="4176" spans="1:21" x14ac:dyDescent="0.25">
      <c r="A4176" s="13" t="s">
        <v>71</v>
      </c>
      <c r="B4176" s="6" t="s">
        <v>86</v>
      </c>
      <c r="C4176" s="6" t="s">
        <v>49</v>
      </c>
      <c r="D4176" s="6" t="s">
        <v>25</v>
      </c>
      <c r="E4176" s="6" t="s">
        <v>21</v>
      </c>
      <c r="F4176" s="6" t="s">
        <v>15899</v>
      </c>
      <c r="G4176" s="6" t="s">
        <v>15900</v>
      </c>
      <c r="H4176" s="6" t="s">
        <v>37</v>
      </c>
      <c r="I4176" s="6" t="s">
        <v>23</v>
      </c>
      <c r="J4176" s="6" t="s">
        <v>15901</v>
      </c>
      <c r="K4176" s="7">
        <v>22</v>
      </c>
      <c r="L4176" s="4">
        <v>2002</v>
      </c>
      <c r="M4176" s="9">
        <v>30197.62</v>
      </c>
      <c r="N4176" s="9" t="str">
        <f t="shared" si="263"/>
        <v>Normal</v>
      </c>
      <c r="O4176" s="11">
        <v>188305.9</v>
      </c>
      <c r="P4176" s="11">
        <v>22542.02</v>
      </c>
      <c r="Q4176" s="11">
        <v>7655.6</v>
      </c>
      <c r="R4176" s="8">
        <v>45447</v>
      </c>
      <c r="S4176" s="5" t="str">
        <f t="shared" si="264"/>
        <v>Tuesday</v>
      </c>
      <c r="T4176" s="5" t="str">
        <f t="shared" si="265"/>
        <v>Q2</v>
      </c>
      <c r="U4176" s="14" t="str">
        <f t="shared" si="262"/>
        <v>Jun</v>
      </c>
    </row>
    <row r="4177" spans="1:21" x14ac:dyDescent="0.25">
      <c r="A4177" s="12" t="s">
        <v>40</v>
      </c>
      <c r="B4177" s="2" t="s">
        <v>41</v>
      </c>
      <c r="C4177" s="2" t="s">
        <v>36</v>
      </c>
      <c r="D4177" s="2" t="s">
        <v>25</v>
      </c>
      <c r="E4177" s="2" t="s">
        <v>21</v>
      </c>
      <c r="F4177" s="2" t="s">
        <v>15902</v>
      </c>
      <c r="G4177" s="2" t="s">
        <v>15903</v>
      </c>
      <c r="H4177" s="2" t="s">
        <v>42</v>
      </c>
      <c r="I4177" s="2" t="s">
        <v>23</v>
      </c>
      <c r="J4177" s="2" t="s">
        <v>15904</v>
      </c>
      <c r="K4177" s="3">
        <v>4</v>
      </c>
      <c r="L4177" s="4">
        <v>2018</v>
      </c>
      <c r="M4177" s="9">
        <v>18229.48</v>
      </c>
      <c r="N4177" s="9" t="str">
        <f t="shared" si="263"/>
        <v>Normal</v>
      </c>
      <c r="O4177" s="11">
        <v>139771</v>
      </c>
      <c r="P4177" s="11">
        <v>14511.4</v>
      </c>
      <c r="Q4177" s="11">
        <v>3718.08</v>
      </c>
      <c r="R4177" s="5">
        <v>44834</v>
      </c>
      <c r="S4177" s="5" t="str">
        <f t="shared" si="264"/>
        <v>Friday</v>
      </c>
      <c r="T4177" s="5" t="str">
        <f t="shared" si="265"/>
        <v>Q3</v>
      </c>
      <c r="U4177" s="14" t="str">
        <f t="shared" si="262"/>
        <v>Sep</v>
      </c>
    </row>
    <row r="4178" spans="1:21" x14ac:dyDescent="0.25">
      <c r="A4178" s="13" t="s">
        <v>56</v>
      </c>
      <c r="B4178" s="6" t="s">
        <v>69</v>
      </c>
      <c r="C4178" s="6" t="s">
        <v>36</v>
      </c>
      <c r="D4178" s="6" t="s">
        <v>25</v>
      </c>
      <c r="E4178" s="6" t="s">
        <v>26</v>
      </c>
      <c r="F4178" s="6" t="s">
        <v>15905</v>
      </c>
      <c r="G4178" s="6" t="s">
        <v>15906</v>
      </c>
      <c r="H4178" s="6" t="s">
        <v>93</v>
      </c>
      <c r="I4178" s="6" t="s">
        <v>23</v>
      </c>
      <c r="J4178" s="6" t="s">
        <v>15907</v>
      </c>
      <c r="K4178" s="7">
        <v>12</v>
      </c>
      <c r="L4178" s="4">
        <v>2010</v>
      </c>
      <c r="M4178" s="9">
        <v>19557.41</v>
      </c>
      <c r="N4178" s="9" t="str">
        <f t="shared" si="263"/>
        <v>Normal</v>
      </c>
      <c r="O4178" s="11">
        <v>145103.29999999999</v>
      </c>
      <c r="P4178" s="11">
        <v>15429.69</v>
      </c>
      <c r="Q4178" s="11">
        <v>4127.72</v>
      </c>
      <c r="R4178" s="8">
        <v>44658</v>
      </c>
      <c r="S4178" s="5" t="str">
        <f t="shared" si="264"/>
        <v>Thursday</v>
      </c>
      <c r="T4178" s="5" t="str">
        <f t="shared" si="265"/>
        <v>Q2</v>
      </c>
      <c r="U4178" s="14" t="str">
        <f t="shared" si="262"/>
        <v>Apr</v>
      </c>
    </row>
    <row r="4179" spans="1:21" x14ac:dyDescent="0.25">
      <c r="A4179" s="12" t="s">
        <v>56</v>
      </c>
      <c r="B4179" s="2" t="s">
        <v>57</v>
      </c>
      <c r="C4179" s="2" t="s">
        <v>36</v>
      </c>
      <c r="D4179" s="2" t="s">
        <v>25</v>
      </c>
      <c r="E4179" s="2" t="s">
        <v>21</v>
      </c>
      <c r="F4179" s="2" t="s">
        <v>15908</v>
      </c>
      <c r="G4179" s="2" t="s">
        <v>15909</v>
      </c>
      <c r="H4179" s="2" t="s">
        <v>87</v>
      </c>
      <c r="I4179" s="2" t="s">
        <v>23</v>
      </c>
      <c r="J4179" s="2" t="s">
        <v>15910</v>
      </c>
      <c r="K4179" s="3">
        <v>21</v>
      </c>
      <c r="L4179" s="4">
        <v>2004</v>
      </c>
      <c r="M4179" s="9">
        <v>12421.88</v>
      </c>
      <c r="N4179" s="9" t="str">
        <f t="shared" si="263"/>
        <v>Normal</v>
      </c>
      <c r="O4179" s="11">
        <v>106441.4</v>
      </c>
      <c r="P4179" s="11">
        <v>9037.4500000000007</v>
      </c>
      <c r="Q4179" s="11">
        <v>3384.43</v>
      </c>
      <c r="R4179" s="5">
        <v>45785</v>
      </c>
      <c r="S4179" s="5" t="str">
        <f t="shared" si="264"/>
        <v>Thursday</v>
      </c>
      <c r="T4179" s="5" t="str">
        <f t="shared" si="265"/>
        <v>Q2</v>
      </c>
      <c r="U4179" s="14" t="str">
        <f t="shared" si="262"/>
        <v>May</v>
      </c>
    </row>
    <row r="4180" spans="1:21" x14ac:dyDescent="0.25">
      <c r="A4180" s="13" t="s">
        <v>17</v>
      </c>
      <c r="B4180" s="6" t="s">
        <v>80</v>
      </c>
      <c r="C4180" s="6" t="s">
        <v>19</v>
      </c>
      <c r="D4180" s="6" t="s">
        <v>25</v>
      </c>
      <c r="E4180" s="6" t="s">
        <v>45</v>
      </c>
      <c r="F4180" s="6" t="s">
        <v>15911</v>
      </c>
      <c r="G4180" s="6" t="s">
        <v>12814</v>
      </c>
      <c r="H4180" s="6" t="s">
        <v>39</v>
      </c>
      <c r="I4180" s="6" t="s">
        <v>23</v>
      </c>
      <c r="J4180" s="6" t="s">
        <v>15912</v>
      </c>
      <c r="K4180" s="7">
        <v>12</v>
      </c>
      <c r="L4180" s="4">
        <v>2010</v>
      </c>
      <c r="M4180" s="9">
        <v>15491.74</v>
      </c>
      <c r="N4180" s="9" t="str">
        <f t="shared" si="263"/>
        <v>Normal</v>
      </c>
      <c r="O4180" s="11">
        <v>169443.5</v>
      </c>
      <c r="P4180" s="11">
        <v>14135.97</v>
      </c>
      <c r="Q4180" s="11">
        <v>1355.77</v>
      </c>
      <c r="R4180" s="8">
        <v>44678</v>
      </c>
      <c r="S4180" s="5" t="str">
        <f t="shared" si="264"/>
        <v>Wednesday</v>
      </c>
      <c r="T4180" s="5" t="str">
        <f t="shared" si="265"/>
        <v>Q2</v>
      </c>
      <c r="U4180" s="14" t="str">
        <f t="shared" si="262"/>
        <v>Apr</v>
      </c>
    </row>
    <row r="4181" spans="1:21" x14ac:dyDescent="0.25">
      <c r="A4181" s="12" t="s">
        <v>56</v>
      </c>
      <c r="B4181" s="2" t="s">
        <v>69</v>
      </c>
      <c r="C4181" s="2" t="s">
        <v>44</v>
      </c>
      <c r="D4181" s="2" t="s">
        <v>25</v>
      </c>
      <c r="E4181" s="2" t="s">
        <v>21</v>
      </c>
      <c r="F4181" s="2" t="s">
        <v>15913</v>
      </c>
      <c r="G4181" s="2" t="s">
        <v>15914</v>
      </c>
      <c r="H4181" s="2" t="s">
        <v>82</v>
      </c>
      <c r="I4181" s="2" t="s">
        <v>23</v>
      </c>
      <c r="J4181" s="2" t="s">
        <v>15915</v>
      </c>
      <c r="K4181" s="3">
        <v>7</v>
      </c>
      <c r="L4181" s="4">
        <v>2016</v>
      </c>
      <c r="M4181" s="9">
        <v>7617.53</v>
      </c>
      <c r="N4181" s="9" t="str">
        <f t="shared" si="263"/>
        <v>Normal</v>
      </c>
      <c r="O4181" s="11">
        <v>178019.3</v>
      </c>
      <c r="P4181" s="11">
        <v>5980.17</v>
      </c>
      <c r="Q4181" s="11">
        <v>1637.36</v>
      </c>
      <c r="R4181" s="5">
        <v>45030</v>
      </c>
      <c r="S4181" s="5" t="str">
        <f t="shared" si="264"/>
        <v>Friday</v>
      </c>
      <c r="T4181" s="5" t="str">
        <f t="shared" si="265"/>
        <v>Q2</v>
      </c>
      <c r="U4181" s="14" t="str">
        <f t="shared" si="262"/>
        <v>Apr</v>
      </c>
    </row>
    <row r="4182" spans="1:21" x14ac:dyDescent="0.25">
      <c r="A4182" s="13" t="s">
        <v>17</v>
      </c>
      <c r="B4182" s="6" t="s">
        <v>80</v>
      </c>
      <c r="C4182" s="6" t="s">
        <v>19</v>
      </c>
      <c r="D4182" s="6" t="s">
        <v>25</v>
      </c>
      <c r="E4182" s="6" t="s">
        <v>45</v>
      </c>
      <c r="F4182" s="6" t="s">
        <v>15916</v>
      </c>
      <c r="G4182" s="6" t="s">
        <v>14117</v>
      </c>
      <c r="H4182" s="6" t="s">
        <v>50</v>
      </c>
      <c r="I4182" s="6" t="s">
        <v>23</v>
      </c>
      <c r="J4182" s="6" t="s">
        <v>15917</v>
      </c>
      <c r="K4182" s="7">
        <v>22</v>
      </c>
      <c r="L4182" s="4">
        <v>2000</v>
      </c>
      <c r="M4182" s="9">
        <v>55777.69</v>
      </c>
      <c r="N4182" s="9" t="str">
        <f t="shared" si="263"/>
        <v>High Value</v>
      </c>
      <c r="O4182" s="11">
        <v>153381.9</v>
      </c>
      <c r="P4182" s="11">
        <v>39808.36</v>
      </c>
      <c r="Q4182" s="11">
        <v>15969.33</v>
      </c>
      <c r="R4182" s="8">
        <v>44769</v>
      </c>
      <c r="S4182" s="5" t="str">
        <f t="shared" si="264"/>
        <v>Wednesday</v>
      </c>
      <c r="T4182" s="5" t="str">
        <f t="shared" si="265"/>
        <v>Q3</v>
      </c>
      <c r="U4182" s="14" t="str">
        <f t="shared" si="262"/>
        <v>Jul</v>
      </c>
    </row>
    <row r="4183" spans="1:21" x14ac:dyDescent="0.25">
      <c r="A4183" s="12" t="s">
        <v>47</v>
      </c>
      <c r="B4183" s="2" t="s">
        <v>51</v>
      </c>
      <c r="C4183" s="2" t="s">
        <v>24</v>
      </c>
      <c r="D4183" s="2" t="s">
        <v>25</v>
      </c>
      <c r="E4183" s="2" t="s">
        <v>45</v>
      </c>
      <c r="F4183" s="2" t="s">
        <v>15918</v>
      </c>
      <c r="G4183" s="2" t="s">
        <v>15919</v>
      </c>
      <c r="H4183" s="2" t="s">
        <v>95</v>
      </c>
      <c r="I4183" s="2" t="s">
        <v>23</v>
      </c>
      <c r="J4183" s="2" t="s">
        <v>15920</v>
      </c>
      <c r="K4183" s="3">
        <v>20</v>
      </c>
      <c r="L4183" s="4">
        <v>2001</v>
      </c>
      <c r="M4183" s="9">
        <v>9289.19</v>
      </c>
      <c r="N4183" s="9" t="str">
        <f t="shared" si="263"/>
        <v>Normal</v>
      </c>
      <c r="O4183" s="11">
        <v>189842.5</v>
      </c>
      <c r="P4183" s="11">
        <v>8375.36</v>
      </c>
      <c r="Q4183" s="11">
        <v>913.83</v>
      </c>
      <c r="R4183" s="5">
        <v>44338</v>
      </c>
      <c r="S4183" s="5" t="str">
        <f t="shared" si="264"/>
        <v>Saturday</v>
      </c>
      <c r="T4183" s="5" t="str">
        <f t="shared" si="265"/>
        <v>Q2</v>
      </c>
      <c r="U4183" s="14" t="str">
        <f t="shared" si="262"/>
        <v>May</v>
      </c>
    </row>
    <row r="4184" spans="1:21" x14ac:dyDescent="0.25">
      <c r="A4184" s="13" t="s">
        <v>34</v>
      </c>
      <c r="B4184" s="6" t="s">
        <v>35</v>
      </c>
      <c r="C4184" s="6" t="s">
        <v>24</v>
      </c>
      <c r="D4184" s="6" t="s">
        <v>25</v>
      </c>
      <c r="E4184" s="6" t="s">
        <v>26</v>
      </c>
      <c r="F4184" s="6" t="s">
        <v>15921</v>
      </c>
      <c r="G4184" s="6" t="s">
        <v>15922</v>
      </c>
      <c r="H4184" s="6" t="s">
        <v>96</v>
      </c>
      <c r="I4184" s="6" t="s">
        <v>23</v>
      </c>
      <c r="J4184" s="6" t="s">
        <v>15923</v>
      </c>
      <c r="K4184" s="7">
        <v>22</v>
      </c>
      <c r="L4184" s="4">
        <v>2001</v>
      </c>
      <c r="M4184" s="9">
        <v>61006.21</v>
      </c>
      <c r="N4184" s="9" t="str">
        <f t="shared" si="263"/>
        <v>High Value</v>
      </c>
      <c r="O4184" s="11">
        <v>135174.79999999999</v>
      </c>
      <c r="P4184" s="11">
        <v>44739.95</v>
      </c>
      <c r="Q4184" s="11">
        <v>16266.26</v>
      </c>
      <c r="R4184" s="8">
        <v>44995</v>
      </c>
      <c r="S4184" s="5" t="str">
        <f t="shared" si="264"/>
        <v>Friday</v>
      </c>
      <c r="T4184" s="5" t="str">
        <f t="shared" si="265"/>
        <v>Q1</v>
      </c>
      <c r="U4184" s="14" t="str">
        <f t="shared" si="262"/>
        <v>Mar</v>
      </c>
    </row>
    <row r="4185" spans="1:21" x14ac:dyDescent="0.25">
      <c r="A4185" s="12" t="s">
        <v>56</v>
      </c>
      <c r="B4185" s="2" t="s">
        <v>57</v>
      </c>
      <c r="C4185" s="2" t="s">
        <v>52</v>
      </c>
      <c r="D4185" s="2" t="s">
        <v>25</v>
      </c>
      <c r="E4185" s="2" t="s">
        <v>45</v>
      </c>
      <c r="F4185" s="2" t="s">
        <v>15924</v>
      </c>
      <c r="G4185" s="2" t="s">
        <v>15925</v>
      </c>
      <c r="H4185" s="2" t="s">
        <v>89</v>
      </c>
      <c r="I4185" s="2" t="s">
        <v>23</v>
      </c>
      <c r="J4185" s="2" t="s">
        <v>15926</v>
      </c>
      <c r="K4185" s="3">
        <v>0</v>
      </c>
      <c r="L4185" s="4">
        <v>2021</v>
      </c>
      <c r="M4185" s="9">
        <v>7456.79</v>
      </c>
      <c r="N4185" s="9" t="str">
        <f t="shared" si="263"/>
        <v>Normal</v>
      </c>
      <c r="O4185" s="11">
        <v>35609</v>
      </c>
      <c r="P4185" s="11">
        <v>6937.46</v>
      </c>
      <c r="Q4185" s="11">
        <v>519.33000000000004</v>
      </c>
      <c r="R4185" s="5">
        <v>44203</v>
      </c>
      <c r="S4185" s="5" t="str">
        <f t="shared" si="264"/>
        <v>Thursday</v>
      </c>
      <c r="T4185" s="5" t="str">
        <f t="shared" si="265"/>
        <v>Q1</v>
      </c>
      <c r="U4185" s="14" t="str">
        <f t="shared" si="262"/>
        <v>Jan</v>
      </c>
    </row>
    <row r="4186" spans="1:21" x14ac:dyDescent="0.25">
      <c r="A4186" s="13" t="s">
        <v>40</v>
      </c>
      <c r="B4186" s="6" t="s">
        <v>41</v>
      </c>
      <c r="C4186" s="6" t="s">
        <v>52</v>
      </c>
      <c r="D4186" s="6" t="s">
        <v>25</v>
      </c>
      <c r="E4186" s="6" t="s">
        <v>45</v>
      </c>
      <c r="F4186" s="6" t="s">
        <v>15927</v>
      </c>
      <c r="G4186" s="6" t="s">
        <v>15928</v>
      </c>
      <c r="H4186" s="6" t="s">
        <v>152</v>
      </c>
      <c r="I4186" s="6" t="s">
        <v>23</v>
      </c>
      <c r="J4186" s="6" t="s">
        <v>15929</v>
      </c>
      <c r="K4186" s="7">
        <v>14</v>
      </c>
      <c r="L4186" s="4">
        <v>2011</v>
      </c>
      <c r="M4186" s="9">
        <v>17387.14</v>
      </c>
      <c r="N4186" s="9" t="str">
        <f t="shared" si="263"/>
        <v>Normal</v>
      </c>
      <c r="O4186" s="11">
        <v>154841</v>
      </c>
      <c r="P4186" s="11">
        <v>13247.34</v>
      </c>
      <c r="Q4186" s="11">
        <v>4139.8</v>
      </c>
      <c r="R4186" s="8">
        <v>45750</v>
      </c>
      <c r="S4186" s="5" t="str">
        <f t="shared" si="264"/>
        <v>Thursday</v>
      </c>
      <c r="T4186" s="5" t="str">
        <f t="shared" si="265"/>
        <v>Q2</v>
      </c>
      <c r="U4186" s="14" t="str">
        <f t="shared" si="262"/>
        <v>Apr</v>
      </c>
    </row>
    <row r="4187" spans="1:21" x14ac:dyDescent="0.25">
      <c r="A4187" s="12" t="s">
        <v>62</v>
      </c>
      <c r="B4187" s="2" t="s">
        <v>138</v>
      </c>
      <c r="C4187" s="2" t="s">
        <v>44</v>
      </c>
      <c r="D4187" s="2" t="s">
        <v>25</v>
      </c>
      <c r="E4187" s="2" t="s">
        <v>45</v>
      </c>
      <c r="F4187" s="2" t="s">
        <v>15930</v>
      </c>
      <c r="G4187" s="2" t="s">
        <v>3336</v>
      </c>
      <c r="H4187" s="2" t="s">
        <v>53</v>
      </c>
      <c r="I4187" s="2" t="s">
        <v>23</v>
      </c>
      <c r="J4187" s="2" t="s">
        <v>15931</v>
      </c>
      <c r="K4187" s="3">
        <v>19</v>
      </c>
      <c r="L4187" s="4">
        <v>2001</v>
      </c>
      <c r="M4187" s="9">
        <v>47484.01</v>
      </c>
      <c r="N4187" s="9" t="str">
        <f t="shared" si="263"/>
        <v>High Value</v>
      </c>
      <c r="O4187" s="11">
        <v>186446.4</v>
      </c>
      <c r="P4187" s="11">
        <v>40650.74</v>
      </c>
      <c r="Q4187" s="11">
        <v>6833.27</v>
      </c>
      <c r="R4187" s="5">
        <v>44150</v>
      </c>
      <c r="S4187" s="5" t="str">
        <f t="shared" si="264"/>
        <v>Sunday</v>
      </c>
      <c r="T4187" s="5" t="str">
        <f t="shared" si="265"/>
        <v>Q4</v>
      </c>
      <c r="U4187" s="14" t="str">
        <f t="shared" si="262"/>
        <v>Nov</v>
      </c>
    </row>
    <row r="4188" spans="1:21" x14ac:dyDescent="0.25">
      <c r="A4188" s="13" t="s">
        <v>30</v>
      </c>
      <c r="B4188" s="6" t="s">
        <v>65</v>
      </c>
      <c r="C4188" s="6" t="s">
        <v>24</v>
      </c>
      <c r="D4188" s="6" t="s">
        <v>25</v>
      </c>
      <c r="E4188" s="6" t="s">
        <v>21</v>
      </c>
      <c r="F4188" s="6" t="s">
        <v>15932</v>
      </c>
      <c r="G4188" s="6" t="s">
        <v>15933</v>
      </c>
      <c r="H4188" s="6" t="s">
        <v>29</v>
      </c>
      <c r="I4188" s="6" t="s">
        <v>23</v>
      </c>
      <c r="J4188" s="6" t="s">
        <v>15934</v>
      </c>
      <c r="K4188" s="7">
        <v>22</v>
      </c>
      <c r="L4188" s="4">
        <v>2002</v>
      </c>
      <c r="M4188" s="9">
        <v>55165.51</v>
      </c>
      <c r="N4188" s="9" t="str">
        <f t="shared" si="263"/>
        <v>High Value</v>
      </c>
      <c r="O4188" s="11">
        <v>110548.8</v>
      </c>
      <c r="P4188" s="11">
        <v>41878.449999999997</v>
      </c>
      <c r="Q4188" s="11">
        <v>13287.06</v>
      </c>
      <c r="R4188" s="8">
        <v>45357</v>
      </c>
      <c r="S4188" s="5" t="str">
        <f t="shared" si="264"/>
        <v>Wednesday</v>
      </c>
      <c r="T4188" s="5" t="str">
        <f t="shared" si="265"/>
        <v>Q1</v>
      </c>
      <c r="U4188" s="14" t="str">
        <f t="shared" si="262"/>
        <v>Mar</v>
      </c>
    </row>
    <row r="4189" spans="1:21" x14ac:dyDescent="0.25">
      <c r="A4189" s="12" t="s">
        <v>56</v>
      </c>
      <c r="B4189" s="2" t="s">
        <v>57</v>
      </c>
      <c r="C4189" s="2" t="s">
        <v>23</v>
      </c>
      <c r="D4189" s="2" t="s">
        <v>25</v>
      </c>
      <c r="E4189" s="2" t="s">
        <v>26</v>
      </c>
      <c r="F4189" s="2" t="s">
        <v>15935</v>
      </c>
      <c r="G4189" s="2" t="s">
        <v>15936</v>
      </c>
      <c r="H4189" s="2" t="s">
        <v>77</v>
      </c>
      <c r="I4189" s="2" t="s">
        <v>23</v>
      </c>
      <c r="J4189" s="2" t="s">
        <v>15937</v>
      </c>
      <c r="K4189" s="3">
        <v>9</v>
      </c>
      <c r="L4189" s="4">
        <v>2012</v>
      </c>
      <c r="M4189" s="9">
        <v>28997.48</v>
      </c>
      <c r="N4189" s="9" t="str">
        <f t="shared" si="263"/>
        <v>Normal</v>
      </c>
      <c r="O4189" s="11">
        <v>81087.8</v>
      </c>
      <c r="P4189" s="11">
        <v>24963.759999999998</v>
      </c>
      <c r="Q4189" s="11">
        <v>4033.72</v>
      </c>
      <c r="R4189" s="5">
        <v>44378</v>
      </c>
      <c r="S4189" s="5" t="str">
        <f t="shared" si="264"/>
        <v>Thursday</v>
      </c>
      <c r="T4189" s="5" t="str">
        <f t="shared" si="265"/>
        <v>Q3</v>
      </c>
      <c r="U4189" s="14" t="str">
        <f t="shared" si="262"/>
        <v>Jul</v>
      </c>
    </row>
    <row r="4190" spans="1:21" x14ac:dyDescent="0.25">
      <c r="A4190" s="13" t="s">
        <v>17</v>
      </c>
      <c r="B4190" s="6" t="s">
        <v>18</v>
      </c>
      <c r="C4190" s="6" t="s">
        <v>52</v>
      </c>
      <c r="D4190" s="6" t="s">
        <v>25</v>
      </c>
      <c r="E4190" s="6" t="s">
        <v>26</v>
      </c>
      <c r="F4190" s="6" t="s">
        <v>15938</v>
      </c>
      <c r="G4190" s="6" t="s">
        <v>4329</v>
      </c>
      <c r="H4190" s="6" t="s">
        <v>61</v>
      </c>
      <c r="I4190" s="6" t="s">
        <v>23</v>
      </c>
      <c r="J4190" s="6" t="s">
        <v>15939</v>
      </c>
      <c r="K4190" s="7">
        <v>15</v>
      </c>
      <c r="L4190" s="4">
        <v>2010</v>
      </c>
      <c r="M4190" s="9">
        <v>57892.480000000003</v>
      </c>
      <c r="N4190" s="9" t="str">
        <f t="shared" si="263"/>
        <v>High Value</v>
      </c>
      <c r="O4190" s="11">
        <v>127554</v>
      </c>
      <c r="P4190" s="11">
        <v>41667.83</v>
      </c>
      <c r="Q4190" s="11">
        <v>16224.65</v>
      </c>
      <c r="R4190" s="8">
        <v>45816</v>
      </c>
      <c r="S4190" s="5" t="str">
        <f t="shared" si="264"/>
        <v>Sunday</v>
      </c>
      <c r="T4190" s="5" t="str">
        <f t="shared" si="265"/>
        <v>Q2</v>
      </c>
      <c r="U4190" s="14" t="str">
        <f t="shared" si="262"/>
        <v>Jun</v>
      </c>
    </row>
    <row r="4191" spans="1:21" x14ac:dyDescent="0.25">
      <c r="A4191" s="12" t="s">
        <v>56</v>
      </c>
      <c r="B4191" s="2" t="s">
        <v>57</v>
      </c>
      <c r="C4191" s="2" t="s">
        <v>24</v>
      </c>
      <c r="D4191" s="2" t="s">
        <v>25</v>
      </c>
      <c r="E4191" s="2" t="s">
        <v>32</v>
      </c>
      <c r="F4191" s="2" t="s">
        <v>15940</v>
      </c>
      <c r="G4191" s="2" t="s">
        <v>1769</v>
      </c>
      <c r="H4191" s="2" t="s">
        <v>152</v>
      </c>
      <c r="I4191" s="2" t="s">
        <v>23</v>
      </c>
      <c r="J4191" s="2" t="s">
        <v>15941</v>
      </c>
      <c r="K4191" s="3">
        <v>7</v>
      </c>
      <c r="L4191" s="4">
        <v>2015</v>
      </c>
      <c r="M4191" s="9">
        <v>69710.460000000006</v>
      </c>
      <c r="N4191" s="9" t="str">
        <f t="shared" si="263"/>
        <v>High Value</v>
      </c>
      <c r="O4191" s="11">
        <v>6185.9</v>
      </c>
      <c r="P4191" s="11">
        <v>55849.32</v>
      </c>
      <c r="Q4191" s="11">
        <v>13861.14</v>
      </c>
      <c r="R4191" s="5">
        <v>44730</v>
      </c>
      <c r="S4191" s="5" t="str">
        <f t="shared" si="264"/>
        <v>Saturday</v>
      </c>
      <c r="T4191" s="5" t="str">
        <f t="shared" si="265"/>
        <v>Q2</v>
      </c>
      <c r="U4191" s="14" t="str">
        <f t="shared" si="262"/>
        <v>Jun</v>
      </c>
    </row>
    <row r="4192" spans="1:21" x14ac:dyDescent="0.25">
      <c r="A4192" s="13" t="s">
        <v>34</v>
      </c>
      <c r="B4192" s="6" t="s">
        <v>35</v>
      </c>
      <c r="C4192" s="6" t="s">
        <v>49</v>
      </c>
      <c r="D4192" s="6" t="s">
        <v>25</v>
      </c>
      <c r="E4192" s="6" t="s">
        <v>26</v>
      </c>
      <c r="F4192" s="6" t="s">
        <v>15942</v>
      </c>
      <c r="G4192" s="6" t="s">
        <v>15943</v>
      </c>
      <c r="H4192" s="6" t="s">
        <v>58</v>
      </c>
      <c r="I4192" s="6" t="s">
        <v>23</v>
      </c>
      <c r="J4192" s="6" t="s">
        <v>15944</v>
      </c>
      <c r="K4192" s="7">
        <v>3</v>
      </c>
      <c r="L4192" s="4">
        <v>2017</v>
      </c>
      <c r="M4192" s="9">
        <v>22265.23</v>
      </c>
      <c r="N4192" s="9" t="str">
        <f t="shared" si="263"/>
        <v>Normal</v>
      </c>
      <c r="O4192" s="11">
        <v>123838.3</v>
      </c>
      <c r="P4192" s="11">
        <v>19727.7</v>
      </c>
      <c r="Q4192" s="11">
        <v>2537.5300000000002</v>
      </c>
      <c r="R4192" s="8">
        <v>44156</v>
      </c>
      <c r="S4192" s="5" t="str">
        <f t="shared" si="264"/>
        <v>Saturday</v>
      </c>
      <c r="T4192" s="5" t="str">
        <f t="shared" si="265"/>
        <v>Q4</v>
      </c>
      <c r="U4192" s="14" t="str">
        <f t="shared" si="262"/>
        <v>Nov</v>
      </c>
    </row>
    <row r="4193" spans="1:21" x14ac:dyDescent="0.25">
      <c r="A4193" s="12" t="s">
        <v>54</v>
      </c>
      <c r="B4193" s="2" t="s">
        <v>55</v>
      </c>
      <c r="C4193" s="2" t="s">
        <v>19</v>
      </c>
      <c r="D4193" s="2" t="s">
        <v>25</v>
      </c>
      <c r="E4193" s="2" t="s">
        <v>32</v>
      </c>
      <c r="F4193" s="2" t="s">
        <v>15945</v>
      </c>
      <c r="G4193" s="2" t="s">
        <v>15946</v>
      </c>
      <c r="H4193" s="2" t="s">
        <v>95</v>
      </c>
      <c r="I4193" s="2" t="s">
        <v>23</v>
      </c>
      <c r="J4193" s="2" t="s">
        <v>15947</v>
      </c>
      <c r="K4193" s="3">
        <v>19</v>
      </c>
      <c r="L4193" s="4">
        <v>2006</v>
      </c>
      <c r="M4193" s="9">
        <v>12400.83</v>
      </c>
      <c r="N4193" s="9" t="str">
        <f t="shared" si="263"/>
        <v>Normal</v>
      </c>
      <c r="O4193" s="11">
        <v>54192.800000000003</v>
      </c>
      <c r="P4193" s="11">
        <v>10332.61</v>
      </c>
      <c r="Q4193" s="11">
        <v>2068.2199999999998</v>
      </c>
      <c r="R4193" s="5">
        <v>45836</v>
      </c>
      <c r="S4193" s="5" t="str">
        <f t="shared" si="264"/>
        <v>Saturday</v>
      </c>
      <c r="T4193" s="5" t="str">
        <f t="shared" si="265"/>
        <v>Q2</v>
      </c>
      <c r="U4193" s="14" t="str">
        <f t="shared" si="262"/>
        <v>Jun</v>
      </c>
    </row>
    <row r="4194" spans="1:21" x14ac:dyDescent="0.25">
      <c r="A4194" s="13" t="s">
        <v>34</v>
      </c>
      <c r="B4194" s="6" t="s">
        <v>43</v>
      </c>
      <c r="C4194" s="6" t="s">
        <v>19</v>
      </c>
      <c r="D4194" s="6" t="s">
        <v>25</v>
      </c>
      <c r="E4194" s="6" t="s">
        <v>21</v>
      </c>
      <c r="F4194" s="6" t="s">
        <v>15948</v>
      </c>
      <c r="G4194" s="6" t="s">
        <v>15949</v>
      </c>
      <c r="H4194" s="6" t="s">
        <v>87</v>
      </c>
      <c r="I4194" s="6" t="s">
        <v>23</v>
      </c>
      <c r="J4194" s="6" t="s">
        <v>15950</v>
      </c>
      <c r="K4194" s="7">
        <v>5</v>
      </c>
      <c r="L4194" s="4">
        <v>2017</v>
      </c>
      <c r="M4194" s="9">
        <v>13023.15</v>
      </c>
      <c r="N4194" s="9" t="str">
        <f t="shared" si="263"/>
        <v>Normal</v>
      </c>
      <c r="O4194" s="11">
        <v>43975.4</v>
      </c>
      <c r="P4194" s="11">
        <v>11676.83</v>
      </c>
      <c r="Q4194" s="11">
        <v>1346.32</v>
      </c>
      <c r="R4194" s="8">
        <v>44752</v>
      </c>
      <c r="S4194" s="5" t="str">
        <f t="shared" si="264"/>
        <v>Sunday</v>
      </c>
      <c r="T4194" s="5" t="str">
        <f t="shared" si="265"/>
        <v>Q3</v>
      </c>
      <c r="U4194" s="14" t="str">
        <f t="shared" si="262"/>
        <v>Jul</v>
      </c>
    </row>
    <row r="4195" spans="1:21" x14ac:dyDescent="0.25">
      <c r="A4195" s="12" t="s">
        <v>47</v>
      </c>
      <c r="B4195" s="2" t="s">
        <v>110</v>
      </c>
      <c r="C4195" s="2" t="s">
        <v>19</v>
      </c>
      <c r="D4195" s="2" t="s">
        <v>25</v>
      </c>
      <c r="E4195" s="2" t="s">
        <v>32</v>
      </c>
      <c r="F4195" s="2" t="s">
        <v>15951</v>
      </c>
      <c r="G4195" s="2" t="s">
        <v>15952</v>
      </c>
      <c r="H4195" s="2" t="s">
        <v>46</v>
      </c>
      <c r="I4195" s="2" t="s">
        <v>23</v>
      </c>
      <c r="J4195" s="2" t="s">
        <v>15953</v>
      </c>
      <c r="K4195" s="3">
        <v>23</v>
      </c>
      <c r="L4195" s="4">
        <v>2001</v>
      </c>
      <c r="M4195" s="9">
        <v>65481.52</v>
      </c>
      <c r="N4195" s="9" t="str">
        <f t="shared" si="263"/>
        <v>High Value</v>
      </c>
      <c r="O4195" s="11">
        <v>50028.3</v>
      </c>
      <c r="P4195" s="11">
        <v>47710.46</v>
      </c>
      <c r="Q4195" s="11">
        <v>17771.060000000001</v>
      </c>
      <c r="R4195" s="5">
        <v>45382</v>
      </c>
      <c r="S4195" s="5" t="str">
        <f t="shared" si="264"/>
        <v>Sunday</v>
      </c>
      <c r="T4195" s="5" t="str">
        <f t="shared" si="265"/>
        <v>Q1</v>
      </c>
      <c r="U4195" s="14" t="str">
        <f t="shared" si="262"/>
        <v>Mar</v>
      </c>
    </row>
    <row r="4196" spans="1:21" x14ac:dyDescent="0.25">
      <c r="A4196" s="13" t="s">
        <v>30</v>
      </c>
      <c r="B4196" s="6" t="s">
        <v>65</v>
      </c>
      <c r="C4196" s="6" t="s">
        <v>36</v>
      </c>
      <c r="D4196" s="6" t="s">
        <v>25</v>
      </c>
      <c r="E4196" s="6" t="s">
        <v>45</v>
      </c>
      <c r="F4196" s="6" t="s">
        <v>15954</v>
      </c>
      <c r="G4196" s="6" t="s">
        <v>15955</v>
      </c>
      <c r="H4196" s="6" t="s">
        <v>50</v>
      </c>
      <c r="I4196" s="6" t="s">
        <v>23</v>
      </c>
      <c r="J4196" s="6" t="s">
        <v>15956</v>
      </c>
      <c r="K4196" s="7">
        <v>9</v>
      </c>
      <c r="L4196" s="4">
        <v>2012</v>
      </c>
      <c r="M4196" s="9">
        <v>16173.38</v>
      </c>
      <c r="N4196" s="9" t="str">
        <f t="shared" si="263"/>
        <v>Normal</v>
      </c>
      <c r="O4196" s="11">
        <v>196383.4</v>
      </c>
      <c r="P4196" s="11">
        <v>13953.04</v>
      </c>
      <c r="Q4196" s="11">
        <v>2220.34</v>
      </c>
      <c r="R4196" s="8">
        <v>44264</v>
      </c>
      <c r="S4196" s="5" t="str">
        <f t="shared" si="264"/>
        <v>Tuesday</v>
      </c>
      <c r="T4196" s="5" t="str">
        <f t="shared" si="265"/>
        <v>Q1</v>
      </c>
      <c r="U4196" s="14" t="str">
        <f t="shared" si="262"/>
        <v>Mar</v>
      </c>
    </row>
    <row r="4197" spans="1:21" x14ac:dyDescent="0.25">
      <c r="A4197" s="12" t="s">
        <v>54</v>
      </c>
      <c r="B4197" s="2" t="s">
        <v>55</v>
      </c>
      <c r="C4197" s="2" t="s">
        <v>24</v>
      </c>
      <c r="D4197" s="2" t="s">
        <v>25</v>
      </c>
      <c r="E4197" s="2" t="s">
        <v>45</v>
      </c>
      <c r="F4197" s="2" t="s">
        <v>4951</v>
      </c>
      <c r="G4197" s="2" t="s">
        <v>9956</v>
      </c>
      <c r="H4197" s="2" t="s">
        <v>68</v>
      </c>
      <c r="I4197" s="2" t="s">
        <v>23</v>
      </c>
      <c r="J4197" s="2" t="s">
        <v>15957</v>
      </c>
      <c r="K4197" s="3">
        <v>23</v>
      </c>
      <c r="L4197" s="4">
        <v>2000</v>
      </c>
      <c r="M4197" s="9">
        <v>49089.17</v>
      </c>
      <c r="N4197" s="9" t="str">
        <f t="shared" si="263"/>
        <v>High Value</v>
      </c>
      <c r="O4197" s="11">
        <v>65120.3</v>
      </c>
      <c r="P4197" s="11">
        <v>43661.56</v>
      </c>
      <c r="Q4197" s="11">
        <v>5427.61</v>
      </c>
      <c r="R4197" s="5">
        <v>45173</v>
      </c>
      <c r="S4197" s="5" t="str">
        <f t="shared" si="264"/>
        <v>Monday</v>
      </c>
      <c r="T4197" s="5" t="str">
        <f t="shared" si="265"/>
        <v>Q3</v>
      </c>
      <c r="U4197" s="14" t="str">
        <f t="shared" si="262"/>
        <v>Sep</v>
      </c>
    </row>
    <row r="4198" spans="1:21" x14ac:dyDescent="0.25">
      <c r="A4198" s="13" t="s">
        <v>17</v>
      </c>
      <c r="B4198" s="6" t="s">
        <v>38</v>
      </c>
      <c r="C4198" s="6" t="s">
        <v>44</v>
      </c>
      <c r="D4198" s="6" t="s">
        <v>25</v>
      </c>
      <c r="E4198" s="6" t="s">
        <v>45</v>
      </c>
      <c r="F4198" s="6" t="s">
        <v>8532</v>
      </c>
      <c r="G4198" s="6" t="s">
        <v>8533</v>
      </c>
      <c r="H4198" s="6" t="s">
        <v>42</v>
      </c>
      <c r="I4198" s="6" t="s">
        <v>23</v>
      </c>
      <c r="J4198" s="6" t="s">
        <v>15958</v>
      </c>
      <c r="K4198" s="7">
        <v>7</v>
      </c>
      <c r="L4198" s="4">
        <v>2014</v>
      </c>
      <c r="M4198" s="9">
        <v>62808.13</v>
      </c>
      <c r="N4198" s="9" t="str">
        <f t="shared" si="263"/>
        <v>High Value</v>
      </c>
      <c r="O4198" s="11">
        <v>34680</v>
      </c>
      <c r="P4198" s="11">
        <v>55922.14</v>
      </c>
      <c r="Q4198" s="11">
        <v>6885.99</v>
      </c>
      <c r="R4198" s="8">
        <v>44368</v>
      </c>
      <c r="S4198" s="5" t="str">
        <f t="shared" si="264"/>
        <v>Monday</v>
      </c>
      <c r="T4198" s="5" t="str">
        <f t="shared" si="265"/>
        <v>Q2</v>
      </c>
      <c r="U4198" s="14" t="str">
        <f t="shared" si="262"/>
        <v>Jun</v>
      </c>
    </row>
    <row r="4199" spans="1:21" x14ac:dyDescent="0.25">
      <c r="A4199" s="12" t="s">
        <v>40</v>
      </c>
      <c r="B4199" s="2" t="s">
        <v>41</v>
      </c>
      <c r="C4199" s="2" t="s">
        <v>36</v>
      </c>
      <c r="D4199" s="2" t="s">
        <v>25</v>
      </c>
      <c r="E4199" s="2" t="s">
        <v>21</v>
      </c>
      <c r="F4199" s="2" t="s">
        <v>15902</v>
      </c>
      <c r="G4199" s="2" t="s">
        <v>15903</v>
      </c>
      <c r="H4199" s="2" t="s">
        <v>42</v>
      </c>
      <c r="I4199" s="2" t="s">
        <v>23</v>
      </c>
      <c r="J4199" s="2" t="s">
        <v>15959</v>
      </c>
      <c r="K4199" s="3">
        <v>4</v>
      </c>
      <c r="L4199" s="4">
        <v>2018</v>
      </c>
      <c r="M4199" s="9">
        <v>18229.48</v>
      </c>
      <c r="N4199" s="9" t="str">
        <f t="shared" si="263"/>
        <v>Normal</v>
      </c>
      <c r="O4199" s="11">
        <v>139771</v>
      </c>
      <c r="P4199" s="11">
        <v>13691.43</v>
      </c>
      <c r="Q4199" s="11">
        <v>4538.05</v>
      </c>
      <c r="R4199" s="5">
        <v>44834</v>
      </c>
      <c r="S4199" s="5" t="str">
        <f t="shared" si="264"/>
        <v>Friday</v>
      </c>
      <c r="T4199" s="5" t="str">
        <f t="shared" si="265"/>
        <v>Q3</v>
      </c>
      <c r="U4199" s="14" t="str">
        <f t="shared" si="262"/>
        <v>Sep</v>
      </c>
    </row>
    <row r="4200" spans="1:21" x14ac:dyDescent="0.25">
      <c r="A4200" s="13" t="s">
        <v>34</v>
      </c>
      <c r="B4200" s="6" t="s">
        <v>43</v>
      </c>
      <c r="C4200" s="6" t="s">
        <v>23</v>
      </c>
      <c r="D4200" s="6" t="s">
        <v>25</v>
      </c>
      <c r="E4200" s="6" t="s">
        <v>32</v>
      </c>
      <c r="F4200" s="6" t="s">
        <v>13896</v>
      </c>
      <c r="G4200" s="6" t="s">
        <v>13897</v>
      </c>
      <c r="H4200" s="6" t="s">
        <v>152</v>
      </c>
      <c r="I4200" s="6" t="s">
        <v>23</v>
      </c>
      <c r="J4200" s="6" t="s">
        <v>15960</v>
      </c>
      <c r="K4200" s="7">
        <v>4</v>
      </c>
      <c r="L4200" s="4">
        <v>2020</v>
      </c>
      <c r="M4200" s="9">
        <v>57204.99</v>
      </c>
      <c r="N4200" s="9" t="str">
        <f t="shared" si="263"/>
        <v>High Value</v>
      </c>
      <c r="O4200" s="11">
        <v>32273.8</v>
      </c>
      <c r="P4200" s="11">
        <v>43049.27</v>
      </c>
      <c r="Q4200" s="11">
        <v>14155.72</v>
      </c>
      <c r="R4200" s="8">
        <v>45488</v>
      </c>
      <c r="S4200" s="5" t="str">
        <f t="shared" si="264"/>
        <v>Monday</v>
      </c>
      <c r="T4200" s="5" t="str">
        <f t="shared" si="265"/>
        <v>Q3</v>
      </c>
      <c r="U4200" s="14" t="str">
        <f t="shared" si="262"/>
        <v>Jul</v>
      </c>
    </row>
    <row r="4201" spans="1:21" x14ac:dyDescent="0.25">
      <c r="A4201" s="12" t="s">
        <v>17</v>
      </c>
      <c r="B4201" s="2" t="s">
        <v>18</v>
      </c>
      <c r="C4201" s="2" t="s">
        <v>36</v>
      </c>
      <c r="D4201" s="2" t="s">
        <v>25</v>
      </c>
      <c r="E4201" s="2" t="s">
        <v>21</v>
      </c>
      <c r="F4201" s="2" t="s">
        <v>184</v>
      </c>
      <c r="G4201" s="2" t="s">
        <v>185</v>
      </c>
      <c r="H4201" s="2" t="s">
        <v>77</v>
      </c>
      <c r="I4201" s="2" t="s">
        <v>23</v>
      </c>
      <c r="J4201" s="2" t="s">
        <v>15961</v>
      </c>
      <c r="K4201" s="3">
        <v>6</v>
      </c>
      <c r="L4201" s="4">
        <v>2017</v>
      </c>
      <c r="M4201" s="9">
        <v>10952.2</v>
      </c>
      <c r="N4201" s="9" t="str">
        <f t="shared" si="263"/>
        <v>Normal</v>
      </c>
      <c r="O4201" s="11">
        <v>133275.6</v>
      </c>
      <c r="P4201" s="11">
        <v>8114.34</v>
      </c>
      <c r="Q4201" s="11">
        <v>2837.86</v>
      </c>
      <c r="R4201" s="5">
        <v>45137</v>
      </c>
      <c r="S4201" s="5" t="str">
        <f t="shared" si="264"/>
        <v>Sunday</v>
      </c>
      <c r="T4201" s="5" t="str">
        <f t="shared" si="265"/>
        <v>Q3</v>
      </c>
      <c r="U4201" s="14" t="str">
        <f t="shared" si="262"/>
        <v>Jul</v>
      </c>
    </row>
    <row r="4202" spans="1:21" x14ac:dyDescent="0.25">
      <c r="A4202" s="13" t="s">
        <v>56</v>
      </c>
      <c r="B4202" s="6" t="s">
        <v>57</v>
      </c>
      <c r="C4202" s="6" t="s">
        <v>52</v>
      </c>
      <c r="D4202" s="6" t="s">
        <v>20</v>
      </c>
      <c r="E4202" s="6" t="s">
        <v>32</v>
      </c>
      <c r="F4202" s="6" t="s">
        <v>15962</v>
      </c>
      <c r="G4202" s="6" t="s">
        <v>15313</v>
      </c>
      <c r="H4202" s="6" t="s">
        <v>152</v>
      </c>
      <c r="I4202" s="6" t="s">
        <v>23</v>
      </c>
      <c r="J4202" s="6" t="s">
        <v>15963</v>
      </c>
      <c r="K4202" s="7">
        <v>13</v>
      </c>
      <c r="L4202" s="4">
        <v>2011</v>
      </c>
      <c r="M4202" s="9">
        <v>44242.19</v>
      </c>
      <c r="N4202" s="9" t="str">
        <f t="shared" si="263"/>
        <v>High Value</v>
      </c>
      <c r="O4202" s="11">
        <v>147297.70000000001</v>
      </c>
      <c r="P4202" s="11">
        <v>40514.480000000003</v>
      </c>
      <c r="Q4202" s="11">
        <v>3727.71</v>
      </c>
      <c r="R4202" s="8">
        <v>45475</v>
      </c>
      <c r="S4202" s="5" t="str">
        <f t="shared" si="264"/>
        <v>Tuesday</v>
      </c>
      <c r="T4202" s="5" t="str">
        <f t="shared" si="265"/>
        <v>Q3</v>
      </c>
      <c r="U4202" s="14" t="str">
        <f t="shared" si="262"/>
        <v>Jul</v>
      </c>
    </row>
    <row r="4203" spans="1:21" x14ac:dyDescent="0.25">
      <c r="A4203" s="12" t="s">
        <v>56</v>
      </c>
      <c r="B4203" s="2" t="s">
        <v>69</v>
      </c>
      <c r="C4203" s="2" t="s">
        <v>52</v>
      </c>
      <c r="D4203" s="2" t="s">
        <v>20</v>
      </c>
      <c r="E4203" s="2" t="s">
        <v>32</v>
      </c>
      <c r="F4203" s="2" t="s">
        <v>15964</v>
      </c>
      <c r="G4203" s="2" t="s">
        <v>15965</v>
      </c>
      <c r="H4203" s="2" t="s">
        <v>50</v>
      </c>
      <c r="I4203" s="2" t="s">
        <v>23</v>
      </c>
      <c r="J4203" s="2" t="s">
        <v>15966</v>
      </c>
      <c r="K4203" s="3">
        <v>12</v>
      </c>
      <c r="L4203" s="4">
        <v>2012</v>
      </c>
      <c r="M4203" s="9">
        <v>52333.88</v>
      </c>
      <c r="N4203" s="9" t="str">
        <f t="shared" si="263"/>
        <v>High Value</v>
      </c>
      <c r="O4203" s="11">
        <v>53488</v>
      </c>
      <c r="P4203" s="11">
        <v>38183</v>
      </c>
      <c r="Q4203" s="11">
        <v>14150.88</v>
      </c>
      <c r="R4203" s="5">
        <v>45621</v>
      </c>
      <c r="S4203" s="5" t="str">
        <f t="shared" si="264"/>
        <v>Monday</v>
      </c>
      <c r="T4203" s="5" t="str">
        <f t="shared" si="265"/>
        <v>Q4</v>
      </c>
      <c r="U4203" s="14" t="str">
        <f t="shared" si="262"/>
        <v>Nov</v>
      </c>
    </row>
    <row r="4204" spans="1:21" x14ac:dyDescent="0.25">
      <c r="A4204" s="13" t="s">
        <v>74</v>
      </c>
      <c r="B4204" s="6" t="s">
        <v>75</v>
      </c>
      <c r="C4204" s="6" t="s">
        <v>36</v>
      </c>
      <c r="D4204" s="6" t="s">
        <v>20</v>
      </c>
      <c r="E4204" s="6" t="s">
        <v>26</v>
      </c>
      <c r="F4204" s="6" t="s">
        <v>15967</v>
      </c>
      <c r="G4204" s="6" t="s">
        <v>15968</v>
      </c>
      <c r="H4204" s="6" t="s">
        <v>98</v>
      </c>
      <c r="I4204" s="6" t="s">
        <v>23</v>
      </c>
      <c r="J4204" s="6" t="s">
        <v>15969</v>
      </c>
      <c r="K4204" s="7">
        <v>6</v>
      </c>
      <c r="L4204" s="4">
        <v>2015</v>
      </c>
      <c r="M4204" s="9">
        <v>37685.269999999997</v>
      </c>
      <c r="N4204" s="9" t="str">
        <f t="shared" si="263"/>
        <v>Normal</v>
      </c>
      <c r="O4204" s="11">
        <v>35699.4</v>
      </c>
      <c r="P4204" s="11">
        <v>27952.400000000001</v>
      </c>
      <c r="Q4204" s="11">
        <v>9732.8700000000008</v>
      </c>
      <c r="R4204" s="8">
        <v>44522</v>
      </c>
      <c r="S4204" s="5" t="str">
        <f t="shared" si="264"/>
        <v>Monday</v>
      </c>
      <c r="T4204" s="5" t="str">
        <f t="shared" si="265"/>
        <v>Q4</v>
      </c>
      <c r="U4204" s="14" t="str">
        <f t="shared" si="262"/>
        <v>Nov</v>
      </c>
    </row>
    <row r="4205" spans="1:21" x14ac:dyDescent="0.25">
      <c r="A4205" s="12" t="s">
        <v>62</v>
      </c>
      <c r="B4205" s="2" t="s">
        <v>138</v>
      </c>
      <c r="C4205" s="2" t="s">
        <v>52</v>
      </c>
      <c r="D4205" s="2" t="s">
        <v>20</v>
      </c>
      <c r="E4205" s="2" t="s">
        <v>32</v>
      </c>
      <c r="F4205" s="2" t="s">
        <v>15970</v>
      </c>
      <c r="G4205" s="2" t="s">
        <v>15971</v>
      </c>
      <c r="H4205" s="2" t="s">
        <v>152</v>
      </c>
      <c r="I4205" s="2" t="s">
        <v>23</v>
      </c>
      <c r="J4205" s="2" t="s">
        <v>15972</v>
      </c>
      <c r="K4205" s="3">
        <v>14</v>
      </c>
      <c r="L4205" s="4">
        <v>2007</v>
      </c>
      <c r="M4205" s="9">
        <v>9038.08</v>
      </c>
      <c r="N4205" s="9" t="str">
        <f t="shared" si="263"/>
        <v>Normal</v>
      </c>
      <c r="O4205" s="11">
        <v>95752</v>
      </c>
      <c r="P4205" s="11">
        <v>7567.91</v>
      </c>
      <c r="Q4205" s="11">
        <v>1470.17</v>
      </c>
      <c r="R4205" s="5">
        <v>44483</v>
      </c>
      <c r="S4205" s="5" t="str">
        <f t="shared" si="264"/>
        <v>Thursday</v>
      </c>
      <c r="T4205" s="5" t="str">
        <f t="shared" si="265"/>
        <v>Q4</v>
      </c>
      <c r="U4205" s="14" t="str">
        <f t="shared" si="262"/>
        <v>Oct</v>
      </c>
    </row>
    <row r="4206" spans="1:21" x14ac:dyDescent="0.25">
      <c r="A4206" s="13" t="s">
        <v>47</v>
      </c>
      <c r="B4206" s="6" t="s">
        <v>48</v>
      </c>
      <c r="C4206" s="6" t="s">
        <v>19</v>
      </c>
      <c r="D4206" s="6" t="s">
        <v>20</v>
      </c>
      <c r="E4206" s="6" t="s">
        <v>21</v>
      </c>
      <c r="F4206" s="6" t="s">
        <v>15973</v>
      </c>
      <c r="G4206" s="6" t="s">
        <v>15974</v>
      </c>
      <c r="H4206" s="6" t="s">
        <v>93</v>
      </c>
      <c r="I4206" s="6" t="s">
        <v>23</v>
      </c>
      <c r="J4206" s="6" t="s">
        <v>15975</v>
      </c>
      <c r="K4206" s="7">
        <v>15</v>
      </c>
      <c r="L4206" s="4">
        <v>2005</v>
      </c>
      <c r="M4206" s="9">
        <v>45689.55</v>
      </c>
      <c r="N4206" s="9" t="str">
        <f t="shared" si="263"/>
        <v>High Value</v>
      </c>
      <c r="O4206" s="11">
        <v>113390.9</v>
      </c>
      <c r="P4206" s="11">
        <v>41392.080000000002</v>
      </c>
      <c r="Q4206" s="11">
        <v>4297.47</v>
      </c>
      <c r="R4206" s="8">
        <v>44179</v>
      </c>
      <c r="S4206" s="5" t="str">
        <f t="shared" si="264"/>
        <v>Monday</v>
      </c>
      <c r="T4206" s="5" t="str">
        <f t="shared" si="265"/>
        <v>Q4</v>
      </c>
      <c r="U4206" s="14" t="str">
        <f t="shared" si="262"/>
        <v>Dec</v>
      </c>
    </row>
    <row r="4207" spans="1:21" x14ac:dyDescent="0.25">
      <c r="A4207" s="12" t="s">
        <v>47</v>
      </c>
      <c r="B4207" s="2" t="s">
        <v>51</v>
      </c>
      <c r="C4207" s="2" t="s">
        <v>44</v>
      </c>
      <c r="D4207" s="2" t="s">
        <v>20</v>
      </c>
      <c r="E4207" s="2" t="s">
        <v>32</v>
      </c>
      <c r="F4207" s="2" t="s">
        <v>15976</v>
      </c>
      <c r="G4207" s="2" t="s">
        <v>15977</v>
      </c>
      <c r="H4207" s="2" t="s">
        <v>116</v>
      </c>
      <c r="I4207" s="2" t="s">
        <v>23</v>
      </c>
      <c r="J4207" s="2" t="s">
        <v>15978</v>
      </c>
      <c r="K4207" s="3">
        <v>7</v>
      </c>
      <c r="L4207" s="4">
        <v>2016</v>
      </c>
      <c r="M4207" s="9">
        <v>69056.740000000005</v>
      </c>
      <c r="N4207" s="9" t="str">
        <f t="shared" si="263"/>
        <v>High Value</v>
      </c>
      <c r="O4207" s="11">
        <v>163960.29999999999</v>
      </c>
      <c r="P4207" s="11">
        <v>53588.55</v>
      </c>
      <c r="Q4207" s="11">
        <v>15468.19</v>
      </c>
      <c r="R4207" s="5">
        <v>45139</v>
      </c>
      <c r="S4207" s="5" t="str">
        <f t="shared" si="264"/>
        <v>Tuesday</v>
      </c>
      <c r="T4207" s="5" t="str">
        <f t="shared" si="265"/>
        <v>Q3</v>
      </c>
      <c r="U4207" s="14" t="str">
        <f t="shared" si="262"/>
        <v>Aug</v>
      </c>
    </row>
    <row r="4208" spans="1:21" x14ac:dyDescent="0.25">
      <c r="A4208" s="12" t="s">
        <v>17</v>
      </c>
      <c r="B4208" s="2" t="s">
        <v>18</v>
      </c>
      <c r="C4208" s="2" t="s">
        <v>49</v>
      </c>
      <c r="D4208" s="2" t="s">
        <v>20</v>
      </c>
      <c r="E4208" s="2" t="s">
        <v>26</v>
      </c>
      <c r="F4208" s="2" t="s">
        <v>15980</v>
      </c>
      <c r="G4208" s="2" t="s">
        <v>149</v>
      </c>
      <c r="H4208" s="2" t="s">
        <v>101</v>
      </c>
      <c r="I4208" s="2" t="s">
        <v>23</v>
      </c>
      <c r="J4208" s="2" t="s">
        <v>15981</v>
      </c>
      <c r="K4208" s="3">
        <v>1</v>
      </c>
      <c r="L4208" s="4">
        <v>2020</v>
      </c>
      <c r="M4208" s="9">
        <v>44014.01</v>
      </c>
      <c r="N4208" s="9" t="str">
        <f t="shared" si="263"/>
        <v>High Value</v>
      </c>
      <c r="O4208" s="11">
        <v>23912.400000000001</v>
      </c>
      <c r="P4208" s="11">
        <v>40312.89</v>
      </c>
      <c r="Q4208" s="11">
        <v>3701.12</v>
      </c>
      <c r="R4208" s="5">
        <v>44273</v>
      </c>
      <c r="S4208" s="5" t="str">
        <f t="shared" si="264"/>
        <v>Thursday</v>
      </c>
      <c r="T4208" s="5" t="str">
        <f t="shared" si="265"/>
        <v>Q1</v>
      </c>
      <c r="U4208" s="14" t="str">
        <f t="shared" si="262"/>
        <v>Mar</v>
      </c>
    </row>
    <row r="4209" spans="1:21" x14ac:dyDescent="0.25">
      <c r="A4209" s="13" t="s">
        <v>17</v>
      </c>
      <c r="B4209" s="6" t="s">
        <v>38</v>
      </c>
      <c r="C4209" s="6" t="s">
        <v>44</v>
      </c>
      <c r="D4209" s="6" t="s">
        <v>20</v>
      </c>
      <c r="E4209" s="6" t="s">
        <v>45</v>
      </c>
      <c r="F4209" s="6" t="s">
        <v>15982</v>
      </c>
      <c r="G4209" s="6" t="s">
        <v>15983</v>
      </c>
      <c r="H4209" s="6" t="s">
        <v>115</v>
      </c>
      <c r="I4209" s="6" t="s">
        <v>23</v>
      </c>
      <c r="J4209" s="6" t="s">
        <v>15984</v>
      </c>
      <c r="K4209" s="7">
        <v>0</v>
      </c>
      <c r="L4209" s="4">
        <v>2021</v>
      </c>
      <c r="M4209" s="9">
        <v>25325.96</v>
      </c>
      <c r="N4209" s="9" t="str">
        <f t="shared" si="263"/>
        <v>Normal</v>
      </c>
      <c r="O4209" s="11">
        <v>27600.7</v>
      </c>
      <c r="P4209" s="11">
        <v>21796.65</v>
      </c>
      <c r="Q4209" s="11">
        <v>3529.31</v>
      </c>
      <c r="R4209" s="8">
        <v>44294</v>
      </c>
      <c r="S4209" s="5" t="str">
        <f t="shared" si="264"/>
        <v>Thursday</v>
      </c>
      <c r="T4209" s="5" t="str">
        <f t="shared" si="265"/>
        <v>Q2</v>
      </c>
      <c r="U4209" s="14" t="str">
        <f t="shared" si="262"/>
        <v>Apr</v>
      </c>
    </row>
    <row r="4210" spans="1:21" x14ac:dyDescent="0.25">
      <c r="A4210" s="12" t="s">
        <v>17</v>
      </c>
      <c r="B4210" s="2" t="s">
        <v>18</v>
      </c>
      <c r="C4210" s="2" t="s">
        <v>52</v>
      </c>
      <c r="D4210" s="2" t="s">
        <v>20</v>
      </c>
      <c r="E4210" s="2" t="s">
        <v>32</v>
      </c>
      <c r="F4210" s="2" t="s">
        <v>15985</v>
      </c>
      <c r="G4210" s="2" t="s">
        <v>15986</v>
      </c>
      <c r="H4210" s="2" t="s">
        <v>37</v>
      </c>
      <c r="I4210" s="2" t="s">
        <v>23</v>
      </c>
      <c r="J4210" s="2" t="s">
        <v>15987</v>
      </c>
      <c r="K4210" s="3">
        <v>5</v>
      </c>
      <c r="L4210" s="4">
        <v>2016</v>
      </c>
      <c r="M4210" s="9">
        <v>29302.87</v>
      </c>
      <c r="N4210" s="9" t="str">
        <f t="shared" si="263"/>
        <v>Normal</v>
      </c>
      <c r="O4210" s="11">
        <v>13926.7</v>
      </c>
      <c r="P4210" s="11">
        <v>25026.95</v>
      </c>
      <c r="Q4210" s="11">
        <v>4275.92</v>
      </c>
      <c r="R4210" s="5">
        <v>44335</v>
      </c>
      <c r="S4210" s="5" t="str">
        <f t="shared" si="264"/>
        <v>Wednesday</v>
      </c>
      <c r="T4210" s="5" t="str">
        <f t="shared" si="265"/>
        <v>Q2</v>
      </c>
      <c r="U4210" s="14" t="str">
        <f t="shared" si="262"/>
        <v>May</v>
      </c>
    </row>
    <row r="4211" spans="1:21" x14ac:dyDescent="0.25">
      <c r="A4211" s="13" t="s">
        <v>47</v>
      </c>
      <c r="B4211" s="6" t="s">
        <v>110</v>
      </c>
      <c r="C4211" s="6" t="s">
        <v>52</v>
      </c>
      <c r="D4211" s="6" t="s">
        <v>20</v>
      </c>
      <c r="E4211" s="6" t="s">
        <v>26</v>
      </c>
      <c r="F4211" s="6" t="s">
        <v>15988</v>
      </c>
      <c r="G4211" s="6" t="s">
        <v>15989</v>
      </c>
      <c r="H4211" s="6" t="s">
        <v>112</v>
      </c>
      <c r="I4211" s="6" t="s">
        <v>23</v>
      </c>
      <c r="J4211" s="6" t="s">
        <v>15990</v>
      </c>
      <c r="K4211" s="7">
        <v>7</v>
      </c>
      <c r="L4211" s="4">
        <v>2015</v>
      </c>
      <c r="M4211" s="9">
        <v>12557.44</v>
      </c>
      <c r="N4211" s="9" t="str">
        <f t="shared" si="263"/>
        <v>Normal</v>
      </c>
      <c r="O4211" s="11">
        <v>79621.3</v>
      </c>
      <c r="P4211" s="11">
        <v>11852.26</v>
      </c>
      <c r="Q4211" s="11">
        <v>705.18</v>
      </c>
      <c r="R4211" s="8">
        <v>44662</v>
      </c>
      <c r="S4211" s="5" t="str">
        <f t="shared" si="264"/>
        <v>Monday</v>
      </c>
      <c r="T4211" s="5" t="str">
        <f t="shared" si="265"/>
        <v>Q2</v>
      </c>
      <c r="U4211" s="14" t="str">
        <f t="shared" si="262"/>
        <v>Apr</v>
      </c>
    </row>
    <row r="4212" spans="1:21" x14ac:dyDescent="0.25">
      <c r="A4212" s="12" t="s">
        <v>62</v>
      </c>
      <c r="B4212" s="2" t="s">
        <v>138</v>
      </c>
      <c r="C4212" s="2" t="s">
        <v>36</v>
      </c>
      <c r="D4212" s="2" t="s">
        <v>20</v>
      </c>
      <c r="E4212" s="2" t="s">
        <v>45</v>
      </c>
      <c r="F4212" s="2" t="s">
        <v>15991</v>
      </c>
      <c r="G4212" s="2" t="s">
        <v>15992</v>
      </c>
      <c r="H4212" s="2" t="s">
        <v>157</v>
      </c>
      <c r="I4212" s="2" t="s">
        <v>23</v>
      </c>
      <c r="J4212" s="2" t="s">
        <v>15993</v>
      </c>
      <c r="K4212" s="3">
        <v>10</v>
      </c>
      <c r="L4212" s="4">
        <v>2014</v>
      </c>
      <c r="M4212" s="9">
        <v>22896.09</v>
      </c>
      <c r="N4212" s="9" t="str">
        <f t="shared" si="263"/>
        <v>Normal</v>
      </c>
      <c r="O4212" s="11">
        <v>183322.4</v>
      </c>
      <c r="P4212" s="11">
        <v>21704.19</v>
      </c>
      <c r="Q4212" s="11">
        <v>1191.9000000000001</v>
      </c>
      <c r="R4212" s="5">
        <v>45368</v>
      </c>
      <c r="S4212" s="5" t="str">
        <f t="shared" si="264"/>
        <v>Sunday</v>
      </c>
      <c r="T4212" s="5" t="str">
        <f t="shared" si="265"/>
        <v>Q1</v>
      </c>
      <c r="U4212" s="14" t="str">
        <f t="shared" si="262"/>
        <v>Mar</v>
      </c>
    </row>
    <row r="4213" spans="1:21" x14ac:dyDescent="0.25">
      <c r="A4213" s="13" t="s">
        <v>71</v>
      </c>
      <c r="B4213" s="6" t="s">
        <v>72</v>
      </c>
      <c r="C4213" s="6" t="s">
        <v>19</v>
      </c>
      <c r="D4213" s="6" t="s">
        <v>20</v>
      </c>
      <c r="E4213" s="6" t="s">
        <v>45</v>
      </c>
      <c r="F4213" s="6" t="s">
        <v>15994</v>
      </c>
      <c r="G4213" s="6" t="s">
        <v>15995</v>
      </c>
      <c r="H4213" s="6" t="s">
        <v>29</v>
      </c>
      <c r="I4213" s="6" t="s">
        <v>23</v>
      </c>
      <c r="J4213" s="6" t="s">
        <v>15996</v>
      </c>
      <c r="K4213" s="7">
        <v>2</v>
      </c>
      <c r="L4213" s="4">
        <v>2019</v>
      </c>
      <c r="M4213" s="9">
        <v>23403.39</v>
      </c>
      <c r="N4213" s="9" t="str">
        <f t="shared" si="263"/>
        <v>Normal</v>
      </c>
      <c r="O4213" s="11">
        <v>129976.3</v>
      </c>
      <c r="P4213" s="11">
        <v>17548.13</v>
      </c>
      <c r="Q4213" s="11">
        <v>5855.26</v>
      </c>
      <c r="R4213" s="8">
        <v>44381</v>
      </c>
      <c r="S4213" s="5" t="str">
        <f t="shared" si="264"/>
        <v>Sunday</v>
      </c>
      <c r="T4213" s="5" t="str">
        <f t="shared" si="265"/>
        <v>Q3</v>
      </c>
      <c r="U4213" s="14" t="str">
        <f t="shared" si="262"/>
        <v>Jul</v>
      </c>
    </row>
    <row r="4214" spans="1:21" x14ac:dyDescent="0.25">
      <c r="A4214" s="12" t="s">
        <v>56</v>
      </c>
      <c r="B4214" s="2" t="s">
        <v>78</v>
      </c>
      <c r="C4214" s="2" t="s">
        <v>24</v>
      </c>
      <c r="D4214" s="2" t="s">
        <v>20</v>
      </c>
      <c r="E4214" s="2" t="s">
        <v>26</v>
      </c>
      <c r="F4214" s="2" t="s">
        <v>15997</v>
      </c>
      <c r="G4214" s="2" t="s">
        <v>15998</v>
      </c>
      <c r="H4214" s="2" t="s">
        <v>22</v>
      </c>
      <c r="I4214" s="2" t="s">
        <v>23</v>
      </c>
      <c r="J4214" s="2" t="s">
        <v>15999</v>
      </c>
      <c r="K4214" s="3">
        <v>7</v>
      </c>
      <c r="L4214" s="4">
        <v>2013</v>
      </c>
      <c r="M4214" s="9">
        <v>12171.85</v>
      </c>
      <c r="N4214" s="9" t="str">
        <f t="shared" si="263"/>
        <v>Normal</v>
      </c>
      <c r="O4214" s="11">
        <v>116494.1</v>
      </c>
      <c r="P4214" s="11">
        <v>10296.18</v>
      </c>
      <c r="Q4214" s="11">
        <v>1875.67</v>
      </c>
      <c r="R4214" s="5">
        <v>44065</v>
      </c>
      <c r="S4214" s="5" t="str">
        <f t="shared" si="264"/>
        <v>Saturday</v>
      </c>
      <c r="T4214" s="5" t="str">
        <f t="shared" si="265"/>
        <v>Q3</v>
      </c>
      <c r="U4214" s="14" t="str">
        <f t="shared" si="262"/>
        <v>Aug</v>
      </c>
    </row>
    <row r="4215" spans="1:21" x14ac:dyDescent="0.25">
      <c r="A4215" s="13" t="s">
        <v>71</v>
      </c>
      <c r="B4215" s="6" t="s">
        <v>83</v>
      </c>
      <c r="C4215" s="6" t="s">
        <v>49</v>
      </c>
      <c r="D4215" s="6" t="s">
        <v>20</v>
      </c>
      <c r="E4215" s="6" t="s">
        <v>32</v>
      </c>
      <c r="F4215" s="6" t="s">
        <v>16000</v>
      </c>
      <c r="G4215" s="6" t="s">
        <v>16001</v>
      </c>
      <c r="H4215" s="6" t="s">
        <v>115</v>
      </c>
      <c r="I4215" s="6" t="s">
        <v>23</v>
      </c>
      <c r="J4215" s="6" t="s">
        <v>16002</v>
      </c>
      <c r="K4215" s="7">
        <v>3</v>
      </c>
      <c r="L4215" s="4">
        <v>2021</v>
      </c>
      <c r="M4215" s="9">
        <v>34832.17</v>
      </c>
      <c r="N4215" s="9" t="str">
        <f t="shared" si="263"/>
        <v>Normal</v>
      </c>
      <c r="O4215" s="11">
        <v>6451.4</v>
      </c>
      <c r="P4215" s="11">
        <v>30871.57</v>
      </c>
      <c r="Q4215" s="11">
        <v>3960.6</v>
      </c>
      <c r="R4215" s="8">
        <v>45571</v>
      </c>
      <c r="S4215" s="5" t="str">
        <f t="shared" si="264"/>
        <v>Sunday</v>
      </c>
      <c r="T4215" s="5" t="str">
        <f t="shared" si="265"/>
        <v>Q4</v>
      </c>
      <c r="U4215" s="14" t="str">
        <f t="shared" si="262"/>
        <v>Oct</v>
      </c>
    </row>
    <row r="4216" spans="1:21" x14ac:dyDescent="0.25">
      <c r="A4216" s="12" t="s">
        <v>47</v>
      </c>
      <c r="B4216" s="2" t="s">
        <v>110</v>
      </c>
      <c r="C4216" s="2" t="s">
        <v>19</v>
      </c>
      <c r="D4216" s="2" t="s">
        <v>20</v>
      </c>
      <c r="E4216" s="2" t="s">
        <v>21</v>
      </c>
      <c r="F4216" s="2" t="s">
        <v>16003</v>
      </c>
      <c r="G4216" s="2" t="s">
        <v>16004</v>
      </c>
      <c r="H4216" s="2" t="s">
        <v>104</v>
      </c>
      <c r="I4216" s="2" t="s">
        <v>23</v>
      </c>
      <c r="J4216" s="2" t="s">
        <v>16005</v>
      </c>
      <c r="K4216" s="3">
        <v>15</v>
      </c>
      <c r="L4216" s="4">
        <v>2009</v>
      </c>
      <c r="M4216" s="9">
        <v>23547.94</v>
      </c>
      <c r="N4216" s="9" t="str">
        <f t="shared" si="263"/>
        <v>Normal</v>
      </c>
      <c r="O4216" s="11">
        <v>193706.5</v>
      </c>
      <c r="P4216" s="11">
        <v>17685.96</v>
      </c>
      <c r="Q4216" s="11">
        <v>5861.98</v>
      </c>
      <c r="R4216" s="5">
        <v>45585</v>
      </c>
      <c r="S4216" s="5" t="str">
        <f t="shared" si="264"/>
        <v>Sunday</v>
      </c>
      <c r="T4216" s="5" t="str">
        <f t="shared" si="265"/>
        <v>Q4</v>
      </c>
      <c r="U4216" s="14" t="str">
        <f t="shared" si="262"/>
        <v>Oct</v>
      </c>
    </row>
    <row r="4217" spans="1:21" x14ac:dyDescent="0.25">
      <c r="A4217" s="12" t="s">
        <v>34</v>
      </c>
      <c r="B4217" s="2" t="s">
        <v>43</v>
      </c>
      <c r="C4217" s="2" t="s">
        <v>49</v>
      </c>
      <c r="D4217" s="2" t="s">
        <v>20</v>
      </c>
      <c r="E4217" s="2" t="s">
        <v>21</v>
      </c>
      <c r="F4217" s="2" t="s">
        <v>16006</v>
      </c>
      <c r="G4217" s="2" t="s">
        <v>16007</v>
      </c>
      <c r="H4217" s="2" t="s">
        <v>132</v>
      </c>
      <c r="I4217" s="2" t="s">
        <v>23</v>
      </c>
      <c r="J4217" s="2" t="s">
        <v>16008</v>
      </c>
      <c r="K4217" s="3">
        <v>1</v>
      </c>
      <c r="L4217" s="4">
        <v>2022</v>
      </c>
      <c r="M4217" s="9">
        <v>26632.07</v>
      </c>
      <c r="N4217" s="9" t="str">
        <f t="shared" si="263"/>
        <v>Normal</v>
      </c>
      <c r="O4217" s="11">
        <v>186697.1</v>
      </c>
      <c r="P4217" s="11">
        <v>23258.69</v>
      </c>
      <c r="Q4217" s="11">
        <v>3373.38</v>
      </c>
      <c r="R4217" s="5">
        <v>45223</v>
      </c>
      <c r="S4217" s="5" t="str">
        <f t="shared" si="264"/>
        <v>Tuesday</v>
      </c>
      <c r="T4217" s="5" t="str">
        <f t="shared" si="265"/>
        <v>Q4</v>
      </c>
      <c r="U4217" s="14" t="str">
        <f t="shared" si="262"/>
        <v>Oct</v>
      </c>
    </row>
    <row r="4218" spans="1:21" x14ac:dyDescent="0.25">
      <c r="A4218" s="13" t="s">
        <v>56</v>
      </c>
      <c r="B4218" s="6" t="s">
        <v>69</v>
      </c>
      <c r="C4218" s="6" t="s">
        <v>36</v>
      </c>
      <c r="D4218" s="6" t="s">
        <v>20</v>
      </c>
      <c r="E4218" s="6" t="s">
        <v>26</v>
      </c>
      <c r="F4218" s="6" t="s">
        <v>16009</v>
      </c>
      <c r="G4218" s="6" t="s">
        <v>16010</v>
      </c>
      <c r="H4218" s="6" t="s">
        <v>39</v>
      </c>
      <c r="I4218" s="6" t="s">
        <v>23</v>
      </c>
      <c r="J4218" s="6" t="s">
        <v>16011</v>
      </c>
      <c r="K4218" s="7">
        <v>9</v>
      </c>
      <c r="L4218" s="4">
        <v>2016</v>
      </c>
      <c r="M4218" s="9">
        <v>24407.56</v>
      </c>
      <c r="N4218" s="9" t="str">
        <f t="shared" si="263"/>
        <v>Normal</v>
      </c>
      <c r="O4218" s="11">
        <v>38462.6</v>
      </c>
      <c r="P4218" s="11">
        <v>18409.14</v>
      </c>
      <c r="Q4218" s="11">
        <v>5998.42</v>
      </c>
      <c r="R4218" s="8">
        <v>45764</v>
      </c>
      <c r="S4218" s="5" t="str">
        <f t="shared" si="264"/>
        <v>Thursday</v>
      </c>
      <c r="T4218" s="5" t="str">
        <f t="shared" si="265"/>
        <v>Q2</v>
      </c>
      <c r="U4218" s="14" t="str">
        <f t="shared" si="262"/>
        <v>Apr</v>
      </c>
    </row>
    <row r="4219" spans="1:21" x14ac:dyDescent="0.25">
      <c r="A4219" s="12" t="s">
        <v>17</v>
      </c>
      <c r="B4219" s="2" t="s">
        <v>80</v>
      </c>
      <c r="C4219" s="2" t="s">
        <v>52</v>
      </c>
      <c r="D4219" s="2" t="s">
        <v>20</v>
      </c>
      <c r="E4219" s="2" t="s">
        <v>45</v>
      </c>
      <c r="F4219" s="2" t="s">
        <v>16012</v>
      </c>
      <c r="G4219" s="2" t="s">
        <v>7782</v>
      </c>
      <c r="H4219" s="2" t="s">
        <v>109</v>
      </c>
      <c r="I4219" s="2" t="s">
        <v>23</v>
      </c>
      <c r="J4219" s="2" t="s">
        <v>16013</v>
      </c>
      <c r="K4219" s="3">
        <v>5</v>
      </c>
      <c r="L4219" s="4">
        <v>2018</v>
      </c>
      <c r="M4219" s="9">
        <v>29963.21</v>
      </c>
      <c r="N4219" s="9" t="str">
        <f t="shared" si="263"/>
        <v>Normal</v>
      </c>
      <c r="O4219" s="11">
        <v>30444.7</v>
      </c>
      <c r="P4219" s="11">
        <v>24299.439999999999</v>
      </c>
      <c r="Q4219" s="11">
        <v>5663.77</v>
      </c>
      <c r="R4219" s="5">
        <v>45283</v>
      </c>
      <c r="S4219" s="5" t="str">
        <f t="shared" si="264"/>
        <v>Saturday</v>
      </c>
      <c r="T4219" s="5" t="str">
        <f t="shared" si="265"/>
        <v>Q4</v>
      </c>
      <c r="U4219" s="14" t="str">
        <f t="shared" si="262"/>
        <v>Dec</v>
      </c>
    </row>
    <row r="4220" spans="1:21" x14ac:dyDescent="0.25">
      <c r="A4220" s="13" t="s">
        <v>56</v>
      </c>
      <c r="B4220" s="6" t="s">
        <v>78</v>
      </c>
      <c r="C4220" s="6" t="s">
        <v>23</v>
      </c>
      <c r="D4220" s="6" t="s">
        <v>20</v>
      </c>
      <c r="E4220" s="6" t="s">
        <v>26</v>
      </c>
      <c r="F4220" s="6" t="s">
        <v>11427</v>
      </c>
      <c r="G4220" s="6" t="s">
        <v>16014</v>
      </c>
      <c r="H4220" s="6" t="s">
        <v>37</v>
      </c>
      <c r="I4220" s="6" t="s">
        <v>23</v>
      </c>
      <c r="J4220" s="6" t="s">
        <v>16015</v>
      </c>
      <c r="K4220" s="7">
        <v>4</v>
      </c>
      <c r="L4220" s="4">
        <v>2019</v>
      </c>
      <c r="M4220" s="9">
        <v>27288.37</v>
      </c>
      <c r="N4220" s="9" t="str">
        <f t="shared" si="263"/>
        <v>Normal</v>
      </c>
      <c r="O4220" s="11">
        <v>97468.7</v>
      </c>
      <c r="P4220" s="11">
        <v>25198.04</v>
      </c>
      <c r="Q4220" s="11">
        <v>2090.33</v>
      </c>
      <c r="R4220" s="8">
        <v>45189</v>
      </c>
      <c r="S4220" s="5" t="str">
        <f t="shared" si="264"/>
        <v>Wednesday</v>
      </c>
      <c r="T4220" s="5" t="str">
        <f t="shared" si="265"/>
        <v>Q3</v>
      </c>
      <c r="U4220" s="14" t="str">
        <f t="shared" si="262"/>
        <v>Sep</v>
      </c>
    </row>
    <row r="4221" spans="1:21" x14ac:dyDescent="0.25">
      <c r="A4221" s="12" t="s">
        <v>47</v>
      </c>
      <c r="B4221" s="2" t="s">
        <v>48</v>
      </c>
      <c r="C4221" s="2" t="s">
        <v>36</v>
      </c>
      <c r="D4221" s="2" t="s">
        <v>20</v>
      </c>
      <c r="E4221" s="2" t="s">
        <v>21</v>
      </c>
      <c r="F4221" s="2" t="s">
        <v>16016</v>
      </c>
      <c r="G4221" s="2" t="s">
        <v>105</v>
      </c>
      <c r="H4221" s="2" t="s">
        <v>22</v>
      </c>
      <c r="I4221" s="2" t="s">
        <v>23</v>
      </c>
      <c r="J4221" s="2" t="s">
        <v>16017</v>
      </c>
      <c r="K4221" s="3">
        <v>22</v>
      </c>
      <c r="L4221" s="4">
        <v>2003</v>
      </c>
      <c r="M4221" s="9">
        <v>46179.13</v>
      </c>
      <c r="N4221" s="9" t="str">
        <f t="shared" si="263"/>
        <v>High Value</v>
      </c>
      <c r="O4221" s="11">
        <v>118340.5</v>
      </c>
      <c r="P4221" s="11">
        <v>40686.5</v>
      </c>
      <c r="Q4221" s="11">
        <v>5492.63</v>
      </c>
      <c r="R4221" s="5">
        <v>45685</v>
      </c>
      <c r="S4221" s="5" t="str">
        <f t="shared" si="264"/>
        <v>Tuesday</v>
      </c>
      <c r="T4221" s="5" t="str">
        <f t="shared" si="265"/>
        <v>Q1</v>
      </c>
      <c r="U4221" s="14" t="str">
        <f t="shared" si="262"/>
        <v>Jan</v>
      </c>
    </row>
    <row r="4222" spans="1:21" x14ac:dyDescent="0.25">
      <c r="A4222" s="13" t="s">
        <v>54</v>
      </c>
      <c r="B4222" s="6" t="s">
        <v>123</v>
      </c>
      <c r="C4222" s="6" t="s">
        <v>19</v>
      </c>
      <c r="D4222" s="6" t="s">
        <v>20</v>
      </c>
      <c r="E4222" s="6" t="s">
        <v>26</v>
      </c>
      <c r="F4222" s="6" t="s">
        <v>14206</v>
      </c>
      <c r="G4222" s="6" t="s">
        <v>16018</v>
      </c>
      <c r="H4222" s="6" t="s">
        <v>61</v>
      </c>
      <c r="I4222" s="6" t="s">
        <v>23</v>
      </c>
      <c r="J4222" s="6" t="s">
        <v>16019</v>
      </c>
      <c r="K4222" s="7">
        <v>18</v>
      </c>
      <c r="L4222" s="4">
        <v>2007</v>
      </c>
      <c r="M4222" s="9">
        <v>5270.24</v>
      </c>
      <c r="N4222" s="9" t="str">
        <f t="shared" si="263"/>
        <v>Normal</v>
      </c>
      <c r="O4222" s="11">
        <v>11371.5</v>
      </c>
      <c r="P4222" s="11">
        <v>4137.8599999999997</v>
      </c>
      <c r="Q4222" s="11">
        <v>1132.3800000000001</v>
      </c>
      <c r="R4222" s="8">
        <v>45682</v>
      </c>
      <c r="S4222" s="5" t="str">
        <f t="shared" si="264"/>
        <v>Saturday</v>
      </c>
      <c r="T4222" s="5" t="str">
        <f t="shared" si="265"/>
        <v>Q1</v>
      </c>
      <c r="U4222" s="14" t="str">
        <f t="shared" ref="U4222:U4281" si="266">TEXT(R4222,"MMM")</f>
        <v>Jan</v>
      </c>
    </row>
    <row r="4223" spans="1:21" x14ac:dyDescent="0.25">
      <c r="A4223" s="12" t="s">
        <v>30</v>
      </c>
      <c r="B4223" s="2" t="s">
        <v>65</v>
      </c>
      <c r="C4223" s="2" t="s">
        <v>44</v>
      </c>
      <c r="D4223" s="2" t="s">
        <v>20</v>
      </c>
      <c r="E4223" s="2" t="s">
        <v>21</v>
      </c>
      <c r="F4223" s="2" t="s">
        <v>16020</v>
      </c>
      <c r="G4223" s="2" t="s">
        <v>1938</v>
      </c>
      <c r="H4223" s="2" t="s">
        <v>98</v>
      </c>
      <c r="I4223" s="2" t="s">
        <v>23</v>
      </c>
      <c r="J4223" s="2" t="s">
        <v>16021</v>
      </c>
      <c r="K4223" s="3">
        <v>1</v>
      </c>
      <c r="L4223" s="4">
        <v>2022</v>
      </c>
      <c r="M4223" s="9">
        <v>22593.48</v>
      </c>
      <c r="N4223" s="9" t="str">
        <f t="shared" si="263"/>
        <v>Normal</v>
      </c>
      <c r="O4223" s="11">
        <v>43361.8</v>
      </c>
      <c r="P4223" s="11">
        <v>16738.02</v>
      </c>
      <c r="Q4223" s="11">
        <v>5855.46</v>
      </c>
      <c r="R4223" s="5">
        <v>45241</v>
      </c>
      <c r="S4223" s="5" t="str">
        <f t="shared" si="264"/>
        <v>Saturday</v>
      </c>
      <c r="T4223" s="5" t="str">
        <f t="shared" si="265"/>
        <v>Q4</v>
      </c>
      <c r="U4223" s="14" t="str">
        <f t="shared" si="266"/>
        <v>Nov</v>
      </c>
    </row>
    <row r="4224" spans="1:21" x14ac:dyDescent="0.25">
      <c r="A4224" s="13" t="s">
        <v>74</v>
      </c>
      <c r="B4224" s="6" t="s">
        <v>153</v>
      </c>
      <c r="C4224" s="6" t="s">
        <v>49</v>
      </c>
      <c r="D4224" s="6" t="s">
        <v>20</v>
      </c>
      <c r="E4224" s="6" t="s">
        <v>26</v>
      </c>
      <c r="F4224" s="6" t="s">
        <v>16022</v>
      </c>
      <c r="G4224" s="6" t="s">
        <v>16023</v>
      </c>
      <c r="H4224" s="6" t="s">
        <v>101</v>
      </c>
      <c r="I4224" s="6" t="s">
        <v>23</v>
      </c>
      <c r="J4224" s="6" t="s">
        <v>16024</v>
      </c>
      <c r="K4224" s="7">
        <v>10</v>
      </c>
      <c r="L4224" s="4">
        <v>2010</v>
      </c>
      <c r="M4224" s="9">
        <v>32391.37</v>
      </c>
      <c r="N4224" s="9" t="str">
        <f t="shared" si="263"/>
        <v>Normal</v>
      </c>
      <c r="O4224" s="11">
        <v>70235.5</v>
      </c>
      <c r="P4224" s="11">
        <v>25074.09</v>
      </c>
      <c r="Q4224" s="11">
        <v>7317.28</v>
      </c>
      <c r="R4224" s="8">
        <v>44151</v>
      </c>
      <c r="S4224" s="5" t="str">
        <f t="shared" si="264"/>
        <v>Monday</v>
      </c>
      <c r="T4224" s="5" t="str">
        <f t="shared" si="265"/>
        <v>Q4</v>
      </c>
      <c r="U4224" s="14" t="str">
        <f t="shared" si="266"/>
        <v>Nov</v>
      </c>
    </row>
    <row r="4225" spans="1:21" x14ac:dyDescent="0.25">
      <c r="A4225" s="12" t="s">
        <v>17</v>
      </c>
      <c r="B4225" s="2" t="s">
        <v>18</v>
      </c>
      <c r="C4225" s="2" t="s">
        <v>36</v>
      </c>
      <c r="D4225" s="2" t="s">
        <v>20</v>
      </c>
      <c r="E4225" s="2" t="s">
        <v>21</v>
      </c>
      <c r="F4225" s="2" t="s">
        <v>16025</v>
      </c>
      <c r="G4225" s="2" t="s">
        <v>8093</v>
      </c>
      <c r="H4225" s="2" t="s">
        <v>109</v>
      </c>
      <c r="I4225" s="2" t="s">
        <v>23</v>
      </c>
      <c r="J4225" s="2" t="s">
        <v>16026</v>
      </c>
      <c r="K4225" s="3">
        <v>1</v>
      </c>
      <c r="L4225" s="4">
        <v>2023</v>
      </c>
      <c r="M4225" s="9">
        <v>61724.45</v>
      </c>
      <c r="N4225" s="9" t="str">
        <f t="shared" si="263"/>
        <v>High Value</v>
      </c>
      <c r="O4225" s="11">
        <v>81800.800000000003</v>
      </c>
      <c r="P4225" s="11">
        <v>57759.61</v>
      </c>
      <c r="Q4225" s="11">
        <v>3964.84</v>
      </c>
      <c r="R4225" s="5">
        <v>45551</v>
      </c>
      <c r="S4225" s="5" t="str">
        <f t="shared" si="264"/>
        <v>Monday</v>
      </c>
      <c r="T4225" s="5" t="str">
        <f t="shared" si="265"/>
        <v>Q3</v>
      </c>
      <c r="U4225" s="14" t="str">
        <f t="shared" si="266"/>
        <v>Sep</v>
      </c>
    </row>
    <row r="4226" spans="1:21" x14ac:dyDescent="0.25">
      <c r="A4226" s="13" t="s">
        <v>74</v>
      </c>
      <c r="B4226" s="6" t="s">
        <v>153</v>
      </c>
      <c r="C4226" s="6" t="s">
        <v>23</v>
      </c>
      <c r="D4226" s="6" t="s">
        <v>20</v>
      </c>
      <c r="E4226" s="6" t="s">
        <v>32</v>
      </c>
      <c r="F4226" s="6" t="s">
        <v>16027</v>
      </c>
      <c r="G4226" s="6" t="s">
        <v>16028</v>
      </c>
      <c r="H4226" s="6" t="s">
        <v>116</v>
      </c>
      <c r="I4226" s="6" t="s">
        <v>23</v>
      </c>
      <c r="J4226" s="6" t="s">
        <v>16029</v>
      </c>
      <c r="K4226" s="7">
        <v>10</v>
      </c>
      <c r="L4226" s="4">
        <v>2014</v>
      </c>
      <c r="M4226" s="9">
        <v>13002.16</v>
      </c>
      <c r="N4226" s="9" t="str">
        <f t="shared" si="263"/>
        <v>Normal</v>
      </c>
      <c r="O4226" s="11">
        <v>9957.7000000000007</v>
      </c>
      <c r="P4226" s="11">
        <v>10539.44</v>
      </c>
      <c r="Q4226" s="11">
        <v>2462.7199999999998</v>
      </c>
      <c r="R4226" s="8">
        <v>45294</v>
      </c>
      <c r="S4226" s="5" t="str">
        <f t="shared" si="264"/>
        <v>Wednesday</v>
      </c>
      <c r="T4226" s="5" t="str">
        <f t="shared" si="265"/>
        <v>Q1</v>
      </c>
      <c r="U4226" s="14" t="str">
        <f t="shared" si="266"/>
        <v>Jan</v>
      </c>
    </row>
    <row r="4227" spans="1:21" x14ac:dyDescent="0.25">
      <c r="A4227" s="12" t="s">
        <v>54</v>
      </c>
      <c r="B4227" s="2" t="s">
        <v>123</v>
      </c>
      <c r="C4227" s="2" t="s">
        <v>44</v>
      </c>
      <c r="D4227" s="2" t="s">
        <v>20</v>
      </c>
      <c r="E4227" s="2" t="s">
        <v>45</v>
      </c>
      <c r="F4227" s="2" t="s">
        <v>16030</v>
      </c>
      <c r="G4227" s="2" t="s">
        <v>16031</v>
      </c>
      <c r="H4227" s="2" t="s">
        <v>118</v>
      </c>
      <c r="I4227" s="2" t="s">
        <v>23</v>
      </c>
      <c r="J4227" s="2" t="s">
        <v>16032</v>
      </c>
      <c r="K4227" s="3">
        <v>7</v>
      </c>
      <c r="L4227" s="4">
        <v>2016</v>
      </c>
      <c r="M4227" s="9">
        <v>61575.58</v>
      </c>
      <c r="N4227" s="9" t="str">
        <f t="shared" ref="N4227:N4290" si="267">IF(M4227&gt;40000,"High Value","Normal")</f>
        <v>High Value</v>
      </c>
      <c r="O4227" s="11">
        <v>79604.5</v>
      </c>
      <c r="P4227" s="11">
        <v>56938.75</v>
      </c>
      <c r="Q4227" s="11">
        <v>4636.83</v>
      </c>
      <c r="R4227" s="5">
        <v>44942</v>
      </c>
      <c r="S4227" s="5" t="str">
        <f t="shared" ref="S4227:S4290" si="268">TEXT(R4227,"dddd")</f>
        <v>Monday</v>
      </c>
      <c r="T4227" s="5" t="str">
        <f t="shared" ref="T4227:T4290" si="269">"Q" &amp; ROUNDUP(MONTH(R4227)/3,0)</f>
        <v>Q1</v>
      </c>
      <c r="U4227" s="14" t="str">
        <f t="shared" si="266"/>
        <v>Jan</v>
      </c>
    </row>
    <row r="4228" spans="1:21" x14ac:dyDescent="0.25">
      <c r="A4228" s="13" t="s">
        <v>54</v>
      </c>
      <c r="B4228" s="6" t="s">
        <v>55</v>
      </c>
      <c r="C4228" s="6" t="s">
        <v>24</v>
      </c>
      <c r="D4228" s="6" t="s">
        <v>20</v>
      </c>
      <c r="E4228" s="6" t="s">
        <v>21</v>
      </c>
      <c r="F4228" s="6" t="s">
        <v>16033</v>
      </c>
      <c r="G4228" s="6" t="s">
        <v>4219</v>
      </c>
      <c r="H4228" s="6" t="s">
        <v>58</v>
      </c>
      <c r="I4228" s="6" t="s">
        <v>23</v>
      </c>
      <c r="J4228" s="6" t="s">
        <v>16034</v>
      </c>
      <c r="K4228" s="7">
        <v>7</v>
      </c>
      <c r="L4228" s="4">
        <v>2015</v>
      </c>
      <c r="M4228" s="9">
        <v>10897.74</v>
      </c>
      <c r="N4228" s="9" t="str">
        <f t="shared" si="267"/>
        <v>Normal</v>
      </c>
      <c r="O4228" s="11">
        <v>83278.399999999994</v>
      </c>
      <c r="P4228" s="11">
        <v>8892.0499999999993</v>
      </c>
      <c r="Q4228" s="11">
        <v>2005.69</v>
      </c>
      <c r="R4228" s="8">
        <v>44714</v>
      </c>
      <c r="S4228" s="5" t="str">
        <f t="shared" si="268"/>
        <v>Thursday</v>
      </c>
      <c r="T4228" s="5" t="str">
        <f t="shared" si="269"/>
        <v>Q2</v>
      </c>
      <c r="U4228" s="14" t="str">
        <f t="shared" si="266"/>
        <v>Jun</v>
      </c>
    </row>
    <row r="4229" spans="1:21" x14ac:dyDescent="0.25">
      <c r="A4229" s="12" t="s">
        <v>30</v>
      </c>
      <c r="B4229" s="2" t="s">
        <v>94</v>
      </c>
      <c r="C4229" s="2" t="s">
        <v>19</v>
      </c>
      <c r="D4229" s="2" t="s">
        <v>20</v>
      </c>
      <c r="E4229" s="2" t="s">
        <v>45</v>
      </c>
      <c r="F4229" s="2" t="s">
        <v>16035</v>
      </c>
      <c r="G4229" s="2" t="s">
        <v>16036</v>
      </c>
      <c r="H4229" s="2" t="s">
        <v>119</v>
      </c>
      <c r="I4229" s="2" t="s">
        <v>23</v>
      </c>
      <c r="J4229" s="2" t="s">
        <v>16037</v>
      </c>
      <c r="K4229" s="3">
        <v>17</v>
      </c>
      <c r="L4229" s="4">
        <v>2004</v>
      </c>
      <c r="M4229" s="9">
        <v>57933.5</v>
      </c>
      <c r="N4229" s="9" t="str">
        <f t="shared" si="267"/>
        <v>High Value</v>
      </c>
      <c r="O4229" s="11">
        <v>10916.6</v>
      </c>
      <c r="P4229" s="11">
        <v>45163.57</v>
      </c>
      <c r="Q4229" s="11">
        <v>12769.93</v>
      </c>
      <c r="R4229" s="5">
        <v>44282</v>
      </c>
      <c r="S4229" s="5" t="str">
        <f t="shared" si="268"/>
        <v>Saturday</v>
      </c>
      <c r="T4229" s="5" t="str">
        <f t="shared" si="269"/>
        <v>Q1</v>
      </c>
      <c r="U4229" s="14" t="str">
        <f t="shared" si="266"/>
        <v>Mar</v>
      </c>
    </row>
    <row r="4230" spans="1:21" x14ac:dyDescent="0.25">
      <c r="A4230" s="12" t="s">
        <v>62</v>
      </c>
      <c r="B4230" s="2" t="s">
        <v>63</v>
      </c>
      <c r="C4230" s="2" t="s">
        <v>52</v>
      </c>
      <c r="D4230" s="2" t="s">
        <v>20</v>
      </c>
      <c r="E4230" s="2" t="s">
        <v>32</v>
      </c>
      <c r="F4230" s="2" t="s">
        <v>16038</v>
      </c>
      <c r="G4230" s="2" t="s">
        <v>16039</v>
      </c>
      <c r="H4230" s="2" t="s">
        <v>98</v>
      </c>
      <c r="I4230" s="2" t="s">
        <v>23</v>
      </c>
      <c r="J4230" s="2" t="s">
        <v>16040</v>
      </c>
      <c r="K4230" s="3">
        <v>12</v>
      </c>
      <c r="L4230" s="4">
        <v>2013</v>
      </c>
      <c r="M4230" s="9">
        <v>27332.25</v>
      </c>
      <c r="N4230" s="9" t="str">
        <f t="shared" si="267"/>
        <v>Normal</v>
      </c>
      <c r="O4230" s="11">
        <v>101028.9</v>
      </c>
      <c r="P4230" s="11">
        <v>25796.04</v>
      </c>
      <c r="Q4230" s="11">
        <v>1536.21</v>
      </c>
      <c r="R4230" s="5">
        <v>45675</v>
      </c>
      <c r="S4230" s="5" t="str">
        <f t="shared" si="268"/>
        <v>Saturday</v>
      </c>
      <c r="T4230" s="5" t="str">
        <f t="shared" si="269"/>
        <v>Q1</v>
      </c>
      <c r="U4230" s="14" t="str">
        <f t="shared" si="266"/>
        <v>Jan</v>
      </c>
    </row>
    <row r="4231" spans="1:21" x14ac:dyDescent="0.25">
      <c r="A4231" s="13" t="s">
        <v>17</v>
      </c>
      <c r="B4231" s="6" t="s">
        <v>80</v>
      </c>
      <c r="C4231" s="6" t="s">
        <v>52</v>
      </c>
      <c r="D4231" s="6" t="s">
        <v>20</v>
      </c>
      <c r="E4231" s="6" t="s">
        <v>26</v>
      </c>
      <c r="F4231" s="6" t="s">
        <v>693</v>
      </c>
      <c r="G4231" s="6" t="s">
        <v>16041</v>
      </c>
      <c r="H4231" s="6" t="s">
        <v>152</v>
      </c>
      <c r="I4231" s="6" t="s">
        <v>23</v>
      </c>
      <c r="J4231" s="6" t="s">
        <v>16042</v>
      </c>
      <c r="K4231" s="7">
        <v>2</v>
      </c>
      <c r="L4231" s="4">
        <v>2022</v>
      </c>
      <c r="M4231" s="9">
        <v>41609.99</v>
      </c>
      <c r="N4231" s="9" t="str">
        <f t="shared" si="267"/>
        <v>High Value</v>
      </c>
      <c r="O4231" s="11">
        <v>147629.6</v>
      </c>
      <c r="P4231" s="11">
        <v>32434.81</v>
      </c>
      <c r="Q4231" s="11">
        <v>9175.18</v>
      </c>
      <c r="R4231" s="8">
        <v>45453</v>
      </c>
      <c r="S4231" s="5" t="str">
        <f t="shared" si="268"/>
        <v>Monday</v>
      </c>
      <c r="T4231" s="5" t="str">
        <f t="shared" si="269"/>
        <v>Q2</v>
      </c>
      <c r="U4231" s="14" t="str">
        <f t="shared" si="266"/>
        <v>Jun</v>
      </c>
    </row>
    <row r="4232" spans="1:21" x14ac:dyDescent="0.25">
      <c r="A4232" s="12" t="s">
        <v>71</v>
      </c>
      <c r="B4232" s="2" t="s">
        <v>72</v>
      </c>
      <c r="C4232" s="2" t="s">
        <v>24</v>
      </c>
      <c r="D4232" s="2" t="s">
        <v>20</v>
      </c>
      <c r="E4232" s="2" t="s">
        <v>21</v>
      </c>
      <c r="F4232" s="2" t="s">
        <v>16043</v>
      </c>
      <c r="G4232" s="2" t="s">
        <v>16044</v>
      </c>
      <c r="H4232" s="2" t="s">
        <v>37</v>
      </c>
      <c r="I4232" s="2" t="s">
        <v>23</v>
      </c>
      <c r="J4232" s="2" t="s">
        <v>16045</v>
      </c>
      <c r="K4232" s="3">
        <v>10</v>
      </c>
      <c r="L4232" s="4">
        <v>2011</v>
      </c>
      <c r="M4232" s="9">
        <v>47809.09</v>
      </c>
      <c r="N4232" s="9" t="str">
        <f t="shared" si="267"/>
        <v>High Value</v>
      </c>
      <c r="O4232" s="11">
        <v>146608.70000000001</v>
      </c>
      <c r="P4232" s="11">
        <v>43216.66</v>
      </c>
      <c r="Q4232" s="11">
        <v>4592.43</v>
      </c>
      <c r="R4232" s="5">
        <v>44518</v>
      </c>
      <c r="S4232" s="5" t="str">
        <f t="shared" si="268"/>
        <v>Thursday</v>
      </c>
      <c r="T4232" s="5" t="str">
        <f t="shared" si="269"/>
        <v>Q4</v>
      </c>
      <c r="U4232" s="14" t="str">
        <f t="shared" si="266"/>
        <v>Nov</v>
      </c>
    </row>
    <row r="4233" spans="1:21" x14ac:dyDescent="0.25">
      <c r="A4233" s="13" t="s">
        <v>17</v>
      </c>
      <c r="B4233" s="6" t="s">
        <v>38</v>
      </c>
      <c r="C4233" s="6" t="s">
        <v>44</v>
      </c>
      <c r="D4233" s="6" t="s">
        <v>20</v>
      </c>
      <c r="E4233" s="6" t="s">
        <v>32</v>
      </c>
      <c r="F4233" s="6" t="s">
        <v>16046</v>
      </c>
      <c r="G4233" s="6" t="s">
        <v>16047</v>
      </c>
      <c r="H4233" s="6" t="s">
        <v>95</v>
      </c>
      <c r="I4233" s="6" t="s">
        <v>23</v>
      </c>
      <c r="J4233" s="6" t="s">
        <v>16048</v>
      </c>
      <c r="K4233" s="7">
        <v>8</v>
      </c>
      <c r="L4233" s="4">
        <v>2016</v>
      </c>
      <c r="M4233" s="9">
        <v>36706.19</v>
      </c>
      <c r="N4233" s="9" t="str">
        <f t="shared" si="267"/>
        <v>Normal</v>
      </c>
      <c r="O4233" s="11">
        <v>119964.4</v>
      </c>
      <c r="P4233" s="11">
        <v>28102.91</v>
      </c>
      <c r="Q4233" s="11">
        <v>8603.2800000000007</v>
      </c>
      <c r="R4233" s="8">
        <v>45640</v>
      </c>
      <c r="S4233" s="5" t="str">
        <f t="shared" si="268"/>
        <v>Saturday</v>
      </c>
      <c r="T4233" s="5" t="str">
        <f t="shared" si="269"/>
        <v>Q4</v>
      </c>
      <c r="U4233" s="14" t="str">
        <f t="shared" si="266"/>
        <v>Dec</v>
      </c>
    </row>
    <row r="4234" spans="1:21" x14ac:dyDescent="0.25">
      <c r="A4234" s="12" t="s">
        <v>40</v>
      </c>
      <c r="B4234" s="2" t="s">
        <v>125</v>
      </c>
      <c r="C4234" s="2" t="s">
        <v>44</v>
      </c>
      <c r="D4234" s="2" t="s">
        <v>20</v>
      </c>
      <c r="E4234" s="2" t="s">
        <v>45</v>
      </c>
      <c r="F4234" s="2" t="s">
        <v>16049</v>
      </c>
      <c r="G4234" s="2" t="s">
        <v>9679</v>
      </c>
      <c r="H4234" s="2" t="s">
        <v>152</v>
      </c>
      <c r="I4234" s="2" t="s">
        <v>23</v>
      </c>
      <c r="J4234" s="2" t="s">
        <v>16050</v>
      </c>
      <c r="K4234" s="3">
        <v>16</v>
      </c>
      <c r="L4234" s="4">
        <v>2005</v>
      </c>
      <c r="M4234" s="9">
        <v>51163.6</v>
      </c>
      <c r="N4234" s="9" t="str">
        <f t="shared" si="267"/>
        <v>High Value</v>
      </c>
      <c r="O4234" s="11">
        <v>53401.9</v>
      </c>
      <c r="P4234" s="11">
        <v>37712.18</v>
      </c>
      <c r="Q4234" s="11">
        <v>13451.42</v>
      </c>
      <c r="R4234" s="5">
        <v>44429</v>
      </c>
      <c r="S4234" s="5" t="str">
        <f t="shared" si="268"/>
        <v>Saturday</v>
      </c>
      <c r="T4234" s="5" t="str">
        <f t="shared" si="269"/>
        <v>Q3</v>
      </c>
      <c r="U4234" s="14" t="str">
        <f t="shared" si="266"/>
        <v>Aug</v>
      </c>
    </row>
    <row r="4235" spans="1:21" x14ac:dyDescent="0.25">
      <c r="A4235" s="13" t="s">
        <v>71</v>
      </c>
      <c r="B4235" s="6" t="s">
        <v>83</v>
      </c>
      <c r="C4235" s="6" t="s">
        <v>19</v>
      </c>
      <c r="D4235" s="6" t="s">
        <v>20</v>
      </c>
      <c r="E4235" s="6" t="s">
        <v>45</v>
      </c>
      <c r="F4235" s="6" t="s">
        <v>16051</v>
      </c>
      <c r="G4235" s="6" t="s">
        <v>16052</v>
      </c>
      <c r="H4235" s="6" t="s">
        <v>104</v>
      </c>
      <c r="I4235" s="6" t="s">
        <v>23</v>
      </c>
      <c r="J4235" s="6" t="s">
        <v>16053</v>
      </c>
      <c r="K4235" s="7">
        <v>21</v>
      </c>
      <c r="L4235" s="4">
        <v>2003</v>
      </c>
      <c r="M4235" s="9">
        <v>62429.65</v>
      </c>
      <c r="N4235" s="9" t="str">
        <f t="shared" si="267"/>
        <v>High Value</v>
      </c>
      <c r="O4235" s="11">
        <v>89514.6</v>
      </c>
      <c r="P4235" s="11">
        <v>51873.79</v>
      </c>
      <c r="Q4235" s="11">
        <v>10555.86</v>
      </c>
      <c r="R4235" s="8">
        <v>45639</v>
      </c>
      <c r="S4235" s="5" t="str">
        <f t="shared" si="268"/>
        <v>Friday</v>
      </c>
      <c r="T4235" s="5" t="str">
        <f t="shared" si="269"/>
        <v>Q4</v>
      </c>
      <c r="U4235" s="14" t="str">
        <f t="shared" si="266"/>
        <v>Dec</v>
      </c>
    </row>
    <row r="4236" spans="1:21" x14ac:dyDescent="0.25">
      <c r="A4236" s="12" t="s">
        <v>34</v>
      </c>
      <c r="B4236" s="2" t="s">
        <v>43</v>
      </c>
      <c r="C4236" s="2" t="s">
        <v>19</v>
      </c>
      <c r="D4236" s="2" t="s">
        <v>20</v>
      </c>
      <c r="E4236" s="2" t="s">
        <v>32</v>
      </c>
      <c r="F4236" s="2" t="s">
        <v>16054</v>
      </c>
      <c r="G4236" s="2" t="s">
        <v>16055</v>
      </c>
      <c r="H4236" s="2" t="s">
        <v>66</v>
      </c>
      <c r="I4236" s="2" t="s">
        <v>23</v>
      </c>
      <c r="J4236" s="2" t="s">
        <v>16056</v>
      </c>
      <c r="K4236" s="3">
        <v>14</v>
      </c>
      <c r="L4236" s="4">
        <v>2009</v>
      </c>
      <c r="M4236" s="9">
        <v>26619.35</v>
      </c>
      <c r="N4236" s="9" t="str">
        <f t="shared" si="267"/>
        <v>Normal</v>
      </c>
      <c r="O4236" s="11">
        <v>119917.5</v>
      </c>
      <c r="P4236" s="11">
        <v>25259.35</v>
      </c>
      <c r="Q4236" s="11">
        <v>1360</v>
      </c>
      <c r="R4236" s="5">
        <v>45257</v>
      </c>
      <c r="S4236" s="5" t="str">
        <f t="shared" si="268"/>
        <v>Monday</v>
      </c>
      <c r="T4236" s="5" t="str">
        <f t="shared" si="269"/>
        <v>Q4</v>
      </c>
      <c r="U4236" s="14" t="str">
        <f t="shared" si="266"/>
        <v>Nov</v>
      </c>
    </row>
    <row r="4237" spans="1:21" x14ac:dyDescent="0.25">
      <c r="A4237" s="13" t="s">
        <v>34</v>
      </c>
      <c r="B4237" s="6" t="s">
        <v>43</v>
      </c>
      <c r="C4237" s="6" t="s">
        <v>23</v>
      </c>
      <c r="D4237" s="6" t="s">
        <v>20</v>
      </c>
      <c r="E4237" s="6" t="s">
        <v>32</v>
      </c>
      <c r="F4237" s="6" t="s">
        <v>16057</v>
      </c>
      <c r="G4237" s="6" t="s">
        <v>16058</v>
      </c>
      <c r="H4237" s="6" t="s">
        <v>42</v>
      </c>
      <c r="I4237" s="6" t="s">
        <v>23</v>
      </c>
      <c r="J4237" s="6" t="s">
        <v>16059</v>
      </c>
      <c r="K4237" s="7">
        <v>2</v>
      </c>
      <c r="L4237" s="4">
        <v>2023</v>
      </c>
      <c r="M4237" s="9">
        <v>51030.5</v>
      </c>
      <c r="N4237" s="9" t="str">
        <f t="shared" si="267"/>
        <v>High Value</v>
      </c>
      <c r="O4237" s="11">
        <v>148883</v>
      </c>
      <c r="P4237" s="11">
        <v>41581.33</v>
      </c>
      <c r="Q4237" s="11">
        <v>9449.17</v>
      </c>
      <c r="R4237" s="8">
        <v>45775</v>
      </c>
      <c r="S4237" s="5" t="str">
        <f t="shared" si="268"/>
        <v>Monday</v>
      </c>
      <c r="T4237" s="5" t="str">
        <f t="shared" si="269"/>
        <v>Q2</v>
      </c>
      <c r="U4237" s="14" t="str">
        <f t="shared" si="266"/>
        <v>Apr</v>
      </c>
    </row>
    <row r="4238" spans="1:21" x14ac:dyDescent="0.25">
      <c r="A4238" s="12" t="s">
        <v>30</v>
      </c>
      <c r="B4238" s="2" t="s">
        <v>65</v>
      </c>
      <c r="C4238" s="2" t="s">
        <v>44</v>
      </c>
      <c r="D4238" s="2" t="s">
        <v>20</v>
      </c>
      <c r="E4238" s="2" t="s">
        <v>32</v>
      </c>
      <c r="F4238" s="2" t="s">
        <v>16060</v>
      </c>
      <c r="G4238" s="2" t="s">
        <v>16061</v>
      </c>
      <c r="H4238" s="2" t="s">
        <v>152</v>
      </c>
      <c r="I4238" s="2" t="s">
        <v>23</v>
      </c>
      <c r="J4238" s="2" t="s">
        <v>16062</v>
      </c>
      <c r="K4238" s="3">
        <v>10</v>
      </c>
      <c r="L4238" s="4">
        <v>2012</v>
      </c>
      <c r="M4238" s="9">
        <v>27956.58</v>
      </c>
      <c r="N4238" s="9" t="str">
        <f t="shared" si="267"/>
        <v>Normal</v>
      </c>
      <c r="O4238" s="11">
        <v>172332.1</v>
      </c>
      <c r="P4238" s="11">
        <v>22652.87</v>
      </c>
      <c r="Q4238" s="11">
        <v>5303.71</v>
      </c>
      <c r="R4238" s="5">
        <v>44863</v>
      </c>
      <c r="S4238" s="5" t="str">
        <f t="shared" si="268"/>
        <v>Saturday</v>
      </c>
      <c r="T4238" s="5" t="str">
        <f t="shared" si="269"/>
        <v>Q4</v>
      </c>
      <c r="U4238" s="14" t="str">
        <f t="shared" si="266"/>
        <v>Oct</v>
      </c>
    </row>
    <row r="4239" spans="1:21" x14ac:dyDescent="0.25">
      <c r="A4239" s="13" t="s">
        <v>47</v>
      </c>
      <c r="B4239" s="6" t="s">
        <v>51</v>
      </c>
      <c r="C4239" s="6" t="s">
        <v>44</v>
      </c>
      <c r="D4239" s="6" t="s">
        <v>20</v>
      </c>
      <c r="E4239" s="6" t="s">
        <v>45</v>
      </c>
      <c r="F4239" s="6" t="s">
        <v>16063</v>
      </c>
      <c r="G4239" s="6" t="s">
        <v>16064</v>
      </c>
      <c r="H4239" s="6" t="s">
        <v>109</v>
      </c>
      <c r="I4239" s="6" t="s">
        <v>23</v>
      </c>
      <c r="J4239" s="6" t="s">
        <v>16065</v>
      </c>
      <c r="K4239" s="7">
        <v>2</v>
      </c>
      <c r="L4239" s="4">
        <v>2022</v>
      </c>
      <c r="M4239" s="9">
        <v>12941.73</v>
      </c>
      <c r="N4239" s="9" t="str">
        <f t="shared" si="267"/>
        <v>Normal</v>
      </c>
      <c r="O4239" s="11">
        <v>48266.400000000001</v>
      </c>
      <c r="P4239" s="11">
        <v>9934.7800000000007</v>
      </c>
      <c r="Q4239" s="11">
        <v>3006.95</v>
      </c>
      <c r="R4239" s="8">
        <v>45500</v>
      </c>
      <c r="S4239" s="5" t="str">
        <f t="shared" si="268"/>
        <v>Saturday</v>
      </c>
      <c r="T4239" s="5" t="str">
        <f t="shared" si="269"/>
        <v>Q3</v>
      </c>
      <c r="U4239" s="14" t="str">
        <f t="shared" si="266"/>
        <v>Jul</v>
      </c>
    </row>
    <row r="4240" spans="1:21" x14ac:dyDescent="0.25">
      <c r="A4240" s="12" t="s">
        <v>62</v>
      </c>
      <c r="B4240" s="2" t="s">
        <v>63</v>
      </c>
      <c r="C4240" s="2" t="s">
        <v>19</v>
      </c>
      <c r="D4240" s="2" t="s">
        <v>20</v>
      </c>
      <c r="E4240" s="2" t="s">
        <v>45</v>
      </c>
      <c r="F4240" s="2" t="s">
        <v>16066</v>
      </c>
      <c r="G4240" s="2" t="s">
        <v>16067</v>
      </c>
      <c r="H4240" s="2" t="s">
        <v>73</v>
      </c>
      <c r="I4240" s="2" t="s">
        <v>23</v>
      </c>
      <c r="J4240" s="2" t="s">
        <v>16068</v>
      </c>
      <c r="K4240" s="3">
        <v>8</v>
      </c>
      <c r="L4240" s="4">
        <v>2015</v>
      </c>
      <c r="M4240" s="9">
        <v>65813.5</v>
      </c>
      <c r="N4240" s="9" t="str">
        <f t="shared" si="267"/>
        <v>High Value</v>
      </c>
      <c r="O4240" s="11">
        <v>89897.4</v>
      </c>
      <c r="P4240" s="11">
        <v>49390.43</v>
      </c>
      <c r="Q4240" s="11">
        <v>16423.07</v>
      </c>
      <c r="R4240" s="5">
        <v>45277</v>
      </c>
      <c r="S4240" s="5" t="str">
        <f t="shared" si="268"/>
        <v>Sunday</v>
      </c>
      <c r="T4240" s="5" t="str">
        <f t="shared" si="269"/>
        <v>Q4</v>
      </c>
      <c r="U4240" s="14" t="str">
        <f t="shared" si="266"/>
        <v>Dec</v>
      </c>
    </row>
    <row r="4241" spans="1:21" x14ac:dyDescent="0.25">
      <c r="A4241" s="13" t="s">
        <v>40</v>
      </c>
      <c r="B4241" s="6" t="s">
        <v>59</v>
      </c>
      <c r="C4241" s="6" t="s">
        <v>49</v>
      </c>
      <c r="D4241" s="6" t="s">
        <v>20</v>
      </c>
      <c r="E4241" s="6" t="s">
        <v>32</v>
      </c>
      <c r="F4241" s="6" t="s">
        <v>16069</v>
      </c>
      <c r="G4241" s="6" t="s">
        <v>16070</v>
      </c>
      <c r="H4241" s="6" t="s">
        <v>136</v>
      </c>
      <c r="I4241" s="6" t="s">
        <v>23</v>
      </c>
      <c r="J4241" s="6" t="s">
        <v>16071</v>
      </c>
      <c r="K4241" s="7">
        <v>18</v>
      </c>
      <c r="L4241" s="4">
        <v>2006</v>
      </c>
      <c r="M4241" s="9">
        <v>12043.07</v>
      </c>
      <c r="N4241" s="9" t="str">
        <f t="shared" si="267"/>
        <v>Normal</v>
      </c>
      <c r="O4241" s="11">
        <v>62414.2</v>
      </c>
      <c r="P4241" s="11">
        <v>9788.59</v>
      </c>
      <c r="Q4241" s="11">
        <v>2254.48</v>
      </c>
      <c r="R4241" s="8">
        <v>45594</v>
      </c>
      <c r="S4241" s="5" t="str">
        <f t="shared" si="268"/>
        <v>Tuesday</v>
      </c>
      <c r="T4241" s="5" t="str">
        <f t="shared" si="269"/>
        <v>Q4</v>
      </c>
      <c r="U4241" s="14" t="str">
        <f t="shared" si="266"/>
        <v>Oct</v>
      </c>
    </row>
    <row r="4242" spans="1:21" x14ac:dyDescent="0.25">
      <c r="A4242" s="12" t="s">
        <v>47</v>
      </c>
      <c r="B4242" s="2" t="s">
        <v>110</v>
      </c>
      <c r="C4242" s="2" t="s">
        <v>24</v>
      </c>
      <c r="D4242" s="2" t="s">
        <v>20</v>
      </c>
      <c r="E4242" s="2" t="s">
        <v>45</v>
      </c>
      <c r="F4242" s="2" t="s">
        <v>4752</v>
      </c>
      <c r="G4242" s="2" t="s">
        <v>4753</v>
      </c>
      <c r="H4242" s="2" t="s">
        <v>82</v>
      </c>
      <c r="I4242" s="2" t="s">
        <v>23</v>
      </c>
      <c r="J4242" s="2" t="s">
        <v>16072</v>
      </c>
      <c r="K4242" s="3">
        <v>13</v>
      </c>
      <c r="L4242" s="4">
        <v>2010</v>
      </c>
      <c r="M4242" s="9">
        <v>60105.08</v>
      </c>
      <c r="N4242" s="9" t="str">
        <f t="shared" si="267"/>
        <v>High Value</v>
      </c>
      <c r="O4242" s="11">
        <v>7304</v>
      </c>
      <c r="P4242" s="11">
        <v>50696.39</v>
      </c>
      <c r="Q4242" s="11">
        <v>9408.69</v>
      </c>
      <c r="R4242" s="5">
        <v>45073</v>
      </c>
      <c r="S4242" s="5" t="str">
        <f t="shared" si="268"/>
        <v>Saturday</v>
      </c>
      <c r="T4242" s="5" t="str">
        <f t="shared" si="269"/>
        <v>Q2</v>
      </c>
      <c r="U4242" s="14" t="str">
        <f t="shared" si="266"/>
        <v>May</v>
      </c>
    </row>
    <row r="4243" spans="1:21" x14ac:dyDescent="0.25">
      <c r="A4243" s="13" t="s">
        <v>47</v>
      </c>
      <c r="B4243" s="6" t="s">
        <v>51</v>
      </c>
      <c r="C4243" s="6" t="s">
        <v>44</v>
      </c>
      <c r="D4243" s="6" t="s">
        <v>20</v>
      </c>
      <c r="E4243" s="6" t="s">
        <v>32</v>
      </c>
      <c r="F4243" s="6" t="s">
        <v>16073</v>
      </c>
      <c r="G4243" s="6" t="s">
        <v>16074</v>
      </c>
      <c r="H4243" s="6" t="s">
        <v>87</v>
      </c>
      <c r="I4243" s="6" t="s">
        <v>23</v>
      </c>
      <c r="J4243" s="6" t="s">
        <v>16075</v>
      </c>
      <c r="K4243" s="7">
        <v>14</v>
      </c>
      <c r="L4243" s="4">
        <v>2007</v>
      </c>
      <c r="M4243" s="9">
        <v>67897.87</v>
      </c>
      <c r="N4243" s="9" t="str">
        <f t="shared" si="267"/>
        <v>High Value</v>
      </c>
      <c r="O4243" s="11">
        <v>159393.29999999999</v>
      </c>
      <c r="P4243" s="11">
        <v>59853.86</v>
      </c>
      <c r="Q4243" s="11">
        <v>8044.01</v>
      </c>
      <c r="R4243" s="8">
        <v>44390</v>
      </c>
      <c r="S4243" s="5" t="str">
        <f t="shared" si="268"/>
        <v>Tuesday</v>
      </c>
      <c r="T4243" s="5" t="str">
        <f t="shared" si="269"/>
        <v>Q3</v>
      </c>
      <c r="U4243" s="14" t="str">
        <f t="shared" si="266"/>
        <v>Jul</v>
      </c>
    </row>
    <row r="4244" spans="1:21" x14ac:dyDescent="0.25">
      <c r="A4244" s="12" t="s">
        <v>40</v>
      </c>
      <c r="B4244" s="2" t="s">
        <v>125</v>
      </c>
      <c r="C4244" s="2" t="s">
        <v>36</v>
      </c>
      <c r="D4244" s="2" t="s">
        <v>20</v>
      </c>
      <c r="E4244" s="2" t="s">
        <v>26</v>
      </c>
      <c r="F4244" s="2" t="s">
        <v>16076</v>
      </c>
      <c r="G4244" s="2" t="s">
        <v>9113</v>
      </c>
      <c r="H4244" s="2" t="s">
        <v>81</v>
      </c>
      <c r="I4244" s="2" t="s">
        <v>23</v>
      </c>
      <c r="J4244" s="2" t="s">
        <v>16077</v>
      </c>
      <c r="K4244" s="3">
        <v>20</v>
      </c>
      <c r="L4244" s="4">
        <v>2004</v>
      </c>
      <c r="M4244" s="9">
        <v>51743.87</v>
      </c>
      <c r="N4244" s="9" t="str">
        <f t="shared" si="267"/>
        <v>High Value</v>
      </c>
      <c r="O4244" s="11">
        <v>73688.5</v>
      </c>
      <c r="P4244" s="11">
        <v>38125.230000000003</v>
      </c>
      <c r="Q4244" s="11">
        <v>13618.64</v>
      </c>
      <c r="R4244" s="5">
        <v>45625</v>
      </c>
      <c r="S4244" s="5" t="str">
        <f t="shared" si="268"/>
        <v>Friday</v>
      </c>
      <c r="T4244" s="5" t="str">
        <f t="shared" si="269"/>
        <v>Q4</v>
      </c>
      <c r="U4244" s="14" t="str">
        <f t="shared" si="266"/>
        <v>Nov</v>
      </c>
    </row>
    <row r="4245" spans="1:21" x14ac:dyDescent="0.25">
      <c r="A4245" s="13" t="s">
        <v>30</v>
      </c>
      <c r="B4245" s="6" t="s">
        <v>65</v>
      </c>
      <c r="C4245" s="6" t="s">
        <v>49</v>
      </c>
      <c r="D4245" s="6" t="s">
        <v>20</v>
      </c>
      <c r="E4245" s="6" t="s">
        <v>32</v>
      </c>
      <c r="F4245" s="6" t="s">
        <v>16078</v>
      </c>
      <c r="G4245" s="6" t="s">
        <v>16079</v>
      </c>
      <c r="H4245" s="6" t="s">
        <v>79</v>
      </c>
      <c r="I4245" s="6" t="s">
        <v>23</v>
      </c>
      <c r="J4245" s="6" t="s">
        <v>16080</v>
      </c>
      <c r="K4245" s="7">
        <v>17</v>
      </c>
      <c r="L4245" s="4">
        <v>2008</v>
      </c>
      <c r="M4245" s="9">
        <v>15967.27</v>
      </c>
      <c r="N4245" s="9" t="str">
        <f t="shared" si="267"/>
        <v>Normal</v>
      </c>
      <c r="O4245" s="11">
        <v>134999.4</v>
      </c>
      <c r="P4245" s="11">
        <v>14231.6</v>
      </c>
      <c r="Q4245" s="11">
        <v>1735.67</v>
      </c>
      <c r="R4245" s="8">
        <v>45720</v>
      </c>
      <c r="S4245" s="5" t="str">
        <f t="shared" si="268"/>
        <v>Tuesday</v>
      </c>
      <c r="T4245" s="5" t="str">
        <f t="shared" si="269"/>
        <v>Q1</v>
      </c>
      <c r="U4245" s="14" t="str">
        <f t="shared" si="266"/>
        <v>Mar</v>
      </c>
    </row>
    <row r="4246" spans="1:21" x14ac:dyDescent="0.25">
      <c r="A4246" s="12" t="s">
        <v>47</v>
      </c>
      <c r="B4246" s="2" t="s">
        <v>48</v>
      </c>
      <c r="C4246" s="2" t="s">
        <v>19</v>
      </c>
      <c r="D4246" s="2" t="s">
        <v>20</v>
      </c>
      <c r="E4246" s="2" t="s">
        <v>26</v>
      </c>
      <c r="F4246" s="2" t="s">
        <v>16081</v>
      </c>
      <c r="G4246" s="2" t="s">
        <v>16082</v>
      </c>
      <c r="H4246" s="2" t="s">
        <v>89</v>
      </c>
      <c r="I4246" s="2" t="s">
        <v>23</v>
      </c>
      <c r="J4246" s="2" t="s">
        <v>16083</v>
      </c>
      <c r="K4246" s="3">
        <v>-3</v>
      </c>
      <c r="L4246" s="4">
        <v>2024</v>
      </c>
      <c r="M4246" s="9">
        <v>21790.48</v>
      </c>
      <c r="N4246" s="9" t="str">
        <f t="shared" si="267"/>
        <v>Normal</v>
      </c>
      <c r="O4246" s="11">
        <v>38272.300000000003</v>
      </c>
      <c r="P4246" s="11">
        <v>16218.26</v>
      </c>
      <c r="Q4246" s="11">
        <v>5572.22</v>
      </c>
      <c r="R4246" s="5">
        <v>44455</v>
      </c>
      <c r="S4246" s="5" t="str">
        <f t="shared" si="268"/>
        <v>Thursday</v>
      </c>
      <c r="T4246" s="5" t="str">
        <f t="shared" si="269"/>
        <v>Q3</v>
      </c>
      <c r="U4246" s="14" t="str">
        <f t="shared" si="266"/>
        <v>Sep</v>
      </c>
    </row>
    <row r="4247" spans="1:21" x14ac:dyDescent="0.25">
      <c r="A4247" s="13" t="s">
        <v>47</v>
      </c>
      <c r="B4247" s="6" t="s">
        <v>48</v>
      </c>
      <c r="C4247" s="6" t="s">
        <v>19</v>
      </c>
      <c r="D4247" s="6" t="s">
        <v>20</v>
      </c>
      <c r="E4247" s="6" t="s">
        <v>21</v>
      </c>
      <c r="F4247" s="6" t="s">
        <v>16084</v>
      </c>
      <c r="G4247" s="6" t="s">
        <v>16085</v>
      </c>
      <c r="H4247" s="6" t="s">
        <v>73</v>
      </c>
      <c r="I4247" s="6" t="s">
        <v>23</v>
      </c>
      <c r="J4247" s="6" t="s">
        <v>16086</v>
      </c>
      <c r="K4247" s="7">
        <v>17</v>
      </c>
      <c r="L4247" s="4">
        <v>2005</v>
      </c>
      <c r="M4247" s="9">
        <v>59170.64</v>
      </c>
      <c r="N4247" s="9" t="str">
        <f t="shared" si="267"/>
        <v>High Value</v>
      </c>
      <c r="O4247" s="11">
        <v>96262</v>
      </c>
      <c r="P4247" s="11">
        <v>47571.14</v>
      </c>
      <c r="Q4247" s="11">
        <v>11599.5</v>
      </c>
      <c r="R4247" s="8">
        <v>44771</v>
      </c>
      <c r="S4247" s="5" t="str">
        <f t="shared" si="268"/>
        <v>Friday</v>
      </c>
      <c r="T4247" s="5" t="str">
        <f t="shared" si="269"/>
        <v>Q3</v>
      </c>
      <c r="U4247" s="14" t="str">
        <f t="shared" si="266"/>
        <v>Jul</v>
      </c>
    </row>
    <row r="4248" spans="1:21" x14ac:dyDescent="0.25">
      <c r="A4248" s="12" t="s">
        <v>74</v>
      </c>
      <c r="B4248" s="2" t="s">
        <v>75</v>
      </c>
      <c r="C4248" s="2" t="s">
        <v>24</v>
      </c>
      <c r="D4248" s="2" t="s">
        <v>20</v>
      </c>
      <c r="E4248" s="2" t="s">
        <v>26</v>
      </c>
      <c r="F4248" s="2" t="s">
        <v>1324</v>
      </c>
      <c r="G4248" s="2" t="s">
        <v>1325</v>
      </c>
      <c r="H4248" s="2" t="s">
        <v>159</v>
      </c>
      <c r="I4248" s="2" t="s">
        <v>23</v>
      </c>
      <c r="J4248" s="2" t="s">
        <v>16087</v>
      </c>
      <c r="K4248" s="3">
        <v>5</v>
      </c>
      <c r="L4248" s="4">
        <v>2015</v>
      </c>
      <c r="M4248" s="9">
        <v>51448.15</v>
      </c>
      <c r="N4248" s="9" t="str">
        <f t="shared" si="267"/>
        <v>High Value</v>
      </c>
      <c r="O4248" s="11">
        <v>24264.2</v>
      </c>
      <c r="P4248" s="11">
        <v>40021.15</v>
      </c>
      <c r="Q4248" s="11">
        <v>11427</v>
      </c>
      <c r="R4248" s="5">
        <v>44172</v>
      </c>
      <c r="S4248" s="5" t="str">
        <f t="shared" si="268"/>
        <v>Monday</v>
      </c>
      <c r="T4248" s="5" t="str">
        <f t="shared" si="269"/>
        <v>Q4</v>
      </c>
      <c r="U4248" s="14" t="str">
        <f t="shared" si="266"/>
        <v>Dec</v>
      </c>
    </row>
    <row r="4249" spans="1:21" x14ac:dyDescent="0.25">
      <c r="A4249" s="13" t="s">
        <v>54</v>
      </c>
      <c r="B4249" s="6" t="s">
        <v>55</v>
      </c>
      <c r="C4249" s="6" t="s">
        <v>49</v>
      </c>
      <c r="D4249" s="6" t="s">
        <v>20</v>
      </c>
      <c r="E4249" s="6" t="s">
        <v>32</v>
      </c>
      <c r="F4249" s="6" t="s">
        <v>4234</v>
      </c>
      <c r="G4249" s="6" t="s">
        <v>3491</v>
      </c>
      <c r="H4249" s="6" t="s">
        <v>96</v>
      </c>
      <c r="I4249" s="6" t="s">
        <v>23</v>
      </c>
      <c r="J4249" s="6" t="s">
        <v>16088</v>
      </c>
      <c r="K4249" s="7">
        <v>5</v>
      </c>
      <c r="L4249" s="4">
        <v>2018</v>
      </c>
      <c r="M4249" s="9">
        <v>31446.799999999999</v>
      </c>
      <c r="N4249" s="9" t="str">
        <f t="shared" si="267"/>
        <v>Normal</v>
      </c>
      <c r="O4249" s="11">
        <v>39603.9</v>
      </c>
      <c r="P4249" s="11">
        <v>28661.03</v>
      </c>
      <c r="Q4249" s="11">
        <v>2785.77</v>
      </c>
      <c r="R4249" s="8">
        <v>45179</v>
      </c>
      <c r="S4249" s="5" t="str">
        <f t="shared" si="268"/>
        <v>Sunday</v>
      </c>
      <c r="T4249" s="5" t="str">
        <f t="shared" si="269"/>
        <v>Q3</v>
      </c>
      <c r="U4249" s="14" t="str">
        <f t="shared" si="266"/>
        <v>Sep</v>
      </c>
    </row>
    <row r="4250" spans="1:21" x14ac:dyDescent="0.25">
      <c r="A4250" s="12" t="s">
        <v>54</v>
      </c>
      <c r="B4250" s="2" t="s">
        <v>99</v>
      </c>
      <c r="C4250" s="2" t="s">
        <v>52</v>
      </c>
      <c r="D4250" s="2" t="s">
        <v>20</v>
      </c>
      <c r="E4250" s="2" t="s">
        <v>26</v>
      </c>
      <c r="F4250" s="2" t="s">
        <v>16089</v>
      </c>
      <c r="G4250" s="2" t="s">
        <v>16090</v>
      </c>
      <c r="H4250" s="2" t="s">
        <v>119</v>
      </c>
      <c r="I4250" s="2" t="s">
        <v>23</v>
      </c>
      <c r="J4250" s="2" t="s">
        <v>16091</v>
      </c>
      <c r="K4250" s="3">
        <v>22</v>
      </c>
      <c r="L4250" s="4">
        <v>2000</v>
      </c>
      <c r="M4250" s="9">
        <v>42676.93</v>
      </c>
      <c r="N4250" s="9" t="str">
        <f t="shared" si="267"/>
        <v>High Value</v>
      </c>
      <c r="O4250" s="11">
        <v>79974.2</v>
      </c>
      <c r="P4250" s="11">
        <v>33156.800000000003</v>
      </c>
      <c r="Q4250" s="11">
        <v>9520.1299999999992</v>
      </c>
      <c r="R4250" s="5">
        <v>44794</v>
      </c>
      <c r="S4250" s="5" t="str">
        <f t="shared" si="268"/>
        <v>Sunday</v>
      </c>
      <c r="T4250" s="5" t="str">
        <f t="shared" si="269"/>
        <v>Q3</v>
      </c>
      <c r="U4250" s="14" t="str">
        <f t="shared" si="266"/>
        <v>Aug</v>
      </c>
    </row>
    <row r="4251" spans="1:21" x14ac:dyDescent="0.25">
      <c r="A4251" s="13" t="s">
        <v>54</v>
      </c>
      <c r="B4251" s="6" t="s">
        <v>123</v>
      </c>
      <c r="C4251" s="6" t="s">
        <v>44</v>
      </c>
      <c r="D4251" s="6" t="s">
        <v>20</v>
      </c>
      <c r="E4251" s="6" t="s">
        <v>32</v>
      </c>
      <c r="F4251" s="6" t="s">
        <v>16092</v>
      </c>
      <c r="G4251" s="6" t="s">
        <v>16093</v>
      </c>
      <c r="H4251" s="6" t="s">
        <v>124</v>
      </c>
      <c r="I4251" s="6" t="s">
        <v>23</v>
      </c>
      <c r="J4251" s="6" t="s">
        <v>16094</v>
      </c>
      <c r="K4251" s="7">
        <v>17</v>
      </c>
      <c r="L4251" s="4">
        <v>2004</v>
      </c>
      <c r="M4251" s="9">
        <v>60730.33</v>
      </c>
      <c r="N4251" s="9" t="str">
        <f t="shared" si="267"/>
        <v>High Value</v>
      </c>
      <c r="O4251" s="11">
        <v>26708.2</v>
      </c>
      <c r="P4251" s="11">
        <v>54702.559999999998</v>
      </c>
      <c r="Q4251" s="11">
        <v>6027.77</v>
      </c>
      <c r="R4251" s="8">
        <v>44273</v>
      </c>
      <c r="S4251" s="5" t="str">
        <f t="shared" si="268"/>
        <v>Thursday</v>
      </c>
      <c r="T4251" s="5" t="str">
        <f t="shared" si="269"/>
        <v>Q1</v>
      </c>
      <c r="U4251" s="14" t="str">
        <f t="shared" si="266"/>
        <v>Mar</v>
      </c>
    </row>
    <row r="4252" spans="1:21" x14ac:dyDescent="0.25">
      <c r="A4252" s="12" t="s">
        <v>71</v>
      </c>
      <c r="B4252" s="2" t="s">
        <v>86</v>
      </c>
      <c r="C4252" s="2" t="s">
        <v>52</v>
      </c>
      <c r="D4252" s="2" t="s">
        <v>20</v>
      </c>
      <c r="E4252" s="2" t="s">
        <v>21</v>
      </c>
      <c r="F4252" s="2" t="s">
        <v>16095</v>
      </c>
      <c r="G4252" s="2" t="s">
        <v>16096</v>
      </c>
      <c r="H4252" s="2" t="s">
        <v>77</v>
      </c>
      <c r="I4252" s="2" t="s">
        <v>23</v>
      </c>
      <c r="J4252" s="2" t="s">
        <v>16097</v>
      </c>
      <c r="K4252" s="3">
        <v>1</v>
      </c>
      <c r="L4252" s="4">
        <v>2023</v>
      </c>
      <c r="M4252" s="9">
        <v>50896.36</v>
      </c>
      <c r="N4252" s="9" t="str">
        <f t="shared" si="267"/>
        <v>High Value</v>
      </c>
      <c r="O4252" s="11">
        <v>132303.20000000001</v>
      </c>
      <c r="P4252" s="11">
        <v>45228.25</v>
      </c>
      <c r="Q4252" s="11">
        <v>5668.11</v>
      </c>
      <c r="R4252" s="5">
        <v>45631</v>
      </c>
      <c r="S4252" s="5" t="str">
        <f t="shared" si="268"/>
        <v>Thursday</v>
      </c>
      <c r="T4252" s="5" t="str">
        <f t="shared" si="269"/>
        <v>Q4</v>
      </c>
      <c r="U4252" s="14" t="str">
        <f t="shared" si="266"/>
        <v>Dec</v>
      </c>
    </row>
    <row r="4253" spans="1:21" x14ac:dyDescent="0.25">
      <c r="A4253" s="13" t="s">
        <v>62</v>
      </c>
      <c r="B4253" s="6" t="s">
        <v>91</v>
      </c>
      <c r="C4253" s="6" t="s">
        <v>36</v>
      </c>
      <c r="D4253" s="6" t="s">
        <v>20</v>
      </c>
      <c r="E4253" s="6" t="s">
        <v>21</v>
      </c>
      <c r="F4253" s="6" t="s">
        <v>16098</v>
      </c>
      <c r="G4253" s="6" t="s">
        <v>16099</v>
      </c>
      <c r="H4253" s="6" t="s">
        <v>159</v>
      </c>
      <c r="I4253" s="6" t="s">
        <v>23</v>
      </c>
      <c r="J4253" s="6" t="s">
        <v>16100</v>
      </c>
      <c r="K4253" s="7">
        <v>14</v>
      </c>
      <c r="L4253" s="4">
        <v>2008</v>
      </c>
      <c r="M4253" s="9">
        <v>68796.36</v>
      </c>
      <c r="N4253" s="9" t="str">
        <f t="shared" si="267"/>
        <v>High Value</v>
      </c>
      <c r="O4253" s="11">
        <v>190604.79999999999</v>
      </c>
      <c r="P4253" s="11">
        <v>55262.52</v>
      </c>
      <c r="Q4253" s="11">
        <v>13533.84</v>
      </c>
      <c r="R4253" s="8">
        <v>44634</v>
      </c>
      <c r="S4253" s="5" t="str">
        <f t="shared" si="268"/>
        <v>Monday</v>
      </c>
      <c r="T4253" s="5" t="str">
        <f t="shared" si="269"/>
        <v>Q1</v>
      </c>
      <c r="U4253" s="14" t="str">
        <f t="shared" si="266"/>
        <v>Mar</v>
      </c>
    </row>
    <row r="4254" spans="1:21" x14ac:dyDescent="0.25">
      <c r="A4254" s="12" t="s">
        <v>34</v>
      </c>
      <c r="B4254" s="2" t="s">
        <v>97</v>
      </c>
      <c r="C4254" s="2" t="s">
        <v>19</v>
      </c>
      <c r="D4254" s="2" t="s">
        <v>20</v>
      </c>
      <c r="E4254" s="2" t="s">
        <v>26</v>
      </c>
      <c r="F4254" s="2" t="s">
        <v>16101</v>
      </c>
      <c r="G4254" s="2" t="s">
        <v>16102</v>
      </c>
      <c r="H4254" s="2" t="s">
        <v>116</v>
      </c>
      <c r="I4254" s="2" t="s">
        <v>23</v>
      </c>
      <c r="J4254" s="2" t="s">
        <v>16103</v>
      </c>
      <c r="K4254" s="3">
        <v>18</v>
      </c>
      <c r="L4254" s="4">
        <v>2004</v>
      </c>
      <c r="M4254" s="9">
        <v>19304.13</v>
      </c>
      <c r="N4254" s="9" t="str">
        <f t="shared" si="267"/>
        <v>Normal</v>
      </c>
      <c r="O4254" s="11">
        <v>28214.2</v>
      </c>
      <c r="P4254" s="11">
        <v>16849.689999999999</v>
      </c>
      <c r="Q4254" s="11">
        <v>2454.44</v>
      </c>
      <c r="R4254" s="5">
        <v>44661</v>
      </c>
      <c r="S4254" s="5" t="str">
        <f t="shared" si="268"/>
        <v>Sunday</v>
      </c>
      <c r="T4254" s="5" t="str">
        <f t="shared" si="269"/>
        <v>Q2</v>
      </c>
      <c r="U4254" s="14" t="str">
        <f t="shared" si="266"/>
        <v>Apr</v>
      </c>
    </row>
    <row r="4255" spans="1:21" x14ac:dyDescent="0.25">
      <c r="A4255" s="13" t="s">
        <v>62</v>
      </c>
      <c r="B4255" s="6" t="s">
        <v>138</v>
      </c>
      <c r="C4255" s="6" t="s">
        <v>52</v>
      </c>
      <c r="D4255" s="6" t="s">
        <v>20</v>
      </c>
      <c r="E4255" s="6" t="s">
        <v>45</v>
      </c>
      <c r="F4255" s="6" t="s">
        <v>16104</v>
      </c>
      <c r="G4255" s="6" t="s">
        <v>16105</v>
      </c>
      <c r="H4255" s="6" t="s">
        <v>128</v>
      </c>
      <c r="I4255" s="6" t="s">
        <v>23</v>
      </c>
      <c r="J4255" s="6" t="s">
        <v>16106</v>
      </c>
      <c r="K4255" s="7">
        <v>4</v>
      </c>
      <c r="L4255" s="4">
        <v>2018</v>
      </c>
      <c r="M4255" s="9">
        <v>43707.21</v>
      </c>
      <c r="N4255" s="9" t="str">
        <f t="shared" si="267"/>
        <v>High Value</v>
      </c>
      <c r="O4255" s="11">
        <v>5251.3</v>
      </c>
      <c r="P4255" s="11">
        <v>31515.79</v>
      </c>
      <c r="Q4255" s="11">
        <v>12191.42</v>
      </c>
      <c r="R4255" s="8">
        <v>44754</v>
      </c>
      <c r="S4255" s="5" t="str">
        <f t="shared" si="268"/>
        <v>Tuesday</v>
      </c>
      <c r="T4255" s="5" t="str">
        <f t="shared" si="269"/>
        <v>Q3</v>
      </c>
      <c r="U4255" s="14" t="str">
        <f t="shared" si="266"/>
        <v>Jul</v>
      </c>
    </row>
    <row r="4256" spans="1:21" x14ac:dyDescent="0.25">
      <c r="A4256" s="12" t="s">
        <v>47</v>
      </c>
      <c r="B4256" s="2" t="s">
        <v>48</v>
      </c>
      <c r="C4256" s="2" t="s">
        <v>44</v>
      </c>
      <c r="D4256" s="2" t="s">
        <v>20</v>
      </c>
      <c r="E4256" s="2" t="s">
        <v>32</v>
      </c>
      <c r="F4256" s="2" t="s">
        <v>16107</v>
      </c>
      <c r="G4256" s="2" t="s">
        <v>16108</v>
      </c>
      <c r="H4256" s="2" t="s">
        <v>162</v>
      </c>
      <c r="I4256" s="2" t="s">
        <v>23</v>
      </c>
      <c r="J4256" s="2" t="s">
        <v>16109</v>
      </c>
      <c r="K4256" s="3">
        <v>17</v>
      </c>
      <c r="L4256" s="4">
        <v>2006</v>
      </c>
      <c r="M4256" s="9">
        <v>47697.67</v>
      </c>
      <c r="N4256" s="9" t="str">
        <f t="shared" si="267"/>
        <v>High Value</v>
      </c>
      <c r="O4256" s="11">
        <v>54105.3</v>
      </c>
      <c r="P4256" s="11">
        <v>39917.199999999997</v>
      </c>
      <c r="Q4256" s="11">
        <v>7780.47</v>
      </c>
      <c r="R4256" s="5">
        <v>45124</v>
      </c>
      <c r="S4256" s="5" t="str">
        <f t="shared" si="268"/>
        <v>Monday</v>
      </c>
      <c r="T4256" s="5" t="str">
        <f t="shared" si="269"/>
        <v>Q3</v>
      </c>
      <c r="U4256" s="14" t="str">
        <f t="shared" si="266"/>
        <v>Jul</v>
      </c>
    </row>
    <row r="4257" spans="1:21" x14ac:dyDescent="0.25">
      <c r="A4257" s="13" t="s">
        <v>71</v>
      </c>
      <c r="B4257" s="6" t="s">
        <v>83</v>
      </c>
      <c r="C4257" s="6" t="s">
        <v>24</v>
      </c>
      <c r="D4257" s="6" t="s">
        <v>20</v>
      </c>
      <c r="E4257" s="6" t="s">
        <v>21</v>
      </c>
      <c r="F4257" s="6" t="s">
        <v>16110</v>
      </c>
      <c r="G4257" s="6" t="s">
        <v>16111</v>
      </c>
      <c r="H4257" s="6" t="s">
        <v>82</v>
      </c>
      <c r="I4257" s="6" t="s">
        <v>23</v>
      </c>
      <c r="J4257" s="6" t="s">
        <v>16112</v>
      </c>
      <c r="K4257" s="7">
        <v>-1</v>
      </c>
      <c r="L4257" s="4">
        <v>2021</v>
      </c>
      <c r="M4257" s="9">
        <v>27756.33</v>
      </c>
      <c r="N4257" s="9" t="str">
        <f t="shared" si="267"/>
        <v>Normal</v>
      </c>
      <c r="O4257" s="11">
        <v>71733.2</v>
      </c>
      <c r="P4257" s="11">
        <v>21831.72</v>
      </c>
      <c r="Q4257" s="11">
        <v>5924.61</v>
      </c>
      <c r="R4257" s="8">
        <v>44191</v>
      </c>
      <c r="S4257" s="5" t="str">
        <f t="shared" si="268"/>
        <v>Saturday</v>
      </c>
      <c r="T4257" s="5" t="str">
        <f t="shared" si="269"/>
        <v>Q4</v>
      </c>
      <c r="U4257" s="14" t="str">
        <f t="shared" si="266"/>
        <v>Dec</v>
      </c>
    </row>
    <row r="4258" spans="1:21" x14ac:dyDescent="0.25">
      <c r="A4258" s="12" t="s">
        <v>34</v>
      </c>
      <c r="B4258" s="2" t="s">
        <v>35</v>
      </c>
      <c r="C4258" s="2" t="s">
        <v>52</v>
      </c>
      <c r="D4258" s="2" t="s">
        <v>20</v>
      </c>
      <c r="E4258" s="2" t="s">
        <v>26</v>
      </c>
      <c r="F4258" s="2" t="s">
        <v>16113</v>
      </c>
      <c r="G4258" s="2" t="s">
        <v>16114</v>
      </c>
      <c r="H4258" s="2" t="s">
        <v>124</v>
      </c>
      <c r="I4258" s="2" t="s">
        <v>23</v>
      </c>
      <c r="J4258" s="2" t="s">
        <v>16115</v>
      </c>
      <c r="K4258" s="3">
        <v>15</v>
      </c>
      <c r="L4258" s="4">
        <v>2005</v>
      </c>
      <c r="M4258" s="9">
        <v>63799.24</v>
      </c>
      <c r="N4258" s="9" t="str">
        <f t="shared" si="267"/>
        <v>High Value</v>
      </c>
      <c r="O4258" s="11">
        <v>164685.6</v>
      </c>
      <c r="P4258" s="11">
        <v>56560.89</v>
      </c>
      <c r="Q4258" s="11">
        <v>7238.35</v>
      </c>
      <c r="R4258" s="5">
        <v>44091</v>
      </c>
      <c r="S4258" s="5" t="str">
        <f t="shared" si="268"/>
        <v>Thursday</v>
      </c>
      <c r="T4258" s="5" t="str">
        <f t="shared" si="269"/>
        <v>Q3</v>
      </c>
      <c r="U4258" s="14" t="str">
        <f t="shared" si="266"/>
        <v>Sep</v>
      </c>
    </row>
    <row r="4259" spans="1:21" x14ac:dyDescent="0.25">
      <c r="A4259" s="12" t="s">
        <v>34</v>
      </c>
      <c r="B4259" s="2" t="s">
        <v>97</v>
      </c>
      <c r="C4259" s="2" t="s">
        <v>24</v>
      </c>
      <c r="D4259" s="2" t="s">
        <v>20</v>
      </c>
      <c r="E4259" s="2" t="s">
        <v>21</v>
      </c>
      <c r="F4259" s="2" t="s">
        <v>10775</v>
      </c>
      <c r="G4259" s="2" t="s">
        <v>16116</v>
      </c>
      <c r="H4259" s="2" t="s">
        <v>118</v>
      </c>
      <c r="I4259" s="2" t="s">
        <v>23</v>
      </c>
      <c r="J4259" s="2" t="s">
        <v>16117</v>
      </c>
      <c r="K4259" s="3">
        <v>3</v>
      </c>
      <c r="L4259" s="4">
        <v>2017</v>
      </c>
      <c r="M4259" s="9">
        <v>43208.78</v>
      </c>
      <c r="N4259" s="9" t="str">
        <f t="shared" si="267"/>
        <v>High Value</v>
      </c>
      <c r="O4259" s="11">
        <v>161299.79999999999</v>
      </c>
      <c r="P4259" s="11">
        <v>32471.46</v>
      </c>
      <c r="Q4259" s="11">
        <v>10737.32</v>
      </c>
      <c r="R4259" s="5">
        <v>44130</v>
      </c>
      <c r="S4259" s="5" t="str">
        <f t="shared" si="268"/>
        <v>Monday</v>
      </c>
      <c r="T4259" s="5" t="str">
        <f t="shared" si="269"/>
        <v>Q4</v>
      </c>
      <c r="U4259" s="14" t="str">
        <f t="shared" si="266"/>
        <v>Oct</v>
      </c>
    </row>
    <row r="4260" spans="1:21" x14ac:dyDescent="0.25">
      <c r="A4260" s="13" t="s">
        <v>47</v>
      </c>
      <c r="B4260" s="6" t="s">
        <v>51</v>
      </c>
      <c r="C4260" s="6" t="s">
        <v>36</v>
      </c>
      <c r="D4260" s="6" t="s">
        <v>20</v>
      </c>
      <c r="E4260" s="6" t="s">
        <v>21</v>
      </c>
      <c r="F4260" s="6" t="s">
        <v>16118</v>
      </c>
      <c r="G4260" s="6" t="s">
        <v>200</v>
      </c>
      <c r="H4260" s="6" t="s">
        <v>121</v>
      </c>
      <c r="I4260" s="6" t="s">
        <v>23</v>
      </c>
      <c r="J4260" s="6" t="s">
        <v>16119</v>
      </c>
      <c r="K4260" s="7">
        <v>3</v>
      </c>
      <c r="L4260" s="4">
        <v>2019</v>
      </c>
      <c r="M4260" s="9">
        <v>26675.13</v>
      </c>
      <c r="N4260" s="9" t="str">
        <f t="shared" si="267"/>
        <v>Normal</v>
      </c>
      <c r="O4260" s="11">
        <v>131461.79999999999</v>
      </c>
      <c r="P4260" s="11">
        <v>25246.7</v>
      </c>
      <c r="Q4260" s="11">
        <v>1428.43</v>
      </c>
      <c r="R4260" s="8">
        <v>44596</v>
      </c>
      <c r="S4260" s="5" t="str">
        <f t="shared" si="268"/>
        <v>Friday</v>
      </c>
      <c r="T4260" s="5" t="str">
        <f t="shared" si="269"/>
        <v>Q1</v>
      </c>
      <c r="U4260" s="14" t="str">
        <f t="shared" si="266"/>
        <v>Feb</v>
      </c>
    </row>
    <row r="4261" spans="1:21" x14ac:dyDescent="0.25">
      <c r="A4261" s="12" t="s">
        <v>74</v>
      </c>
      <c r="B4261" s="2" t="s">
        <v>153</v>
      </c>
      <c r="C4261" s="2" t="s">
        <v>36</v>
      </c>
      <c r="D4261" s="2" t="s">
        <v>20</v>
      </c>
      <c r="E4261" s="2" t="s">
        <v>32</v>
      </c>
      <c r="F4261" s="2" t="s">
        <v>7311</v>
      </c>
      <c r="G4261" s="2" t="s">
        <v>7312</v>
      </c>
      <c r="H4261" s="2" t="s">
        <v>61</v>
      </c>
      <c r="I4261" s="2" t="s">
        <v>23</v>
      </c>
      <c r="J4261" s="2" t="s">
        <v>16120</v>
      </c>
      <c r="K4261" s="3">
        <v>0</v>
      </c>
      <c r="L4261" s="4">
        <v>2020</v>
      </c>
      <c r="M4261" s="9">
        <v>51645.77</v>
      </c>
      <c r="N4261" s="9" t="str">
        <f t="shared" si="267"/>
        <v>High Value</v>
      </c>
      <c r="O4261" s="11">
        <v>170965.6</v>
      </c>
      <c r="P4261" s="11">
        <v>42677.03</v>
      </c>
      <c r="Q4261" s="11">
        <v>8968.74</v>
      </c>
      <c r="R4261" s="5">
        <v>44027</v>
      </c>
      <c r="S4261" s="5" t="str">
        <f t="shared" si="268"/>
        <v>Wednesday</v>
      </c>
      <c r="T4261" s="5" t="str">
        <f t="shared" si="269"/>
        <v>Q3</v>
      </c>
      <c r="U4261" s="14" t="str">
        <f t="shared" si="266"/>
        <v>Jul</v>
      </c>
    </row>
    <row r="4262" spans="1:21" x14ac:dyDescent="0.25">
      <c r="A4262" s="13" t="s">
        <v>47</v>
      </c>
      <c r="B4262" s="6" t="s">
        <v>110</v>
      </c>
      <c r="C4262" s="6" t="s">
        <v>52</v>
      </c>
      <c r="D4262" s="6" t="s">
        <v>20</v>
      </c>
      <c r="E4262" s="6" t="s">
        <v>45</v>
      </c>
      <c r="F4262" s="6" t="s">
        <v>16121</v>
      </c>
      <c r="G4262" s="6" t="s">
        <v>15859</v>
      </c>
      <c r="H4262" s="6" t="s">
        <v>98</v>
      </c>
      <c r="I4262" s="6" t="s">
        <v>23</v>
      </c>
      <c r="J4262" s="6" t="s">
        <v>16122</v>
      </c>
      <c r="K4262" s="7">
        <v>8</v>
      </c>
      <c r="L4262" s="4">
        <v>2017</v>
      </c>
      <c r="M4262" s="9">
        <v>62949.36</v>
      </c>
      <c r="N4262" s="9" t="str">
        <f t="shared" si="267"/>
        <v>High Value</v>
      </c>
      <c r="O4262" s="11">
        <v>147806.20000000001</v>
      </c>
      <c r="P4262" s="11">
        <v>53939.23</v>
      </c>
      <c r="Q4262" s="11">
        <v>9010.1299999999992</v>
      </c>
      <c r="R4262" s="8">
        <v>45781</v>
      </c>
      <c r="S4262" s="5" t="str">
        <f t="shared" si="268"/>
        <v>Sunday</v>
      </c>
      <c r="T4262" s="5" t="str">
        <f t="shared" si="269"/>
        <v>Q2</v>
      </c>
      <c r="U4262" s="14" t="str">
        <f t="shared" si="266"/>
        <v>May</v>
      </c>
    </row>
    <row r="4263" spans="1:21" x14ac:dyDescent="0.25">
      <c r="A4263" s="12" t="s">
        <v>40</v>
      </c>
      <c r="B4263" s="2" t="s">
        <v>125</v>
      </c>
      <c r="C4263" s="2" t="s">
        <v>24</v>
      </c>
      <c r="D4263" s="2" t="s">
        <v>20</v>
      </c>
      <c r="E4263" s="2" t="s">
        <v>26</v>
      </c>
      <c r="F4263" s="2" t="s">
        <v>16123</v>
      </c>
      <c r="G4263" s="2" t="s">
        <v>16124</v>
      </c>
      <c r="H4263" s="2" t="s">
        <v>142</v>
      </c>
      <c r="I4263" s="2" t="s">
        <v>23</v>
      </c>
      <c r="J4263" s="2" t="s">
        <v>16125</v>
      </c>
      <c r="K4263" s="3">
        <v>22</v>
      </c>
      <c r="L4263" s="4">
        <v>2002</v>
      </c>
      <c r="M4263" s="9">
        <v>69359.509999999995</v>
      </c>
      <c r="N4263" s="9" t="str">
        <f t="shared" si="267"/>
        <v>High Value</v>
      </c>
      <c r="O4263" s="11">
        <v>146127.20000000001</v>
      </c>
      <c r="P4263" s="11">
        <v>65848.5</v>
      </c>
      <c r="Q4263" s="11">
        <v>3511.01</v>
      </c>
      <c r="R4263" s="5">
        <v>45396</v>
      </c>
      <c r="S4263" s="5" t="str">
        <f t="shared" si="268"/>
        <v>Sunday</v>
      </c>
      <c r="T4263" s="5" t="str">
        <f t="shared" si="269"/>
        <v>Q2</v>
      </c>
      <c r="U4263" s="14" t="str">
        <f t="shared" si="266"/>
        <v>Apr</v>
      </c>
    </row>
    <row r="4264" spans="1:21" x14ac:dyDescent="0.25">
      <c r="A4264" s="13" t="s">
        <v>34</v>
      </c>
      <c r="B4264" s="6" t="s">
        <v>97</v>
      </c>
      <c r="C4264" s="6" t="s">
        <v>49</v>
      </c>
      <c r="D4264" s="6" t="s">
        <v>20</v>
      </c>
      <c r="E4264" s="6" t="s">
        <v>32</v>
      </c>
      <c r="F4264" s="6" t="s">
        <v>16126</v>
      </c>
      <c r="G4264" s="6" t="s">
        <v>16127</v>
      </c>
      <c r="H4264" s="6" t="s">
        <v>118</v>
      </c>
      <c r="I4264" s="6" t="s">
        <v>23</v>
      </c>
      <c r="J4264" s="6" t="s">
        <v>16128</v>
      </c>
      <c r="K4264" s="7">
        <v>20</v>
      </c>
      <c r="L4264" s="4">
        <v>2000</v>
      </c>
      <c r="M4264" s="9">
        <v>19915.419999999998</v>
      </c>
      <c r="N4264" s="9" t="str">
        <f t="shared" si="267"/>
        <v>Normal</v>
      </c>
      <c r="O4264" s="11">
        <v>70577.2</v>
      </c>
      <c r="P4264" s="11">
        <v>16066.06</v>
      </c>
      <c r="Q4264" s="11">
        <v>3849.36</v>
      </c>
      <c r="R4264" s="8">
        <v>44132</v>
      </c>
      <c r="S4264" s="5" t="str">
        <f t="shared" si="268"/>
        <v>Wednesday</v>
      </c>
      <c r="T4264" s="5" t="str">
        <f t="shared" si="269"/>
        <v>Q4</v>
      </c>
      <c r="U4264" s="14" t="str">
        <f t="shared" si="266"/>
        <v>Oct</v>
      </c>
    </row>
    <row r="4265" spans="1:21" x14ac:dyDescent="0.25">
      <c r="A4265" s="12" t="s">
        <v>62</v>
      </c>
      <c r="B4265" s="2" t="s">
        <v>138</v>
      </c>
      <c r="C4265" s="2" t="s">
        <v>49</v>
      </c>
      <c r="D4265" s="2" t="s">
        <v>20</v>
      </c>
      <c r="E4265" s="2" t="s">
        <v>32</v>
      </c>
      <c r="F4265" s="2" t="s">
        <v>16129</v>
      </c>
      <c r="G4265" s="2" t="s">
        <v>16130</v>
      </c>
      <c r="H4265" s="2" t="s">
        <v>135</v>
      </c>
      <c r="I4265" s="2" t="s">
        <v>23</v>
      </c>
      <c r="J4265" s="2" t="s">
        <v>16131</v>
      </c>
      <c r="K4265" s="3">
        <v>12</v>
      </c>
      <c r="L4265" s="4">
        <v>2012</v>
      </c>
      <c r="M4265" s="9">
        <v>67689.77</v>
      </c>
      <c r="N4265" s="9" t="str">
        <f t="shared" si="267"/>
        <v>High Value</v>
      </c>
      <c r="O4265" s="11">
        <v>190527</v>
      </c>
      <c r="P4265" s="11">
        <v>47503.7</v>
      </c>
      <c r="Q4265" s="11">
        <v>20186.07</v>
      </c>
      <c r="R4265" s="5">
        <v>45366</v>
      </c>
      <c r="S4265" s="5" t="str">
        <f t="shared" si="268"/>
        <v>Friday</v>
      </c>
      <c r="T4265" s="5" t="str">
        <f t="shared" si="269"/>
        <v>Q1</v>
      </c>
      <c r="U4265" s="14" t="str">
        <f t="shared" si="266"/>
        <v>Mar</v>
      </c>
    </row>
    <row r="4266" spans="1:21" x14ac:dyDescent="0.25">
      <c r="A4266" s="13" t="s">
        <v>34</v>
      </c>
      <c r="B4266" s="6" t="s">
        <v>43</v>
      </c>
      <c r="C4266" s="6" t="s">
        <v>24</v>
      </c>
      <c r="D4266" s="6" t="s">
        <v>20</v>
      </c>
      <c r="E4266" s="6" t="s">
        <v>45</v>
      </c>
      <c r="F4266" s="6" t="s">
        <v>1522</v>
      </c>
      <c r="G4266" s="6" t="s">
        <v>4219</v>
      </c>
      <c r="H4266" s="6" t="s">
        <v>98</v>
      </c>
      <c r="I4266" s="6" t="s">
        <v>23</v>
      </c>
      <c r="J4266" s="6" t="s">
        <v>16132</v>
      </c>
      <c r="K4266" s="7">
        <v>7</v>
      </c>
      <c r="L4266" s="4">
        <v>2014</v>
      </c>
      <c r="M4266" s="9">
        <v>9992.61</v>
      </c>
      <c r="N4266" s="9" t="str">
        <f t="shared" si="267"/>
        <v>Normal</v>
      </c>
      <c r="O4266" s="11">
        <v>13102.7</v>
      </c>
      <c r="P4266" s="11">
        <v>8174.52</v>
      </c>
      <c r="Q4266" s="11">
        <v>1818.09</v>
      </c>
      <c r="R4266" s="8">
        <v>44209</v>
      </c>
      <c r="S4266" s="5" t="str">
        <f t="shared" si="268"/>
        <v>Wednesday</v>
      </c>
      <c r="T4266" s="5" t="str">
        <f t="shared" si="269"/>
        <v>Q1</v>
      </c>
      <c r="U4266" s="14" t="str">
        <f t="shared" si="266"/>
        <v>Jan</v>
      </c>
    </row>
    <row r="4267" spans="1:21" x14ac:dyDescent="0.25">
      <c r="A4267" s="12" t="s">
        <v>56</v>
      </c>
      <c r="B4267" s="2" t="s">
        <v>57</v>
      </c>
      <c r="C4267" s="2" t="s">
        <v>19</v>
      </c>
      <c r="D4267" s="2" t="s">
        <v>20</v>
      </c>
      <c r="E4267" s="2" t="s">
        <v>21</v>
      </c>
      <c r="F4267" s="2" t="s">
        <v>3132</v>
      </c>
      <c r="G4267" s="2" t="s">
        <v>3133</v>
      </c>
      <c r="H4267" s="2" t="s">
        <v>95</v>
      </c>
      <c r="I4267" s="2" t="s">
        <v>23</v>
      </c>
      <c r="J4267" s="2" t="s">
        <v>16133</v>
      </c>
      <c r="K4267" s="3">
        <v>18</v>
      </c>
      <c r="L4267" s="4">
        <v>2004</v>
      </c>
      <c r="M4267" s="9">
        <v>27035.08</v>
      </c>
      <c r="N4267" s="9" t="str">
        <f t="shared" si="267"/>
        <v>Normal</v>
      </c>
      <c r="O4267" s="11">
        <v>141009.79999999999</v>
      </c>
      <c r="P4267" s="11">
        <v>20524.46</v>
      </c>
      <c r="Q4267" s="11">
        <v>6510.62</v>
      </c>
      <c r="R4267" s="5">
        <v>44781</v>
      </c>
      <c r="S4267" s="5" t="str">
        <f t="shared" si="268"/>
        <v>Monday</v>
      </c>
      <c r="T4267" s="5" t="str">
        <f t="shared" si="269"/>
        <v>Q3</v>
      </c>
      <c r="U4267" s="14" t="str">
        <f t="shared" si="266"/>
        <v>Aug</v>
      </c>
    </row>
    <row r="4268" spans="1:21" x14ac:dyDescent="0.25">
      <c r="A4268" s="13" t="s">
        <v>47</v>
      </c>
      <c r="B4268" s="6" t="s">
        <v>48</v>
      </c>
      <c r="C4268" s="6" t="s">
        <v>36</v>
      </c>
      <c r="D4268" s="6" t="s">
        <v>20</v>
      </c>
      <c r="E4268" s="6" t="s">
        <v>21</v>
      </c>
      <c r="F4268" s="6" t="s">
        <v>16134</v>
      </c>
      <c r="G4268" s="6" t="s">
        <v>741</v>
      </c>
      <c r="H4268" s="6" t="s">
        <v>96</v>
      </c>
      <c r="I4268" s="6" t="s">
        <v>23</v>
      </c>
      <c r="J4268" s="6" t="s">
        <v>16135</v>
      </c>
      <c r="K4268" s="7">
        <v>-3</v>
      </c>
      <c r="L4268" s="4">
        <v>2024</v>
      </c>
      <c r="M4268" s="9">
        <v>25160.55</v>
      </c>
      <c r="N4268" s="9" t="str">
        <f t="shared" si="267"/>
        <v>Normal</v>
      </c>
      <c r="O4268" s="11">
        <v>102792.8</v>
      </c>
      <c r="P4268" s="11">
        <v>22112.12</v>
      </c>
      <c r="Q4268" s="11">
        <v>3048.43</v>
      </c>
      <c r="R4268" s="8">
        <v>44342</v>
      </c>
      <c r="S4268" s="5" t="str">
        <f t="shared" si="268"/>
        <v>Wednesday</v>
      </c>
      <c r="T4268" s="5" t="str">
        <f t="shared" si="269"/>
        <v>Q2</v>
      </c>
      <c r="U4268" s="14" t="str">
        <f t="shared" si="266"/>
        <v>May</v>
      </c>
    </row>
    <row r="4269" spans="1:21" x14ac:dyDescent="0.25">
      <c r="A4269" s="12" t="s">
        <v>74</v>
      </c>
      <c r="B4269" s="2" t="s">
        <v>75</v>
      </c>
      <c r="C4269" s="2" t="s">
        <v>49</v>
      </c>
      <c r="D4269" s="2" t="s">
        <v>20</v>
      </c>
      <c r="E4269" s="2" t="s">
        <v>26</v>
      </c>
      <c r="F4269" s="2" t="s">
        <v>16136</v>
      </c>
      <c r="G4269" s="2" t="s">
        <v>1831</v>
      </c>
      <c r="H4269" s="2" t="s">
        <v>135</v>
      </c>
      <c r="I4269" s="2" t="s">
        <v>23</v>
      </c>
      <c r="J4269" s="2" t="s">
        <v>16137</v>
      </c>
      <c r="K4269" s="3">
        <v>10</v>
      </c>
      <c r="L4269" s="4">
        <v>2011</v>
      </c>
      <c r="M4269" s="9">
        <v>64032.52</v>
      </c>
      <c r="N4269" s="9" t="str">
        <f t="shared" si="267"/>
        <v>High Value</v>
      </c>
      <c r="O4269" s="11">
        <v>69439.3</v>
      </c>
      <c r="P4269" s="11">
        <v>45169.27</v>
      </c>
      <c r="Q4269" s="11">
        <v>18863.25</v>
      </c>
      <c r="R4269" s="5">
        <v>44309</v>
      </c>
      <c r="S4269" s="5" t="str">
        <f t="shared" si="268"/>
        <v>Friday</v>
      </c>
      <c r="T4269" s="5" t="str">
        <f t="shared" si="269"/>
        <v>Q2</v>
      </c>
      <c r="U4269" s="14" t="str">
        <f t="shared" si="266"/>
        <v>Apr</v>
      </c>
    </row>
    <row r="4270" spans="1:21" x14ac:dyDescent="0.25">
      <c r="A4270" s="13" t="s">
        <v>47</v>
      </c>
      <c r="B4270" s="6" t="s">
        <v>110</v>
      </c>
      <c r="C4270" s="6" t="s">
        <v>49</v>
      </c>
      <c r="D4270" s="6" t="s">
        <v>20</v>
      </c>
      <c r="E4270" s="6" t="s">
        <v>45</v>
      </c>
      <c r="F4270" s="6" t="s">
        <v>16138</v>
      </c>
      <c r="G4270" s="6" t="s">
        <v>16139</v>
      </c>
      <c r="H4270" s="6" t="s">
        <v>77</v>
      </c>
      <c r="I4270" s="6" t="s">
        <v>23</v>
      </c>
      <c r="J4270" s="6" t="s">
        <v>16140</v>
      </c>
      <c r="K4270" s="7">
        <v>13</v>
      </c>
      <c r="L4270" s="4">
        <v>2009</v>
      </c>
      <c r="M4270" s="9">
        <v>48152.31</v>
      </c>
      <c r="N4270" s="9" t="str">
        <f t="shared" si="267"/>
        <v>High Value</v>
      </c>
      <c r="O4270" s="11">
        <v>34137.5</v>
      </c>
      <c r="P4270" s="11">
        <v>34811.440000000002</v>
      </c>
      <c r="Q4270" s="11">
        <v>13340.87</v>
      </c>
      <c r="R4270" s="8">
        <v>44660</v>
      </c>
      <c r="S4270" s="5" t="str">
        <f t="shared" si="268"/>
        <v>Saturday</v>
      </c>
      <c r="T4270" s="5" t="str">
        <f t="shared" si="269"/>
        <v>Q2</v>
      </c>
      <c r="U4270" s="14" t="str">
        <f t="shared" si="266"/>
        <v>Apr</v>
      </c>
    </row>
    <row r="4271" spans="1:21" x14ac:dyDescent="0.25">
      <c r="A4271" s="12" t="s">
        <v>40</v>
      </c>
      <c r="B4271" s="2" t="s">
        <v>41</v>
      </c>
      <c r="C4271" s="2" t="s">
        <v>24</v>
      </c>
      <c r="D4271" s="2" t="s">
        <v>20</v>
      </c>
      <c r="E4271" s="2" t="s">
        <v>21</v>
      </c>
      <c r="F4271" s="2" t="s">
        <v>16141</v>
      </c>
      <c r="G4271" s="2" t="s">
        <v>16142</v>
      </c>
      <c r="H4271" s="2" t="s">
        <v>89</v>
      </c>
      <c r="I4271" s="2" t="s">
        <v>23</v>
      </c>
      <c r="J4271" s="2" t="s">
        <v>16143</v>
      </c>
      <c r="K4271" s="3">
        <v>21</v>
      </c>
      <c r="L4271" s="4">
        <v>2003</v>
      </c>
      <c r="M4271" s="9">
        <v>56533.97</v>
      </c>
      <c r="N4271" s="9" t="str">
        <f t="shared" si="267"/>
        <v>High Value</v>
      </c>
      <c r="O4271" s="11">
        <v>182210.8</v>
      </c>
      <c r="P4271" s="11">
        <v>49198.03</v>
      </c>
      <c r="Q4271" s="11">
        <v>7335.94</v>
      </c>
      <c r="R4271" s="5">
        <v>45637</v>
      </c>
      <c r="S4271" s="5" t="str">
        <f t="shared" si="268"/>
        <v>Wednesday</v>
      </c>
      <c r="T4271" s="5" t="str">
        <f t="shared" si="269"/>
        <v>Q4</v>
      </c>
      <c r="U4271" s="14" t="str">
        <f t="shared" si="266"/>
        <v>Dec</v>
      </c>
    </row>
    <row r="4272" spans="1:21" x14ac:dyDescent="0.25">
      <c r="A4272" s="13" t="s">
        <v>74</v>
      </c>
      <c r="B4272" s="6" t="s">
        <v>75</v>
      </c>
      <c r="C4272" s="6" t="s">
        <v>52</v>
      </c>
      <c r="D4272" s="6" t="s">
        <v>20</v>
      </c>
      <c r="E4272" s="6" t="s">
        <v>32</v>
      </c>
      <c r="F4272" s="6" t="s">
        <v>16144</v>
      </c>
      <c r="G4272" s="6" t="s">
        <v>16145</v>
      </c>
      <c r="H4272" s="6" t="s">
        <v>109</v>
      </c>
      <c r="I4272" s="6" t="s">
        <v>23</v>
      </c>
      <c r="J4272" s="6" t="s">
        <v>16146</v>
      </c>
      <c r="K4272" s="7">
        <v>3</v>
      </c>
      <c r="L4272" s="4">
        <v>2021</v>
      </c>
      <c r="M4272" s="9">
        <v>30636.22</v>
      </c>
      <c r="N4272" s="9" t="str">
        <f t="shared" si="267"/>
        <v>Normal</v>
      </c>
      <c r="O4272" s="11">
        <v>161187.9</v>
      </c>
      <c r="P4272" s="11">
        <v>24072.81</v>
      </c>
      <c r="Q4272" s="11">
        <v>6563.41</v>
      </c>
      <c r="R4272" s="8">
        <v>45454</v>
      </c>
      <c r="S4272" s="5" t="str">
        <f t="shared" si="268"/>
        <v>Tuesday</v>
      </c>
      <c r="T4272" s="5" t="str">
        <f t="shared" si="269"/>
        <v>Q2</v>
      </c>
      <c r="U4272" s="14" t="str">
        <f t="shared" si="266"/>
        <v>Jun</v>
      </c>
    </row>
    <row r="4273" spans="1:21" x14ac:dyDescent="0.25">
      <c r="A4273" s="12" t="s">
        <v>54</v>
      </c>
      <c r="B4273" s="2" t="s">
        <v>55</v>
      </c>
      <c r="C4273" s="2" t="s">
        <v>49</v>
      </c>
      <c r="D4273" s="2" t="s">
        <v>20</v>
      </c>
      <c r="E4273" s="2" t="s">
        <v>32</v>
      </c>
      <c r="F4273" s="2" t="s">
        <v>16147</v>
      </c>
      <c r="G4273" s="2" t="s">
        <v>16148</v>
      </c>
      <c r="H4273" s="2" t="s">
        <v>120</v>
      </c>
      <c r="I4273" s="2" t="s">
        <v>23</v>
      </c>
      <c r="J4273" s="2" t="s">
        <v>16149</v>
      </c>
      <c r="K4273" s="3">
        <v>5</v>
      </c>
      <c r="L4273" s="4">
        <v>2018</v>
      </c>
      <c r="M4273" s="9">
        <v>24067.29</v>
      </c>
      <c r="N4273" s="9" t="str">
        <f t="shared" si="267"/>
        <v>Normal</v>
      </c>
      <c r="O4273" s="11">
        <v>190034.1</v>
      </c>
      <c r="P4273" s="11">
        <v>17687.61</v>
      </c>
      <c r="Q4273" s="11">
        <v>6379.68</v>
      </c>
      <c r="R4273" s="5">
        <v>45168</v>
      </c>
      <c r="S4273" s="5" t="str">
        <f t="shared" si="268"/>
        <v>Wednesday</v>
      </c>
      <c r="T4273" s="5" t="str">
        <f t="shared" si="269"/>
        <v>Q3</v>
      </c>
      <c r="U4273" s="14" t="str">
        <f t="shared" si="266"/>
        <v>Aug</v>
      </c>
    </row>
    <row r="4274" spans="1:21" x14ac:dyDescent="0.25">
      <c r="A4274" s="13" t="s">
        <v>62</v>
      </c>
      <c r="B4274" s="6" t="s">
        <v>63</v>
      </c>
      <c r="C4274" s="6" t="s">
        <v>44</v>
      </c>
      <c r="D4274" s="6" t="s">
        <v>20</v>
      </c>
      <c r="E4274" s="6" t="s">
        <v>32</v>
      </c>
      <c r="F4274" s="6" t="s">
        <v>16150</v>
      </c>
      <c r="G4274" s="6" t="s">
        <v>16151</v>
      </c>
      <c r="H4274" s="6" t="s">
        <v>109</v>
      </c>
      <c r="I4274" s="6" t="s">
        <v>23</v>
      </c>
      <c r="J4274" s="6" t="s">
        <v>16152</v>
      </c>
      <c r="K4274" s="7">
        <v>11</v>
      </c>
      <c r="L4274" s="4">
        <v>2009</v>
      </c>
      <c r="M4274" s="9">
        <v>69253.3</v>
      </c>
      <c r="N4274" s="9" t="str">
        <f t="shared" si="267"/>
        <v>High Value</v>
      </c>
      <c r="O4274" s="11">
        <v>118203.2</v>
      </c>
      <c r="P4274" s="11">
        <v>53395.31</v>
      </c>
      <c r="Q4274" s="11">
        <v>15857.99</v>
      </c>
      <c r="R4274" s="8">
        <v>44157</v>
      </c>
      <c r="S4274" s="5" t="str">
        <f t="shared" si="268"/>
        <v>Sunday</v>
      </c>
      <c r="T4274" s="5" t="str">
        <f t="shared" si="269"/>
        <v>Q4</v>
      </c>
      <c r="U4274" s="14" t="str">
        <f t="shared" si="266"/>
        <v>Nov</v>
      </c>
    </row>
    <row r="4275" spans="1:21" x14ac:dyDescent="0.25">
      <c r="A4275" s="12" t="s">
        <v>17</v>
      </c>
      <c r="B4275" s="2" t="s">
        <v>18</v>
      </c>
      <c r="C4275" s="2" t="s">
        <v>36</v>
      </c>
      <c r="D4275" s="2" t="s">
        <v>20</v>
      </c>
      <c r="E4275" s="2" t="s">
        <v>26</v>
      </c>
      <c r="F4275" s="2" t="s">
        <v>16153</v>
      </c>
      <c r="G4275" s="2" t="s">
        <v>16154</v>
      </c>
      <c r="H4275" s="2" t="s">
        <v>33</v>
      </c>
      <c r="I4275" s="2" t="s">
        <v>23</v>
      </c>
      <c r="J4275" s="2" t="s">
        <v>16155</v>
      </c>
      <c r="K4275" s="3">
        <v>8</v>
      </c>
      <c r="L4275" s="4">
        <v>2015</v>
      </c>
      <c r="M4275" s="9">
        <v>21482.77</v>
      </c>
      <c r="N4275" s="9" t="str">
        <f t="shared" si="267"/>
        <v>Normal</v>
      </c>
      <c r="O4275" s="11">
        <v>29158.6</v>
      </c>
      <c r="P4275" s="11">
        <v>17687.87</v>
      </c>
      <c r="Q4275" s="11">
        <v>3794.9</v>
      </c>
      <c r="R4275" s="5">
        <v>45056</v>
      </c>
      <c r="S4275" s="5" t="str">
        <f t="shared" si="268"/>
        <v>Wednesday</v>
      </c>
      <c r="T4275" s="5" t="str">
        <f t="shared" si="269"/>
        <v>Q2</v>
      </c>
      <c r="U4275" s="14" t="str">
        <f t="shared" si="266"/>
        <v>May</v>
      </c>
    </row>
    <row r="4276" spans="1:21" x14ac:dyDescent="0.25">
      <c r="A4276" s="13" t="s">
        <v>47</v>
      </c>
      <c r="B4276" s="6" t="s">
        <v>48</v>
      </c>
      <c r="C4276" s="6" t="s">
        <v>44</v>
      </c>
      <c r="D4276" s="6" t="s">
        <v>20</v>
      </c>
      <c r="E4276" s="6" t="s">
        <v>21</v>
      </c>
      <c r="F4276" s="6" t="s">
        <v>16156</v>
      </c>
      <c r="G4276" s="6" t="s">
        <v>16157</v>
      </c>
      <c r="H4276" s="6" t="s">
        <v>95</v>
      </c>
      <c r="I4276" s="6" t="s">
        <v>23</v>
      </c>
      <c r="J4276" s="6" t="s">
        <v>16158</v>
      </c>
      <c r="K4276" s="7">
        <v>17</v>
      </c>
      <c r="L4276" s="4">
        <v>2005</v>
      </c>
      <c r="M4276" s="9">
        <v>48840.04</v>
      </c>
      <c r="N4276" s="9" t="str">
        <f t="shared" si="267"/>
        <v>High Value</v>
      </c>
      <c r="O4276" s="11">
        <v>42278</v>
      </c>
      <c r="P4276" s="11">
        <v>39711.43</v>
      </c>
      <c r="Q4276" s="11">
        <v>9128.61</v>
      </c>
      <c r="R4276" s="8">
        <v>44810</v>
      </c>
      <c r="S4276" s="5" t="str">
        <f t="shared" si="268"/>
        <v>Tuesday</v>
      </c>
      <c r="T4276" s="5" t="str">
        <f t="shared" si="269"/>
        <v>Q3</v>
      </c>
      <c r="U4276" s="14" t="str">
        <f t="shared" si="266"/>
        <v>Sep</v>
      </c>
    </row>
    <row r="4277" spans="1:21" x14ac:dyDescent="0.25">
      <c r="A4277" s="12" t="s">
        <v>56</v>
      </c>
      <c r="B4277" s="2" t="s">
        <v>69</v>
      </c>
      <c r="C4277" s="2" t="s">
        <v>52</v>
      </c>
      <c r="D4277" s="2" t="s">
        <v>20</v>
      </c>
      <c r="E4277" s="2" t="s">
        <v>21</v>
      </c>
      <c r="F4277" s="2" t="s">
        <v>16159</v>
      </c>
      <c r="G4277" s="2" t="s">
        <v>16160</v>
      </c>
      <c r="H4277" s="2" t="s">
        <v>121</v>
      </c>
      <c r="I4277" s="2" t="s">
        <v>23</v>
      </c>
      <c r="J4277" s="2" t="s">
        <v>16161</v>
      </c>
      <c r="K4277" s="3">
        <v>8</v>
      </c>
      <c r="L4277" s="4">
        <v>2016</v>
      </c>
      <c r="M4277" s="9">
        <v>10211.59</v>
      </c>
      <c r="N4277" s="9" t="str">
        <f t="shared" si="267"/>
        <v>Normal</v>
      </c>
      <c r="O4277" s="11">
        <v>177934.4</v>
      </c>
      <c r="P4277" s="11">
        <v>7466.24</v>
      </c>
      <c r="Q4277" s="11">
        <v>2745.35</v>
      </c>
      <c r="R4277" s="5">
        <v>45639</v>
      </c>
      <c r="S4277" s="5" t="str">
        <f t="shared" si="268"/>
        <v>Friday</v>
      </c>
      <c r="T4277" s="5" t="str">
        <f t="shared" si="269"/>
        <v>Q4</v>
      </c>
      <c r="U4277" s="14" t="str">
        <f t="shared" si="266"/>
        <v>Dec</v>
      </c>
    </row>
    <row r="4278" spans="1:21" x14ac:dyDescent="0.25">
      <c r="A4278" s="13" t="s">
        <v>34</v>
      </c>
      <c r="B4278" s="6" t="s">
        <v>97</v>
      </c>
      <c r="C4278" s="6" t="s">
        <v>49</v>
      </c>
      <c r="D4278" s="6" t="s">
        <v>20</v>
      </c>
      <c r="E4278" s="6" t="s">
        <v>26</v>
      </c>
      <c r="F4278" s="6" t="s">
        <v>16162</v>
      </c>
      <c r="G4278" s="6" t="s">
        <v>16163</v>
      </c>
      <c r="H4278" s="6" t="s">
        <v>104</v>
      </c>
      <c r="I4278" s="6" t="s">
        <v>23</v>
      </c>
      <c r="J4278" s="6" t="s">
        <v>16164</v>
      </c>
      <c r="K4278" s="7">
        <v>22</v>
      </c>
      <c r="L4278" s="4">
        <v>2002</v>
      </c>
      <c r="M4278" s="9">
        <v>13371.52</v>
      </c>
      <c r="N4278" s="9" t="str">
        <f t="shared" si="267"/>
        <v>Normal</v>
      </c>
      <c r="O4278" s="11">
        <v>123261.9</v>
      </c>
      <c r="P4278" s="11">
        <v>9830.0499999999993</v>
      </c>
      <c r="Q4278" s="11">
        <v>3541.47</v>
      </c>
      <c r="R4278" s="8">
        <v>45365</v>
      </c>
      <c r="S4278" s="5" t="str">
        <f t="shared" si="268"/>
        <v>Thursday</v>
      </c>
      <c r="T4278" s="5" t="str">
        <f t="shared" si="269"/>
        <v>Q1</v>
      </c>
      <c r="U4278" s="14" t="str">
        <f t="shared" si="266"/>
        <v>Mar</v>
      </c>
    </row>
    <row r="4279" spans="1:21" x14ac:dyDescent="0.25">
      <c r="A4279" s="12" t="s">
        <v>47</v>
      </c>
      <c r="B4279" s="2" t="s">
        <v>110</v>
      </c>
      <c r="C4279" s="2" t="s">
        <v>36</v>
      </c>
      <c r="D4279" s="2" t="s">
        <v>20</v>
      </c>
      <c r="E4279" s="2" t="s">
        <v>32</v>
      </c>
      <c r="F4279" s="2" t="s">
        <v>16165</v>
      </c>
      <c r="G4279" s="2" t="s">
        <v>8700</v>
      </c>
      <c r="H4279" s="2" t="s">
        <v>136</v>
      </c>
      <c r="I4279" s="2" t="s">
        <v>23</v>
      </c>
      <c r="J4279" s="2" t="s">
        <v>16166</v>
      </c>
      <c r="K4279" s="3">
        <v>11</v>
      </c>
      <c r="L4279" s="4">
        <v>2014</v>
      </c>
      <c r="M4279" s="9">
        <v>10274.76</v>
      </c>
      <c r="N4279" s="9" t="str">
        <f t="shared" si="267"/>
        <v>Normal</v>
      </c>
      <c r="O4279" s="11">
        <v>66659</v>
      </c>
      <c r="P4279" s="11">
        <v>7209.9</v>
      </c>
      <c r="Q4279" s="11">
        <v>3064.86</v>
      </c>
      <c r="R4279" s="5">
        <v>45792</v>
      </c>
      <c r="S4279" s="5" t="str">
        <f t="shared" si="268"/>
        <v>Thursday</v>
      </c>
      <c r="T4279" s="5" t="str">
        <f t="shared" si="269"/>
        <v>Q2</v>
      </c>
      <c r="U4279" s="14" t="str">
        <f t="shared" si="266"/>
        <v>May</v>
      </c>
    </row>
    <row r="4280" spans="1:21" x14ac:dyDescent="0.25">
      <c r="A4280" s="13" t="s">
        <v>30</v>
      </c>
      <c r="B4280" s="6" t="s">
        <v>65</v>
      </c>
      <c r="C4280" s="6" t="s">
        <v>44</v>
      </c>
      <c r="D4280" s="6" t="s">
        <v>20</v>
      </c>
      <c r="E4280" s="6" t="s">
        <v>21</v>
      </c>
      <c r="F4280" s="6" t="s">
        <v>16167</v>
      </c>
      <c r="G4280" s="6" t="s">
        <v>16168</v>
      </c>
      <c r="H4280" s="6" t="s">
        <v>128</v>
      </c>
      <c r="I4280" s="6" t="s">
        <v>23</v>
      </c>
      <c r="J4280" s="6" t="s">
        <v>16169</v>
      </c>
      <c r="K4280" s="7">
        <v>5</v>
      </c>
      <c r="L4280" s="4">
        <v>2019</v>
      </c>
      <c r="M4280" s="9">
        <v>64631.4</v>
      </c>
      <c r="N4280" s="9" t="str">
        <f t="shared" si="267"/>
        <v>High Value</v>
      </c>
      <c r="O4280" s="11">
        <v>119670.9</v>
      </c>
      <c r="P4280" s="11">
        <v>53987.23</v>
      </c>
      <c r="Q4280" s="11">
        <v>10644.17</v>
      </c>
      <c r="R4280" s="8">
        <v>45542</v>
      </c>
      <c r="S4280" s="5" t="str">
        <f t="shared" si="268"/>
        <v>Saturday</v>
      </c>
      <c r="T4280" s="5" t="str">
        <f t="shared" si="269"/>
        <v>Q3</v>
      </c>
      <c r="U4280" s="14" t="str">
        <f t="shared" si="266"/>
        <v>Sep</v>
      </c>
    </row>
    <row r="4281" spans="1:21" x14ac:dyDescent="0.25">
      <c r="A4281" s="12" t="s">
        <v>40</v>
      </c>
      <c r="B4281" s="2" t="s">
        <v>41</v>
      </c>
      <c r="C4281" s="2" t="s">
        <v>52</v>
      </c>
      <c r="D4281" s="2" t="s">
        <v>20</v>
      </c>
      <c r="E4281" s="2" t="s">
        <v>21</v>
      </c>
      <c r="F4281" s="2" t="s">
        <v>15491</v>
      </c>
      <c r="G4281" s="2" t="s">
        <v>11810</v>
      </c>
      <c r="H4281" s="2" t="s">
        <v>39</v>
      </c>
      <c r="I4281" s="2" t="s">
        <v>23</v>
      </c>
      <c r="J4281" s="2" t="s">
        <v>16170</v>
      </c>
      <c r="K4281" s="3">
        <v>7</v>
      </c>
      <c r="L4281" s="4">
        <v>2016</v>
      </c>
      <c r="M4281" s="9">
        <v>63464.959999999999</v>
      </c>
      <c r="N4281" s="9" t="str">
        <f t="shared" si="267"/>
        <v>High Value</v>
      </c>
      <c r="O4281" s="11">
        <v>181852.3</v>
      </c>
      <c r="P4281" s="11">
        <v>55570</v>
      </c>
      <c r="Q4281" s="11">
        <v>7894.96</v>
      </c>
      <c r="R4281" s="5">
        <v>45226</v>
      </c>
      <c r="S4281" s="5" t="str">
        <f t="shared" si="268"/>
        <v>Friday</v>
      </c>
      <c r="T4281" s="5" t="str">
        <f t="shared" si="269"/>
        <v>Q4</v>
      </c>
      <c r="U4281" s="14" t="str">
        <f t="shared" si="266"/>
        <v>Oct</v>
      </c>
    </row>
    <row r="4282" spans="1:21" x14ac:dyDescent="0.25">
      <c r="A4282" s="13" t="s">
        <v>17</v>
      </c>
      <c r="B4282" s="6" t="s">
        <v>18</v>
      </c>
      <c r="C4282" s="6" t="s">
        <v>19</v>
      </c>
      <c r="D4282" s="6" t="s">
        <v>20</v>
      </c>
      <c r="E4282" s="6" t="s">
        <v>45</v>
      </c>
      <c r="F4282" s="6" t="s">
        <v>16171</v>
      </c>
      <c r="G4282" s="6" t="s">
        <v>16172</v>
      </c>
      <c r="H4282" s="6" t="s">
        <v>157</v>
      </c>
      <c r="I4282" s="6" t="s">
        <v>23</v>
      </c>
      <c r="J4282" s="6" t="s">
        <v>16173</v>
      </c>
      <c r="K4282" s="7">
        <v>9</v>
      </c>
      <c r="L4282" s="4">
        <v>2015</v>
      </c>
      <c r="M4282" s="9">
        <v>23398.720000000001</v>
      </c>
      <c r="N4282" s="9" t="str">
        <f t="shared" si="267"/>
        <v>Normal</v>
      </c>
      <c r="O4282" s="11">
        <v>151881.29999999999</v>
      </c>
      <c r="P4282" s="11">
        <v>17163.11</v>
      </c>
      <c r="Q4282" s="11">
        <v>6235.61</v>
      </c>
      <c r="R4282" s="8">
        <v>45565</v>
      </c>
      <c r="S4282" s="5" t="str">
        <f t="shared" si="268"/>
        <v>Monday</v>
      </c>
      <c r="T4282" s="5" t="str">
        <f t="shared" si="269"/>
        <v>Q3</v>
      </c>
      <c r="U4282" s="14" t="str">
        <f t="shared" ref="U4282:U4339" si="270">TEXT(R4282,"MMM")</f>
        <v>Sep</v>
      </c>
    </row>
    <row r="4283" spans="1:21" x14ac:dyDescent="0.25">
      <c r="A4283" s="12" t="s">
        <v>71</v>
      </c>
      <c r="B4283" s="2" t="s">
        <v>83</v>
      </c>
      <c r="C4283" s="2" t="s">
        <v>52</v>
      </c>
      <c r="D4283" s="2" t="s">
        <v>20</v>
      </c>
      <c r="E4283" s="2" t="s">
        <v>26</v>
      </c>
      <c r="F4283" s="2" t="s">
        <v>16174</v>
      </c>
      <c r="G4283" s="2" t="s">
        <v>16175</v>
      </c>
      <c r="H4283" s="2" t="s">
        <v>162</v>
      </c>
      <c r="I4283" s="2" t="s">
        <v>23</v>
      </c>
      <c r="J4283" s="2" t="s">
        <v>16176</v>
      </c>
      <c r="K4283" s="3">
        <v>6</v>
      </c>
      <c r="L4283" s="4">
        <v>2019</v>
      </c>
      <c r="M4283" s="9">
        <v>13760.29</v>
      </c>
      <c r="N4283" s="9" t="str">
        <f t="shared" si="267"/>
        <v>Normal</v>
      </c>
      <c r="O4283" s="11">
        <v>175541.5</v>
      </c>
      <c r="P4283" s="11">
        <v>12003.04</v>
      </c>
      <c r="Q4283" s="11">
        <v>1757.25</v>
      </c>
      <c r="R4283" s="5">
        <v>45728</v>
      </c>
      <c r="S4283" s="5" t="str">
        <f t="shared" si="268"/>
        <v>Wednesday</v>
      </c>
      <c r="T4283" s="5" t="str">
        <f t="shared" si="269"/>
        <v>Q1</v>
      </c>
      <c r="U4283" s="14" t="str">
        <f t="shared" si="270"/>
        <v>Mar</v>
      </c>
    </row>
    <row r="4284" spans="1:21" x14ac:dyDescent="0.25">
      <c r="A4284" s="13" t="s">
        <v>54</v>
      </c>
      <c r="B4284" s="6" t="s">
        <v>123</v>
      </c>
      <c r="C4284" s="6" t="s">
        <v>36</v>
      </c>
      <c r="D4284" s="6" t="s">
        <v>20</v>
      </c>
      <c r="E4284" s="6" t="s">
        <v>45</v>
      </c>
      <c r="F4284" s="6" t="s">
        <v>16177</v>
      </c>
      <c r="G4284" s="6" t="s">
        <v>16178</v>
      </c>
      <c r="H4284" s="6" t="s">
        <v>29</v>
      </c>
      <c r="I4284" s="6" t="s">
        <v>23</v>
      </c>
      <c r="J4284" s="6" t="s">
        <v>16179</v>
      </c>
      <c r="K4284" s="7">
        <v>22</v>
      </c>
      <c r="L4284" s="4">
        <v>2000</v>
      </c>
      <c r="M4284" s="9">
        <v>68086.080000000002</v>
      </c>
      <c r="N4284" s="9" t="str">
        <f t="shared" si="267"/>
        <v>High Value</v>
      </c>
      <c r="O4284" s="11">
        <v>44443.4</v>
      </c>
      <c r="P4284" s="11">
        <v>64140.639999999999</v>
      </c>
      <c r="Q4284" s="11">
        <v>3945.44</v>
      </c>
      <c r="R4284" s="8">
        <v>44718</v>
      </c>
      <c r="S4284" s="5" t="str">
        <f t="shared" si="268"/>
        <v>Monday</v>
      </c>
      <c r="T4284" s="5" t="str">
        <f t="shared" si="269"/>
        <v>Q2</v>
      </c>
      <c r="U4284" s="14" t="str">
        <f t="shared" si="270"/>
        <v>Jun</v>
      </c>
    </row>
    <row r="4285" spans="1:21" x14ac:dyDescent="0.25">
      <c r="A4285" s="12" t="s">
        <v>34</v>
      </c>
      <c r="B4285" s="2" t="s">
        <v>35</v>
      </c>
      <c r="C4285" s="2" t="s">
        <v>23</v>
      </c>
      <c r="D4285" s="2" t="s">
        <v>20</v>
      </c>
      <c r="E4285" s="2" t="s">
        <v>26</v>
      </c>
      <c r="F4285" s="2" t="s">
        <v>16180</v>
      </c>
      <c r="G4285" s="2" t="s">
        <v>16181</v>
      </c>
      <c r="H4285" s="2" t="s">
        <v>39</v>
      </c>
      <c r="I4285" s="2" t="s">
        <v>23</v>
      </c>
      <c r="J4285" s="2" t="s">
        <v>16182</v>
      </c>
      <c r="K4285" s="3">
        <v>22</v>
      </c>
      <c r="L4285" s="4">
        <v>2001</v>
      </c>
      <c r="M4285" s="9">
        <v>49539.46</v>
      </c>
      <c r="N4285" s="9" t="str">
        <f t="shared" si="267"/>
        <v>High Value</v>
      </c>
      <c r="O4285" s="11">
        <v>165681.1</v>
      </c>
      <c r="P4285" s="11">
        <v>40902.629999999997</v>
      </c>
      <c r="Q4285" s="11">
        <v>8636.83</v>
      </c>
      <c r="R4285" s="5">
        <v>45190</v>
      </c>
      <c r="S4285" s="5" t="str">
        <f t="shared" si="268"/>
        <v>Thursday</v>
      </c>
      <c r="T4285" s="5" t="str">
        <f t="shared" si="269"/>
        <v>Q3</v>
      </c>
      <c r="U4285" s="14" t="str">
        <f t="shared" si="270"/>
        <v>Sep</v>
      </c>
    </row>
    <row r="4286" spans="1:21" x14ac:dyDescent="0.25">
      <c r="A4286" s="13" t="s">
        <v>71</v>
      </c>
      <c r="B4286" s="6" t="s">
        <v>86</v>
      </c>
      <c r="C4286" s="6" t="s">
        <v>49</v>
      </c>
      <c r="D4286" s="6" t="s">
        <v>20</v>
      </c>
      <c r="E4286" s="6" t="s">
        <v>32</v>
      </c>
      <c r="F4286" s="6" t="s">
        <v>16183</v>
      </c>
      <c r="G4286" s="6" t="s">
        <v>16184</v>
      </c>
      <c r="H4286" s="6" t="s">
        <v>104</v>
      </c>
      <c r="I4286" s="6" t="s">
        <v>23</v>
      </c>
      <c r="J4286" s="6" t="s">
        <v>16185</v>
      </c>
      <c r="K4286" s="7">
        <v>-2</v>
      </c>
      <c r="L4286" s="4">
        <v>2023</v>
      </c>
      <c r="M4286" s="9">
        <v>39095.43</v>
      </c>
      <c r="N4286" s="9" t="str">
        <f t="shared" si="267"/>
        <v>Normal</v>
      </c>
      <c r="O4286" s="11">
        <v>48829.1</v>
      </c>
      <c r="P4286" s="11">
        <v>35373.879999999997</v>
      </c>
      <c r="Q4286" s="11">
        <v>3721.55</v>
      </c>
      <c r="R4286" s="8">
        <v>44251</v>
      </c>
      <c r="S4286" s="5" t="str">
        <f t="shared" si="268"/>
        <v>Wednesday</v>
      </c>
      <c r="T4286" s="5" t="str">
        <f t="shared" si="269"/>
        <v>Q1</v>
      </c>
      <c r="U4286" s="14" t="str">
        <f t="shared" si="270"/>
        <v>Feb</v>
      </c>
    </row>
    <row r="4287" spans="1:21" x14ac:dyDescent="0.25">
      <c r="A4287" s="12" t="s">
        <v>54</v>
      </c>
      <c r="B4287" s="2" t="s">
        <v>55</v>
      </c>
      <c r="C4287" s="2" t="s">
        <v>36</v>
      </c>
      <c r="D4287" s="2" t="s">
        <v>20</v>
      </c>
      <c r="E4287" s="2" t="s">
        <v>45</v>
      </c>
      <c r="F4287" s="2" t="s">
        <v>16186</v>
      </c>
      <c r="G4287" s="2" t="s">
        <v>16187</v>
      </c>
      <c r="H4287" s="2" t="s">
        <v>119</v>
      </c>
      <c r="I4287" s="2" t="s">
        <v>23</v>
      </c>
      <c r="J4287" s="2" t="s">
        <v>16188</v>
      </c>
      <c r="K4287" s="3">
        <v>8</v>
      </c>
      <c r="L4287" s="4">
        <v>2015</v>
      </c>
      <c r="M4287" s="9">
        <v>50125.53</v>
      </c>
      <c r="N4287" s="9" t="str">
        <f t="shared" si="267"/>
        <v>High Value</v>
      </c>
      <c r="O4287" s="11">
        <v>167223.5</v>
      </c>
      <c r="P4287" s="11">
        <v>45945.7</v>
      </c>
      <c r="Q4287" s="11">
        <v>4179.83</v>
      </c>
      <c r="R4287" s="5">
        <v>45266</v>
      </c>
      <c r="S4287" s="5" t="str">
        <f t="shared" si="268"/>
        <v>Wednesday</v>
      </c>
      <c r="T4287" s="5" t="str">
        <f t="shared" si="269"/>
        <v>Q4</v>
      </c>
      <c r="U4287" s="14" t="str">
        <f t="shared" si="270"/>
        <v>Dec</v>
      </c>
    </row>
    <row r="4288" spans="1:21" x14ac:dyDescent="0.25">
      <c r="A4288" s="13" t="s">
        <v>30</v>
      </c>
      <c r="B4288" s="6" t="s">
        <v>31</v>
      </c>
      <c r="C4288" s="6" t="s">
        <v>19</v>
      </c>
      <c r="D4288" s="6" t="s">
        <v>20</v>
      </c>
      <c r="E4288" s="6" t="s">
        <v>32</v>
      </c>
      <c r="F4288" s="6" t="s">
        <v>16189</v>
      </c>
      <c r="G4288" s="6" t="s">
        <v>16190</v>
      </c>
      <c r="H4288" s="6" t="s">
        <v>82</v>
      </c>
      <c r="I4288" s="6" t="s">
        <v>23</v>
      </c>
      <c r="J4288" s="6" t="s">
        <v>16191</v>
      </c>
      <c r="K4288" s="7">
        <v>0</v>
      </c>
      <c r="L4288" s="4">
        <v>2024</v>
      </c>
      <c r="M4288" s="9">
        <v>69977.97</v>
      </c>
      <c r="N4288" s="9" t="str">
        <f t="shared" si="267"/>
        <v>High Value</v>
      </c>
      <c r="O4288" s="11">
        <v>26547.3</v>
      </c>
      <c r="P4288" s="11">
        <v>50367.97</v>
      </c>
      <c r="Q4288" s="11">
        <v>19610</v>
      </c>
      <c r="R4288" s="8">
        <v>45349</v>
      </c>
      <c r="S4288" s="5" t="str">
        <f t="shared" si="268"/>
        <v>Tuesday</v>
      </c>
      <c r="T4288" s="5" t="str">
        <f t="shared" si="269"/>
        <v>Q1</v>
      </c>
      <c r="U4288" s="14" t="str">
        <f t="shared" si="270"/>
        <v>Feb</v>
      </c>
    </row>
    <row r="4289" spans="1:21" x14ac:dyDescent="0.25">
      <c r="A4289" s="13" t="s">
        <v>30</v>
      </c>
      <c r="B4289" s="6" t="s">
        <v>94</v>
      </c>
      <c r="C4289" s="6" t="s">
        <v>19</v>
      </c>
      <c r="D4289" s="6" t="s">
        <v>20</v>
      </c>
      <c r="E4289" s="6" t="s">
        <v>32</v>
      </c>
      <c r="F4289" s="6" t="s">
        <v>16192</v>
      </c>
      <c r="G4289" s="6" t="s">
        <v>16193</v>
      </c>
      <c r="H4289" s="6" t="s">
        <v>115</v>
      </c>
      <c r="I4289" s="6" t="s">
        <v>23</v>
      </c>
      <c r="J4289" s="6" t="s">
        <v>16194</v>
      </c>
      <c r="K4289" s="7">
        <v>24</v>
      </c>
      <c r="L4289" s="4">
        <v>2000</v>
      </c>
      <c r="M4289" s="9">
        <v>10715.48</v>
      </c>
      <c r="N4289" s="9" t="str">
        <f t="shared" si="267"/>
        <v>Normal</v>
      </c>
      <c r="O4289" s="11">
        <v>101941</v>
      </c>
      <c r="P4289" s="11">
        <v>9658.58</v>
      </c>
      <c r="Q4289" s="11">
        <v>1056.9000000000001</v>
      </c>
      <c r="R4289" s="8">
        <v>45444</v>
      </c>
      <c r="S4289" s="5" t="str">
        <f t="shared" si="268"/>
        <v>Saturday</v>
      </c>
      <c r="T4289" s="5" t="str">
        <f t="shared" si="269"/>
        <v>Q2</v>
      </c>
      <c r="U4289" s="14" t="str">
        <f t="shared" si="270"/>
        <v>Jun</v>
      </c>
    </row>
    <row r="4290" spans="1:21" x14ac:dyDescent="0.25">
      <c r="A4290" s="13" t="s">
        <v>54</v>
      </c>
      <c r="B4290" s="6" t="s">
        <v>99</v>
      </c>
      <c r="C4290" s="6" t="s">
        <v>44</v>
      </c>
      <c r="D4290" s="6" t="s">
        <v>20</v>
      </c>
      <c r="E4290" s="6" t="s">
        <v>32</v>
      </c>
      <c r="F4290" s="6" t="s">
        <v>16195</v>
      </c>
      <c r="G4290" s="6" t="s">
        <v>16196</v>
      </c>
      <c r="H4290" s="6" t="s">
        <v>162</v>
      </c>
      <c r="I4290" s="6" t="s">
        <v>23</v>
      </c>
      <c r="J4290" s="6" t="s">
        <v>16197</v>
      </c>
      <c r="K4290" s="7">
        <v>14</v>
      </c>
      <c r="L4290" s="4">
        <v>2006</v>
      </c>
      <c r="M4290" s="9">
        <v>24945.45</v>
      </c>
      <c r="N4290" s="9" t="str">
        <f t="shared" si="267"/>
        <v>Normal</v>
      </c>
      <c r="O4290" s="11">
        <v>134472</v>
      </c>
      <c r="P4290" s="11">
        <v>22079.08</v>
      </c>
      <c r="Q4290" s="11">
        <v>2866.37</v>
      </c>
      <c r="R4290" s="8">
        <v>44121</v>
      </c>
      <c r="S4290" s="5" t="str">
        <f t="shared" si="268"/>
        <v>Saturday</v>
      </c>
      <c r="T4290" s="5" t="str">
        <f t="shared" si="269"/>
        <v>Q4</v>
      </c>
      <c r="U4290" s="14" t="str">
        <f t="shared" si="270"/>
        <v>Oct</v>
      </c>
    </row>
    <row r="4291" spans="1:21" x14ac:dyDescent="0.25">
      <c r="A4291" s="12" t="s">
        <v>71</v>
      </c>
      <c r="B4291" s="2" t="s">
        <v>72</v>
      </c>
      <c r="C4291" s="2" t="s">
        <v>24</v>
      </c>
      <c r="D4291" s="2" t="s">
        <v>20</v>
      </c>
      <c r="E4291" s="2" t="s">
        <v>26</v>
      </c>
      <c r="F4291" s="2" t="s">
        <v>16198</v>
      </c>
      <c r="G4291" s="2" t="s">
        <v>16199</v>
      </c>
      <c r="H4291" s="2" t="s">
        <v>79</v>
      </c>
      <c r="I4291" s="2" t="s">
        <v>23</v>
      </c>
      <c r="J4291" s="2" t="s">
        <v>16200</v>
      </c>
      <c r="K4291" s="3">
        <v>18</v>
      </c>
      <c r="L4291" s="4">
        <v>2003</v>
      </c>
      <c r="M4291" s="9">
        <v>30870.85</v>
      </c>
      <c r="N4291" s="9" t="str">
        <f t="shared" ref="N4291:N4354" si="271">IF(M4291&gt;40000,"High Value","Normal")</f>
        <v>Normal</v>
      </c>
      <c r="O4291" s="11">
        <v>110407.4</v>
      </c>
      <c r="P4291" s="11">
        <v>29277.75</v>
      </c>
      <c r="Q4291" s="11">
        <v>1593.1</v>
      </c>
      <c r="R4291" s="5">
        <v>44356</v>
      </c>
      <c r="S4291" s="5" t="str">
        <f t="shared" ref="S4291:S4354" si="272">TEXT(R4291,"dddd")</f>
        <v>Wednesday</v>
      </c>
      <c r="T4291" s="5" t="str">
        <f t="shared" ref="T4291:T4354" si="273">"Q" &amp; ROUNDUP(MONTH(R4291)/3,0)</f>
        <v>Q2</v>
      </c>
      <c r="U4291" s="14" t="str">
        <f t="shared" si="270"/>
        <v>Jun</v>
      </c>
    </row>
    <row r="4292" spans="1:21" x14ac:dyDescent="0.25">
      <c r="A4292" s="13" t="s">
        <v>47</v>
      </c>
      <c r="B4292" s="6" t="s">
        <v>51</v>
      </c>
      <c r="C4292" s="6" t="s">
        <v>24</v>
      </c>
      <c r="D4292" s="6" t="s">
        <v>20</v>
      </c>
      <c r="E4292" s="6" t="s">
        <v>21</v>
      </c>
      <c r="F4292" s="6" t="s">
        <v>16201</v>
      </c>
      <c r="G4292" s="6" t="s">
        <v>16202</v>
      </c>
      <c r="H4292" s="6" t="s">
        <v>33</v>
      </c>
      <c r="I4292" s="6" t="s">
        <v>23</v>
      </c>
      <c r="J4292" s="6" t="s">
        <v>16203</v>
      </c>
      <c r="K4292" s="7">
        <v>1</v>
      </c>
      <c r="L4292" s="4">
        <v>2022</v>
      </c>
      <c r="M4292" s="9">
        <v>56504.7</v>
      </c>
      <c r="N4292" s="9" t="str">
        <f t="shared" si="271"/>
        <v>High Value</v>
      </c>
      <c r="O4292" s="11">
        <v>36826.9</v>
      </c>
      <c r="P4292" s="11">
        <v>46051.07</v>
      </c>
      <c r="Q4292" s="11">
        <v>10453.629999999999</v>
      </c>
      <c r="R4292" s="8">
        <v>44981</v>
      </c>
      <c r="S4292" s="5" t="str">
        <f t="shared" si="272"/>
        <v>Friday</v>
      </c>
      <c r="T4292" s="5" t="str">
        <f t="shared" si="273"/>
        <v>Q1</v>
      </c>
      <c r="U4292" s="14" t="str">
        <f t="shared" si="270"/>
        <v>Feb</v>
      </c>
    </row>
    <row r="4293" spans="1:21" x14ac:dyDescent="0.25">
      <c r="A4293" s="12" t="s">
        <v>56</v>
      </c>
      <c r="B4293" s="2" t="s">
        <v>57</v>
      </c>
      <c r="C4293" s="2" t="s">
        <v>49</v>
      </c>
      <c r="D4293" s="2" t="s">
        <v>20</v>
      </c>
      <c r="E4293" s="2" t="s">
        <v>21</v>
      </c>
      <c r="F4293" s="2" t="s">
        <v>16204</v>
      </c>
      <c r="G4293" s="2" t="s">
        <v>144</v>
      </c>
      <c r="H4293" s="2" t="s">
        <v>64</v>
      </c>
      <c r="I4293" s="2" t="s">
        <v>23</v>
      </c>
      <c r="J4293" s="2" t="s">
        <v>16205</v>
      </c>
      <c r="K4293" s="3">
        <v>-2</v>
      </c>
      <c r="L4293" s="4">
        <v>2023</v>
      </c>
      <c r="M4293" s="9">
        <v>40999.480000000003</v>
      </c>
      <c r="N4293" s="9" t="str">
        <f t="shared" si="271"/>
        <v>High Value</v>
      </c>
      <c r="O4293" s="11">
        <v>24233.599999999999</v>
      </c>
      <c r="P4293" s="11">
        <v>31562.83</v>
      </c>
      <c r="Q4293" s="11">
        <v>9436.65</v>
      </c>
      <c r="R4293" s="5">
        <v>44332</v>
      </c>
      <c r="S4293" s="5" t="str">
        <f t="shared" si="272"/>
        <v>Sunday</v>
      </c>
      <c r="T4293" s="5" t="str">
        <f t="shared" si="273"/>
        <v>Q2</v>
      </c>
      <c r="U4293" s="14" t="str">
        <f t="shared" si="270"/>
        <v>May</v>
      </c>
    </row>
    <row r="4294" spans="1:21" x14ac:dyDescent="0.25">
      <c r="A4294" s="13" t="s">
        <v>30</v>
      </c>
      <c r="B4294" s="6" t="s">
        <v>31</v>
      </c>
      <c r="C4294" s="6" t="s">
        <v>24</v>
      </c>
      <c r="D4294" s="6" t="s">
        <v>20</v>
      </c>
      <c r="E4294" s="6" t="s">
        <v>21</v>
      </c>
      <c r="F4294" s="6" t="s">
        <v>16206</v>
      </c>
      <c r="G4294" s="6" t="s">
        <v>16207</v>
      </c>
      <c r="H4294" s="6" t="s">
        <v>116</v>
      </c>
      <c r="I4294" s="6" t="s">
        <v>23</v>
      </c>
      <c r="J4294" s="6" t="s">
        <v>16208</v>
      </c>
      <c r="K4294" s="7">
        <v>19</v>
      </c>
      <c r="L4294" s="4">
        <v>2002</v>
      </c>
      <c r="M4294" s="9">
        <v>12993.19</v>
      </c>
      <c r="N4294" s="9" t="str">
        <f t="shared" si="271"/>
        <v>Normal</v>
      </c>
      <c r="O4294" s="11">
        <v>45126.2</v>
      </c>
      <c r="P4294" s="11">
        <v>10952.22</v>
      </c>
      <c r="Q4294" s="11">
        <v>2040.97</v>
      </c>
      <c r="R4294" s="8">
        <v>44486</v>
      </c>
      <c r="S4294" s="5" t="str">
        <f t="shared" si="272"/>
        <v>Sunday</v>
      </c>
      <c r="T4294" s="5" t="str">
        <f t="shared" si="273"/>
        <v>Q4</v>
      </c>
      <c r="U4294" s="14" t="str">
        <f t="shared" si="270"/>
        <v>Oct</v>
      </c>
    </row>
    <row r="4295" spans="1:21" x14ac:dyDescent="0.25">
      <c r="A4295" s="12" t="s">
        <v>62</v>
      </c>
      <c r="B4295" s="2" t="s">
        <v>91</v>
      </c>
      <c r="C4295" s="2" t="s">
        <v>19</v>
      </c>
      <c r="D4295" s="2" t="s">
        <v>20</v>
      </c>
      <c r="E4295" s="2" t="s">
        <v>26</v>
      </c>
      <c r="F4295" s="2" t="s">
        <v>16209</v>
      </c>
      <c r="G4295" s="2" t="s">
        <v>16210</v>
      </c>
      <c r="H4295" s="2" t="s">
        <v>73</v>
      </c>
      <c r="I4295" s="2" t="s">
        <v>23</v>
      </c>
      <c r="J4295" s="2" t="s">
        <v>16211</v>
      </c>
      <c r="K4295" s="3">
        <v>2</v>
      </c>
      <c r="L4295" s="4">
        <v>2021</v>
      </c>
      <c r="M4295" s="9">
        <v>30724.12</v>
      </c>
      <c r="N4295" s="9" t="str">
        <f t="shared" si="271"/>
        <v>Normal</v>
      </c>
      <c r="O4295" s="11">
        <v>33176.300000000003</v>
      </c>
      <c r="P4295" s="11">
        <v>24054.36</v>
      </c>
      <c r="Q4295" s="11">
        <v>6669.76</v>
      </c>
      <c r="R4295" s="5">
        <v>44960</v>
      </c>
      <c r="S4295" s="5" t="str">
        <f t="shared" si="272"/>
        <v>Friday</v>
      </c>
      <c r="T4295" s="5" t="str">
        <f t="shared" si="273"/>
        <v>Q1</v>
      </c>
      <c r="U4295" s="14" t="str">
        <f t="shared" si="270"/>
        <v>Feb</v>
      </c>
    </row>
    <row r="4296" spans="1:21" x14ac:dyDescent="0.25">
      <c r="A4296" s="13" t="s">
        <v>56</v>
      </c>
      <c r="B4296" s="6" t="s">
        <v>78</v>
      </c>
      <c r="C4296" s="6" t="s">
        <v>36</v>
      </c>
      <c r="D4296" s="6" t="s">
        <v>20</v>
      </c>
      <c r="E4296" s="6" t="s">
        <v>45</v>
      </c>
      <c r="F4296" s="6" t="s">
        <v>16212</v>
      </c>
      <c r="G4296" s="6" t="s">
        <v>16213</v>
      </c>
      <c r="H4296" s="6" t="s">
        <v>157</v>
      </c>
      <c r="I4296" s="6" t="s">
        <v>23</v>
      </c>
      <c r="J4296" s="6" t="s">
        <v>16214</v>
      </c>
      <c r="K4296" s="7">
        <v>6</v>
      </c>
      <c r="L4296" s="4">
        <v>2017</v>
      </c>
      <c r="M4296" s="9">
        <v>19815.47</v>
      </c>
      <c r="N4296" s="9" t="str">
        <f t="shared" si="271"/>
        <v>Normal</v>
      </c>
      <c r="O4296" s="11">
        <v>179472.7</v>
      </c>
      <c r="P4296" s="11">
        <v>15749.75</v>
      </c>
      <c r="Q4296" s="11">
        <v>4065.72</v>
      </c>
      <c r="R4296" s="8">
        <v>45216</v>
      </c>
      <c r="S4296" s="5" t="str">
        <f t="shared" si="272"/>
        <v>Tuesday</v>
      </c>
      <c r="T4296" s="5" t="str">
        <f t="shared" si="273"/>
        <v>Q4</v>
      </c>
      <c r="U4296" s="14" t="str">
        <f t="shared" si="270"/>
        <v>Oct</v>
      </c>
    </row>
    <row r="4297" spans="1:21" x14ac:dyDescent="0.25">
      <c r="A4297" s="12" t="s">
        <v>74</v>
      </c>
      <c r="B4297" s="2" t="s">
        <v>153</v>
      </c>
      <c r="C4297" s="2" t="s">
        <v>24</v>
      </c>
      <c r="D4297" s="2" t="s">
        <v>20</v>
      </c>
      <c r="E4297" s="2" t="s">
        <v>32</v>
      </c>
      <c r="F4297" s="2" t="s">
        <v>16215</v>
      </c>
      <c r="G4297" s="2" t="s">
        <v>16216</v>
      </c>
      <c r="H4297" s="2" t="s">
        <v>58</v>
      </c>
      <c r="I4297" s="2" t="s">
        <v>23</v>
      </c>
      <c r="J4297" s="2" t="s">
        <v>16217</v>
      </c>
      <c r="K4297" s="3">
        <v>21</v>
      </c>
      <c r="L4297" s="4">
        <v>2000</v>
      </c>
      <c r="M4297" s="9">
        <v>23567.97</v>
      </c>
      <c r="N4297" s="9" t="str">
        <f t="shared" si="271"/>
        <v>Normal</v>
      </c>
      <c r="O4297" s="11">
        <v>20111.099999999999</v>
      </c>
      <c r="P4297" s="11">
        <v>18189.55</v>
      </c>
      <c r="Q4297" s="11">
        <v>5378.42</v>
      </c>
      <c r="R4297" s="5">
        <v>44450</v>
      </c>
      <c r="S4297" s="5" t="str">
        <f t="shared" si="272"/>
        <v>Saturday</v>
      </c>
      <c r="T4297" s="5" t="str">
        <f t="shared" si="273"/>
        <v>Q3</v>
      </c>
      <c r="U4297" s="14" t="str">
        <f t="shared" si="270"/>
        <v>Sep</v>
      </c>
    </row>
    <row r="4298" spans="1:21" x14ac:dyDescent="0.25">
      <c r="A4298" s="12" t="s">
        <v>54</v>
      </c>
      <c r="B4298" s="2" t="s">
        <v>55</v>
      </c>
      <c r="C4298" s="2" t="s">
        <v>23</v>
      </c>
      <c r="D4298" s="2" t="s">
        <v>20</v>
      </c>
      <c r="E4298" s="2" t="s">
        <v>32</v>
      </c>
      <c r="F4298" s="2" t="s">
        <v>16218</v>
      </c>
      <c r="G4298" s="2" t="s">
        <v>16219</v>
      </c>
      <c r="H4298" s="2" t="s">
        <v>109</v>
      </c>
      <c r="I4298" s="2" t="s">
        <v>23</v>
      </c>
      <c r="J4298" s="2" t="s">
        <v>16220</v>
      </c>
      <c r="K4298" s="3">
        <v>9</v>
      </c>
      <c r="L4298" s="4">
        <v>2016</v>
      </c>
      <c r="M4298" s="9">
        <v>24708.81</v>
      </c>
      <c r="N4298" s="9" t="str">
        <f t="shared" si="271"/>
        <v>Normal</v>
      </c>
      <c r="O4298" s="11">
        <v>163297.20000000001</v>
      </c>
      <c r="P4298" s="11">
        <v>19110.990000000002</v>
      </c>
      <c r="Q4298" s="11">
        <v>5597.82</v>
      </c>
      <c r="R4298" s="5">
        <v>45728</v>
      </c>
      <c r="S4298" s="5" t="str">
        <f t="shared" si="272"/>
        <v>Wednesday</v>
      </c>
      <c r="T4298" s="5" t="str">
        <f t="shared" si="273"/>
        <v>Q1</v>
      </c>
      <c r="U4298" s="14" t="str">
        <f t="shared" si="270"/>
        <v>Mar</v>
      </c>
    </row>
    <row r="4299" spans="1:21" x14ac:dyDescent="0.25">
      <c r="A4299" s="13" t="s">
        <v>30</v>
      </c>
      <c r="B4299" s="6" t="s">
        <v>31</v>
      </c>
      <c r="C4299" s="6" t="s">
        <v>49</v>
      </c>
      <c r="D4299" s="6" t="s">
        <v>20</v>
      </c>
      <c r="E4299" s="6" t="s">
        <v>32</v>
      </c>
      <c r="F4299" s="6" t="s">
        <v>16221</v>
      </c>
      <c r="G4299" s="6" t="s">
        <v>16222</v>
      </c>
      <c r="H4299" s="6" t="s">
        <v>39</v>
      </c>
      <c r="I4299" s="6" t="s">
        <v>23</v>
      </c>
      <c r="J4299" s="6" t="s">
        <v>16223</v>
      </c>
      <c r="K4299" s="7">
        <v>24</v>
      </c>
      <c r="L4299" s="4">
        <v>2001</v>
      </c>
      <c r="M4299" s="9">
        <v>16881.87</v>
      </c>
      <c r="N4299" s="9" t="str">
        <f t="shared" si="271"/>
        <v>Normal</v>
      </c>
      <c r="O4299" s="11">
        <v>18697.599999999999</v>
      </c>
      <c r="P4299" s="11">
        <v>12507.85</v>
      </c>
      <c r="Q4299" s="11">
        <v>4374.0200000000004</v>
      </c>
      <c r="R4299" s="8">
        <v>45683</v>
      </c>
      <c r="S4299" s="5" t="str">
        <f t="shared" si="272"/>
        <v>Sunday</v>
      </c>
      <c r="T4299" s="5" t="str">
        <f t="shared" si="273"/>
        <v>Q1</v>
      </c>
      <c r="U4299" s="14" t="str">
        <f t="shared" si="270"/>
        <v>Jan</v>
      </c>
    </row>
    <row r="4300" spans="1:21" x14ac:dyDescent="0.25">
      <c r="A4300" s="12" t="s">
        <v>17</v>
      </c>
      <c r="B4300" s="2" t="s">
        <v>38</v>
      </c>
      <c r="C4300" s="2" t="s">
        <v>49</v>
      </c>
      <c r="D4300" s="2" t="s">
        <v>20</v>
      </c>
      <c r="E4300" s="2" t="s">
        <v>32</v>
      </c>
      <c r="F4300" s="2" t="s">
        <v>16224</v>
      </c>
      <c r="G4300" s="2" t="s">
        <v>12667</v>
      </c>
      <c r="H4300" s="2" t="s">
        <v>73</v>
      </c>
      <c r="I4300" s="2" t="s">
        <v>23</v>
      </c>
      <c r="J4300" s="2" t="s">
        <v>16225</v>
      </c>
      <c r="K4300" s="3">
        <v>16</v>
      </c>
      <c r="L4300" s="4">
        <v>2009</v>
      </c>
      <c r="M4300" s="9">
        <v>65806.98</v>
      </c>
      <c r="N4300" s="9" t="str">
        <f t="shared" si="271"/>
        <v>High Value</v>
      </c>
      <c r="O4300" s="11">
        <v>12555.1</v>
      </c>
      <c r="P4300" s="11">
        <v>55309.91</v>
      </c>
      <c r="Q4300" s="11">
        <v>10497.07</v>
      </c>
      <c r="R4300" s="5">
        <v>45725</v>
      </c>
      <c r="S4300" s="5" t="str">
        <f t="shared" si="272"/>
        <v>Sunday</v>
      </c>
      <c r="T4300" s="5" t="str">
        <f t="shared" si="273"/>
        <v>Q1</v>
      </c>
      <c r="U4300" s="14" t="str">
        <f t="shared" si="270"/>
        <v>Mar</v>
      </c>
    </row>
    <row r="4301" spans="1:21" x14ac:dyDescent="0.25">
      <c r="A4301" s="13" t="s">
        <v>54</v>
      </c>
      <c r="B4301" s="6" t="s">
        <v>123</v>
      </c>
      <c r="C4301" s="6" t="s">
        <v>36</v>
      </c>
      <c r="D4301" s="6" t="s">
        <v>20</v>
      </c>
      <c r="E4301" s="6" t="s">
        <v>45</v>
      </c>
      <c r="F4301" s="6" t="s">
        <v>16226</v>
      </c>
      <c r="G4301" s="6" t="s">
        <v>867</v>
      </c>
      <c r="H4301" s="6" t="s">
        <v>68</v>
      </c>
      <c r="I4301" s="6" t="s">
        <v>23</v>
      </c>
      <c r="J4301" s="6" t="s">
        <v>16227</v>
      </c>
      <c r="K4301" s="7">
        <v>17</v>
      </c>
      <c r="L4301" s="4">
        <v>2007</v>
      </c>
      <c r="M4301" s="9">
        <v>35496.93</v>
      </c>
      <c r="N4301" s="9" t="str">
        <f t="shared" si="271"/>
        <v>Normal</v>
      </c>
      <c r="O4301" s="11">
        <v>21729.599999999999</v>
      </c>
      <c r="P4301" s="11">
        <v>29654.11</v>
      </c>
      <c r="Q4301" s="11">
        <v>5842.82</v>
      </c>
      <c r="R4301" s="8">
        <v>45512</v>
      </c>
      <c r="S4301" s="5" t="str">
        <f t="shared" si="272"/>
        <v>Thursday</v>
      </c>
      <c r="T4301" s="5" t="str">
        <f t="shared" si="273"/>
        <v>Q3</v>
      </c>
      <c r="U4301" s="14" t="str">
        <f t="shared" si="270"/>
        <v>Aug</v>
      </c>
    </row>
    <row r="4302" spans="1:21" x14ac:dyDescent="0.25">
      <c r="A4302" s="12" t="s">
        <v>62</v>
      </c>
      <c r="B4302" s="2" t="s">
        <v>138</v>
      </c>
      <c r="C4302" s="2" t="s">
        <v>52</v>
      </c>
      <c r="D4302" s="2" t="s">
        <v>20</v>
      </c>
      <c r="E4302" s="2" t="s">
        <v>26</v>
      </c>
      <c r="F4302" s="2" t="s">
        <v>16228</v>
      </c>
      <c r="G4302" s="2" t="s">
        <v>16229</v>
      </c>
      <c r="H4302" s="2" t="s">
        <v>87</v>
      </c>
      <c r="I4302" s="2" t="s">
        <v>23</v>
      </c>
      <c r="J4302" s="2" t="s">
        <v>16230</v>
      </c>
      <c r="K4302" s="3">
        <v>8</v>
      </c>
      <c r="L4302" s="4">
        <v>2015</v>
      </c>
      <c r="M4302" s="9">
        <v>16481.57</v>
      </c>
      <c r="N4302" s="9" t="str">
        <f t="shared" si="271"/>
        <v>Normal</v>
      </c>
      <c r="O4302" s="11">
        <v>11529</v>
      </c>
      <c r="P4302" s="11">
        <v>11784.77</v>
      </c>
      <c r="Q4302" s="11">
        <v>4696.8</v>
      </c>
      <c r="R4302" s="5">
        <v>45259</v>
      </c>
      <c r="S4302" s="5" t="str">
        <f t="shared" si="272"/>
        <v>Wednesday</v>
      </c>
      <c r="T4302" s="5" t="str">
        <f t="shared" si="273"/>
        <v>Q4</v>
      </c>
      <c r="U4302" s="14" t="str">
        <f t="shared" si="270"/>
        <v>Nov</v>
      </c>
    </row>
    <row r="4303" spans="1:21" x14ac:dyDescent="0.25">
      <c r="A4303" s="13" t="s">
        <v>40</v>
      </c>
      <c r="B4303" s="6" t="s">
        <v>125</v>
      </c>
      <c r="C4303" s="6" t="s">
        <v>49</v>
      </c>
      <c r="D4303" s="6" t="s">
        <v>20</v>
      </c>
      <c r="E4303" s="6" t="s">
        <v>45</v>
      </c>
      <c r="F4303" s="6" t="s">
        <v>16231</v>
      </c>
      <c r="G4303" s="6" t="s">
        <v>16232</v>
      </c>
      <c r="H4303" s="6" t="s">
        <v>50</v>
      </c>
      <c r="I4303" s="6" t="s">
        <v>23</v>
      </c>
      <c r="J4303" s="6" t="s">
        <v>16233</v>
      </c>
      <c r="K4303" s="7">
        <v>13</v>
      </c>
      <c r="L4303" s="4">
        <v>2011</v>
      </c>
      <c r="M4303" s="9">
        <v>5905.11</v>
      </c>
      <c r="N4303" s="9" t="str">
        <f t="shared" si="271"/>
        <v>Normal</v>
      </c>
      <c r="O4303" s="11">
        <v>123909.8</v>
      </c>
      <c r="P4303" s="11">
        <v>4909.76</v>
      </c>
      <c r="Q4303" s="11">
        <v>995.35</v>
      </c>
      <c r="R4303" s="8">
        <v>45530</v>
      </c>
      <c r="S4303" s="5" t="str">
        <f t="shared" si="272"/>
        <v>Monday</v>
      </c>
      <c r="T4303" s="5" t="str">
        <f t="shared" si="273"/>
        <v>Q3</v>
      </c>
      <c r="U4303" s="14" t="str">
        <f t="shared" si="270"/>
        <v>Aug</v>
      </c>
    </row>
    <row r="4304" spans="1:21" x14ac:dyDescent="0.25">
      <c r="A4304" s="13" t="s">
        <v>40</v>
      </c>
      <c r="B4304" s="6" t="s">
        <v>41</v>
      </c>
      <c r="C4304" s="6" t="s">
        <v>44</v>
      </c>
      <c r="D4304" s="6" t="s">
        <v>20</v>
      </c>
      <c r="E4304" s="6" t="s">
        <v>26</v>
      </c>
      <c r="F4304" s="6" t="s">
        <v>16234</v>
      </c>
      <c r="G4304" s="6" t="s">
        <v>16235</v>
      </c>
      <c r="H4304" s="6" t="s">
        <v>96</v>
      </c>
      <c r="I4304" s="6" t="s">
        <v>23</v>
      </c>
      <c r="J4304" s="6" t="s">
        <v>16236</v>
      </c>
      <c r="K4304" s="7">
        <v>5</v>
      </c>
      <c r="L4304" s="4">
        <v>2020</v>
      </c>
      <c r="M4304" s="9">
        <v>40103.040000000001</v>
      </c>
      <c r="N4304" s="9" t="str">
        <f t="shared" si="271"/>
        <v>High Value</v>
      </c>
      <c r="O4304" s="11">
        <v>115628.3</v>
      </c>
      <c r="P4304" s="11">
        <v>34657.199999999997</v>
      </c>
      <c r="Q4304" s="11">
        <v>5445.84</v>
      </c>
      <c r="R4304" s="8">
        <v>45668</v>
      </c>
      <c r="S4304" s="5" t="str">
        <f t="shared" si="272"/>
        <v>Saturday</v>
      </c>
      <c r="T4304" s="5" t="str">
        <f t="shared" si="273"/>
        <v>Q1</v>
      </c>
      <c r="U4304" s="14" t="str">
        <f t="shared" si="270"/>
        <v>Jan</v>
      </c>
    </row>
    <row r="4305" spans="1:21" x14ac:dyDescent="0.25">
      <c r="A4305" s="12" t="s">
        <v>62</v>
      </c>
      <c r="B4305" s="2" t="s">
        <v>138</v>
      </c>
      <c r="C4305" s="2" t="s">
        <v>49</v>
      </c>
      <c r="D4305" s="2" t="s">
        <v>20</v>
      </c>
      <c r="E4305" s="2" t="s">
        <v>32</v>
      </c>
      <c r="F4305" s="2" t="s">
        <v>16237</v>
      </c>
      <c r="G4305" s="2" t="s">
        <v>16238</v>
      </c>
      <c r="H4305" s="2" t="s">
        <v>102</v>
      </c>
      <c r="I4305" s="2" t="s">
        <v>23</v>
      </c>
      <c r="J4305" s="2" t="s">
        <v>16239</v>
      </c>
      <c r="K4305" s="3">
        <v>1</v>
      </c>
      <c r="L4305" s="4">
        <v>2023</v>
      </c>
      <c r="M4305" s="9">
        <v>24202.03</v>
      </c>
      <c r="N4305" s="9" t="str">
        <f t="shared" si="271"/>
        <v>Normal</v>
      </c>
      <c r="O4305" s="11">
        <v>140434.29999999999</v>
      </c>
      <c r="P4305" s="11">
        <v>18976.77</v>
      </c>
      <c r="Q4305" s="11">
        <v>5225.26</v>
      </c>
      <c r="R4305" s="5">
        <v>45548</v>
      </c>
      <c r="S4305" s="5" t="str">
        <f t="shared" si="272"/>
        <v>Friday</v>
      </c>
      <c r="T4305" s="5" t="str">
        <f t="shared" si="273"/>
        <v>Q3</v>
      </c>
      <c r="U4305" s="14" t="str">
        <f t="shared" si="270"/>
        <v>Sep</v>
      </c>
    </row>
    <row r="4306" spans="1:21" x14ac:dyDescent="0.25">
      <c r="A4306" s="13" t="s">
        <v>62</v>
      </c>
      <c r="B4306" s="6" t="s">
        <v>138</v>
      </c>
      <c r="C4306" s="6" t="s">
        <v>49</v>
      </c>
      <c r="D4306" s="6" t="s">
        <v>20</v>
      </c>
      <c r="E4306" s="6" t="s">
        <v>26</v>
      </c>
      <c r="F4306" s="6" t="s">
        <v>16240</v>
      </c>
      <c r="G4306" s="6" t="s">
        <v>16241</v>
      </c>
      <c r="H4306" s="6" t="s">
        <v>89</v>
      </c>
      <c r="I4306" s="6" t="s">
        <v>23</v>
      </c>
      <c r="J4306" s="6" t="s">
        <v>16242</v>
      </c>
      <c r="K4306" s="7">
        <v>-1</v>
      </c>
      <c r="L4306" s="4">
        <v>2022</v>
      </c>
      <c r="M4306" s="9">
        <v>16207.82</v>
      </c>
      <c r="N4306" s="9" t="str">
        <f t="shared" si="271"/>
        <v>Normal</v>
      </c>
      <c r="O4306" s="11">
        <v>163126.79999999999</v>
      </c>
      <c r="P4306" s="11">
        <v>15295.2</v>
      </c>
      <c r="Q4306" s="11">
        <v>912.62</v>
      </c>
      <c r="R4306" s="8">
        <v>44458</v>
      </c>
      <c r="S4306" s="5" t="str">
        <f t="shared" si="272"/>
        <v>Sunday</v>
      </c>
      <c r="T4306" s="5" t="str">
        <f t="shared" si="273"/>
        <v>Q3</v>
      </c>
      <c r="U4306" s="14" t="str">
        <f t="shared" si="270"/>
        <v>Sep</v>
      </c>
    </row>
    <row r="4307" spans="1:21" x14ac:dyDescent="0.25">
      <c r="A4307" s="12" t="s">
        <v>34</v>
      </c>
      <c r="B4307" s="2" t="s">
        <v>43</v>
      </c>
      <c r="C4307" s="2" t="s">
        <v>52</v>
      </c>
      <c r="D4307" s="2" t="s">
        <v>20</v>
      </c>
      <c r="E4307" s="2" t="s">
        <v>21</v>
      </c>
      <c r="F4307" s="2" t="s">
        <v>16243</v>
      </c>
      <c r="G4307" s="2" t="s">
        <v>6692</v>
      </c>
      <c r="H4307" s="2" t="s">
        <v>132</v>
      </c>
      <c r="I4307" s="2" t="s">
        <v>23</v>
      </c>
      <c r="J4307" s="2" t="s">
        <v>16244</v>
      </c>
      <c r="K4307" s="3">
        <v>19</v>
      </c>
      <c r="L4307" s="4">
        <v>2005</v>
      </c>
      <c r="M4307" s="9">
        <v>26500.32</v>
      </c>
      <c r="N4307" s="9" t="str">
        <f t="shared" si="271"/>
        <v>Normal</v>
      </c>
      <c r="O4307" s="11">
        <v>75197.399999999994</v>
      </c>
      <c r="P4307" s="11">
        <v>24682.29</v>
      </c>
      <c r="Q4307" s="11">
        <v>1818.03</v>
      </c>
      <c r="R4307" s="5">
        <v>45429</v>
      </c>
      <c r="S4307" s="5" t="str">
        <f t="shared" si="272"/>
        <v>Friday</v>
      </c>
      <c r="T4307" s="5" t="str">
        <f t="shared" si="273"/>
        <v>Q2</v>
      </c>
      <c r="U4307" s="14" t="str">
        <f t="shared" si="270"/>
        <v>May</v>
      </c>
    </row>
    <row r="4308" spans="1:21" x14ac:dyDescent="0.25">
      <c r="A4308" s="13" t="s">
        <v>34</v>
      </c>
      <c r="B4308" s="6" t="s">
        <v>97</v>
      </c>
      <c r="C4308" s="6" t="s">
        <v>49</v>
      </c>
      <c r="D4308" s="6" t="s">
        <v>20</v>
      </c>
      <c r="E4308" s="6" t="s">
        <v>21</v>
      </c>
      <c r="F4308" s="6" t="s">
        <v>16245</v>
      </c>
      <c r="G4308" s="6" t="s">
        <v>16246</v>
      </c>
      <c r="H4308" s="6" t="s">
        <v>136</v>
      </c>
      <c r="I4308" s="6" t="s">
        <v>23</v>
      </c>
      <c r="J4308" s="6" t="s">
        <v>16247</v>
      </c>
      <c r="K4308" s="7">
        <v>18</v>
      </c>
      <c r="L4308" s="4">
        <v>2003</v>
      </c>
      <c r="M4308" s="9">
        <v>51419.51</v>
      </c>
      <c r="N4308" s="9" t="str">
        <f t="shared" si="271"/>
        <v>High Value</v>
      </c>
      <c r="O4308" s="11">
        <v>70451.899999999994</v>
      </c>
      <c r="P4308" s="11">
        <v>44929.34</v>
      </c>
      <c r="Q4308" s="11">
        <v>6490.17</v>
      </c>
      <c r="R4308" s="8">
        <v>44310</v>
      </c>
      <c r="S4308" s="5" t="str">
        <f t="shared" si="272"/>
        <v>Saturday</v>
      </c>
      <c r="T4308" s="5" t="str">
        <f t="shared" si="273"/>
        <v>Q2</v>
      </c>
      <c r="U4308" s="14" t="str">
        <f t="shared" si="270"/>
        <v>Apr</v>
      </c>
    </row>
    <row r="4309" spans="1:21" x14ac:dyDescent="0.25">
      <c r="A4309" s="12" t="s">
        <v>40</v>
      </c>
      <c r="B4309" s="2" t="s">
        <v>59</v>
      </c>
      <c r="C4309" s="2" t="s">
        <v>44</v>
      </c>
      <c r="D4309" s="2" t="s">
        <v>20</v>
      </c>
      <c r="E4309" s="2" t="s">
        <v>45</v>
      </c>
      <c r="F4309" s="2" t="s">
        <v>16248</v>
      </c>
      <c r="G4309" s="2" t="s">
        <v>7034</v>
      </c>
      <c r="H4309" s="2" t="s">
        <v>22</v>
      </c>
      <c r="I4309" s="2" t="s">
        <v>23</v>
      </c>
      <c r="J4309" s="2" t="s">
        <v>16249</v>
      </c>
      <c r="K4309" s="3">
        <v>4</v>
      </c>
      <c r="L4309" s="4">
        <v>2018</v>
      </c>
      <c r="M4309" s="9">
        <v>68901.58</v>
      </c>
      <c r="N4309" s="9" t="str">
        <f t="shared" si="271"/>
        <v>High Value</v>
      </c>
      <c r="O4309" s="11">
        <v>168279.6</v>
      </c>
      <c r="P4309" s="11">
        <v>59459.79</v>
      </c>
      <c r="Q4309" s="11">
        <v>9441.7900000000009</v>
      </c>
      <c r="R4309" s="5">
        <v>44814</v>
      </c>
      <c r="S4309" s="5" t="str">
        <f t="shared" si="272"/>
        <v>Saturday</v>
      </c>
      <c r="T4309" s="5" t="str">
        <f t="shared" si="273"/>
        <v>Q3</v>
      </c>
      <c r="U4309" s="14" t="str">
        <f t="shared" si="270"/>
        <v>Sep</v>
      </c>
    </row>
    <row r="4310" spans="1:21" x14ac:dyDescent="0.25">
      <c r="A4310" s="13" t="s">
        <v>30</v>
      </c>
      <c r="B4310" s="6" t="s">
        <v>94</v>
      </c>
      <c r="C4310" s="6" t="s">
        <v>36</v>
      </c>
      <c r="D4310" s="6" t="s">
        <v>20</v>
      </c>
      <c r="E4310" s="6" t="s">
        <v>32</v>
      </c>
      <c r="F4310" s="6" t="s">
        <v>16250</v>
      </c>
      <c r="G4310" s="6" t="s">
        <v>16251</v>
      </c>
      <c r="H4310" s="6" t="s">
        <v>112</v>
      </c>
      <c r="I4310" s="6" t="s">
        <v>23</v>
      </c>
      <c r="J4310" s="6" t="s">
        <v>16252</v>
      </c>
      <c r="K4310" s="7">
        <v>5</v>
      </c>
      <c r="L4310" s="4">
        <v>2020</v>
      </c>
      <c r="M4310" s="9">
        <v>53853.45</v>
      </c>
      <c r="N4310" s="9" t="str">
        <f t="shared" si="271"/>
        <v>High Value</v>
      </c>
      <c r="O4310" s="11">
        <v>123954</v>
      </c>
      <c r="P4310" s="11">
        <v>50458.84</v>
      </c>
      <c r="Q4310" s="11">
        <v>3394.61</v>
      </c>
      <c r="R4310" s="8">
        <v>45806</v>
      </c>
      <c r="S4310" s="5" t="str">
        <f t="shared" si="272"/>
        <v>Thursday</v>
      </c>
      <c r="T4310" s="5" t="str">
        <f t="shared" si="273"/>
        <v>Q2</v>
      </c>
      <c r="U4310" s="14" t="str">
        <f t="shared" si="270"/>
        <v>May</v>
      </c>
    </row>
    <row r="4311" spans="1:21" x14ac:dyDescent="0.25">
      <c r="A4311" s="12" t="s">
        <v>40</v>
      </c>
      <c r="B4311" s="2" t="s">
        <v>125</v>
      </c>
      <c r="C4311" s="2" t="s">
        <v>44</v>
      </c>
      <c r="D4311" s="2" t="s">
        <v>20</v>
      </c>
      <c r="E4311" s="2" t="s">
        <v>26</v>
      </c>
      <c r="F4311" s="2" t="s">
        <v>9289</v>
      </c>
      <c r="G4311" s="2" t="s">
        <v>16253</v>
      </c>
      <c r="H4311" s="2" t="s">
        <v>82</v>
      </c>
      <c r="I4311" s="2" t="s">
        <v>23</v>
      </c>
      <c r="J4311" s="2" t="s">
        <v>16254</v>
      </c>
      <c r="K4311" s="3">
        <v>9</v>
      </c>
      <c r="L4311" s="4">
        <v>2012</v>
      </c>
      <c r="M4311" s="9">
        <v>52088.95</v>
      </c>
      <c r="N4311" s="9" t="str">
        <f t="shared" si="271"/>
        <v>High Value</v>
      </c>
      <c r="O4311" s="11">
        <v>20292.2</v>
      </c>
      <c r="P4311" s="11">
        <v>48081.2</v>
      </c>
      <c r="Q4311" s="11">
        <v>4007.75</v>
      </c>
      <c r="R4311" s="5">
        <v>44470</v>
      </c>
      <c r="S4311" s="5" t="str">
        <f t="shared" si="272"/>
        <v>Friday</v>
      </c>
      <c r="T4311" s="5" t="str">
        <f t="shared" si="273"/>
        <v>Q4</v>
      </c>
      <c r="U4311" s="14" t="str">
        <f t="shared" si="270"/>
        <v>Oct</v>
      </c>
    </row>
    <row r="4312" spans="1:21" x14ac:dyDescent="0.25">
      <c r="A4312" s="12" t="s">
        <v>62</v>
      </c>
      <c r="B4312" s="2" t="s">
        <v>63</v>
      </c>
      <c r="C4312" s="2" t="s">
        <v>24</v>
      </c>
      <c r="D4312" s="2" t="s">
        <v>20</v>
      </c>
      <c r="E4312" s="2" t="s">
        <v>21</v>
      </c>
      <c r="F4312" s="2" t="s">
        <v>1196</v>
      </c>
      <c r="G4312" s="2" t="s">
        <v>16255</v>
      </c>
      <c r="H4312" s="2" t="s">
        <v>135</v>
      </c>
      <c r="I4312" s="2" t="s">
        <v>23</v>
      </c>
      <c r="J4312" s="2" t="s">
        <v>16256</v>
      </c>
      <c r="K4312" s="3">
        <v>16</v>
      </c>
      <c r="L4312" s="4">
        <v>2005</v>
      </c>
      <c r="M4312" s="9">
        <v>56635.16</v>
      </c>
      <c r="N4312" s="9" t="str">
        <f t="shared" si="271"/>
        <v>High Value</v>
      </c>
      <c r="O4312" s="11">
        <v>193220.2</v>
      </c>
      <c r="P4312" s="11">
        <v>46473.27</v>
      </c>
      <c r="Q4312" s="11">
        <v>10161.89</v>
      </c>
      <c r="R4312" s="5">
        <v>44419</v>
      </c>
      <c r="S4312" s="5" t="str">
        <f t="shared" si="272"/>
        <v>Wednesday</v>
      </c>
      <c r="T4312" s="5" t="str">
        <f t="shared" si="273"/>
        <v>Q3</v>
      </c>
      <c r="U4312" s="14" t="str">
        <f t="shared" si="270"/>
        <v>Aug</v>
      </c>
    </row>
    <row r="4313" spans="1:21" x14ac:dyDescent="0.25">
      <c r="A4313" s="13" t="s">
        <v>47</v>
      </c>
      <c r="B4313" s="6" t="s">
        <v>51</v>
      </c>
      <c r="C4313" s="6" t="s">
        <v>24</v>
      </c>
      <c r="D4313" s="6" t="s">
        <v>20</v>
      </c>
      <c r="E4313" s="6" t="s">
        <v>32</v>
      </c>
      <c r="F4313" s="6" t="s">
        <v>16257</v>
      </c>
      <c r="G4313" s="6" t="s">
        <v>16258</v>
      </c>
      <c r="H4313" s="6" t="s">
        <v>118</v>
      </c>
      <c r="I4313" s="6" t="s">
        <v>23</v>
      </c>
      <c r="J4313" s="6" t="s">
        <v>16259</v>
      </c>
      <c r="K4313" s="7">
        <v>13</v>
      </c>
      <c r="L4313" s="4">
        <v>2008</v>
      </c>
      <c r="M4313" s="9">
        <v>21043.19</v>
      </c>
      <c r="N4313" s="9" t="str">
        <f t="shared" si="271"/>
        <v>Normal</v>
      </c>
      <c r="O4313" s="11">
        <v>32409.4</v>
      </c>
      <c r="P4313" s="11">
        <v>15878.52</v>
      </c>
      <c r="Q4313" s="11">
        <v>5164.67</v>
      </c>
      <c r="R4313" s="8">
        <v>44372</v>
      </c>
      <c r="S4313" s="5" t="str">
        <f t="shared" si="272"/>
        <v>Friday</v>
      </c>
      <c r="T4313" s="5" t="str">
        <f t="shared" si="273"/>
        <v>Q2</v>
      </c>
      <c r="U4313" s="14" t="str">
        <f t="shared" si="270"/>
        <v>Jun</v>
      </c>
    </row>
    <row r="4314" spans="1:21" x14ac:dyDescent="0.25">
      <c r="A4314" s="12" t="s">
        <v>54</v>
      </c>
      <c r="B4314" s="2" t="s">
        <v>123</v>
      </c>
      <c r="C4314" s="2" t="s">
        <v>49</v>
      </c>
      <c r="D4314" s="2" t="s">
        <v>20</v>
      </c>
      <c r="E4314" s="2" t="s">
        <v>32</v>
      </c>
      <c r="F4314" s="2" t="s">
        <v>16260</v>
      </c>
      <c r="G4314" s="2" t="s">
        <v>16261</v>
      </c>
      <c r="H4314" s="2" t="s">
        <v>89</v>
      </c>
      <c r="I4314" s="2" t="s">
        <v>23</v>
      </c>
      <c r="J4314" s="2" t="s">
        <v>16262</v>
      </c>
      <c r="K4314" s="3">
        <v>1</v>
      </c>
      <c r="L4314" s="4">
        <v>2019</v>
      </c>
      <c r="M4314" s="9">
        <v>17683.3</v>
      </c>
      <c r="N4314" s="9" t="str">
        <f t="shared" si="271"/>
        <v>Normal</v>
      </c>
      <c r="O4314" s="11">
        <v>16545.7</v>
      </c>
      <c r="P4314" s="11">
        <v>13164.69</v>
      </c>
      <c r="Q4314" s="11">
        <v>4518.6099999999997</v>
      </c>
      <c r="R4314" s="5">
        <v>44095</v>
      </c>
      <c r="S4314" s="5" t="str">
        <f t="shared" si="272"/>
        <v>Monday</v>
      </c>
      <c r="T4314" s="5" t="str">
        <f t="shared" si="273"/>
        <v>Q3</v>
      </c>
      <c r="U4314" s="14" t="str">
        <f t="shared" si="270"/>
        <v>Sep</v>
      </c>
    </row>
    <row r="4315" spans="1:21" x14ac:dyDescent="0.25">
      <c r="A4315" s="13" t="s">
        <v>47</v>
      </c>
      <c r="B4315" s="6" t="s">
        <v>48</v>
      </c>
      <c r="C4315" s="6" t="s">
        <v>44</v>
      </c>
      <c r="D4315" s="6" t="s">
        <v>20</v>
      </c>
      <c r="E4315" s="6" t="s">
        <v>45</v>
      </c>
      <c r="F4315" s="6" t="s">
        <v>5051</v>
      </c>
      <c r="G4315" s="6" t="s">
        <v>5052</v>
      </c>
      <c r="H4315" s="6" t="s">
        <v>37</v>
      </c>
      <c r="I4315" s="6" t="s">
        <v>23</v>
      </c>
      <c r="J4315" s="6" t="s">
        <v>16263</v>
      </c>
      <c r="K4315" s="7">
        <v>20</v>
      </c>
      <c r="L4315" s="4">
        <v>2003</v>
      </c>
      <c r="M4315" s="9">
        <v>45990.61</v>
      </c>
      <c r="N4315" s="9" t="str">
        <f t="shared" si="271"/>
        <v>High Value</v>
      </c>
      <c r="O4315" s="11">
        <v>86207.4</v>
      </c>
      <c r="P4315" s="11">
        <v>37542.199999999997</v>
      </c>
      <c r="Q4315" s="11">
        <v>8448.41</v>
      </c>
      <c r="R4315" s="8">
        <v>45268</v>
      </c>
      <c r="S4315" s="5" t="str">
        <f t="shared" si="272"/>
        <v>Friday</v>
      </c>
      <c r="T4315" s="5" t="str">
        <f t="shared" si="273"/>
        <v>Q4</v>
      </c>
      <c r="U4315" s="14" t="str">
        <f t="shared" si="270"/>
        <v>Dec</v>
      </c>
    </row>
    <row r="4316" spans="1:21" x14ac:dyDescent="0.25">
      <c r="A4316" s="12" t="s">
        <v>30</v>
      </c>
      <c r="B4316" s="2" t="s">
        <v>65</v>
      </c>
      <c r="C4316" s="2" t="s">
        <v>19</v>
      </c>
      <c r="D4316" s="2" t="s">
        <v>20</v>
      </c>
      <c r="E4316" s="2" t="s">
        <v>45</v>
      </c>
      <c r="F4316" s="2" t="s">
        <v>16264</v>
      </c>
      <c r="G4316" s="2" t="s">
        <v>16265</v>
      </c>
      <c r="H4316" s="2" t="s">
        <v>29</v>
      </c>
      <c r="I4316" s="2" t="s">
        <v>23</v>
      </c>
      <c r="J4316" s="2" t="s">
        <v>16266</v>
      </c>
      <c r="K4316" s="3">
        <v>12</v>
      </c>
      <c r="L4316" s="4">
        <v>2008</v>
      </c>
      <c r="M4316" s="9">
        <v>10789.74</v>
      </c>
      <c r="N4316" s="9" t="str">
        <f t="shared" si="271"/>
        <v>Normal</v>
      </c>
      <c r="O4316" s="11">
        <v>38092.1</v>
      </c>
      <c r="P4316" s="11">
        <v>7925.83</v>
      </c>
      <c r="Q4316" s="11">
        <v>2863.91</v>
      </c>
      <c r="R4316" s="5">
        <v>44091</v>
      </c>
      <c r="S4316" s="5" t="str">
        <f t="shared" si="272"/>
        <v>Thursday</v>
      </c>
      <c r="T4316" s="5" t="str">
        <f t="shared" si="273"/>
        <v>Q3</v>
      </c>
      <c r="U4316" s="14" t="str">
        <f t="shared" si="270"/>
        <v>Sep</v>
      </c>
    </row>
    <row r="4317" spans="1:21" x14ac:dyDescent="0.25">
      <c r="A4317" s="13" t="s">
        <v>54</v>
      </c>
      <c r="B4317" s="6" t="s">
        <v>123</v>
      </c>
      <c r="C4317" s="6" t="s">
        <v>44</v>
      </c>
      <c r="D4317" s="6" t="s">
        <v>20</v>
      </c>
      <c r="E4317" s="6" t="s">
        <v>26</v>
      </c>
      <c r="F4317" s="6" t="s">
        <v>16267</v>
      </c>
      <c r="G4317" s="6" t="s">
        <v>16268</v>
      </c>
      <c r="H4317" s="6" t="s">
        <v>33</v>
      </c>
      <c r="I4317" s="6" t="s">
        <v>23</v>
      </c>
      <c r="J4317" s="6" t="s">
        <v>16269</v>
      </c>
      <c r="K4317" s="7">
        <v>22</v>
      </c>
      <c r="L4317" s="4">
        <v>2000</v>
      </c>
      <c r="M4317" s="9">
        <v>62497</v>
      </c>
      <c r="N4317" s="9" t="str">
        <f t="shared" si="271"/>
        <v>High Value</v>
      </c>
      <c r="O4317" s="11">
        <v>41728.199999999997</v>
      </c>
      <c r="P4317" s="11">
        <v>53557.8</v>
      </c>
      <c r="Q4317" s="11">
        <v>8939.2000000000007</v>
      </c>
      <c r="R4317" s="8">
        <v>44725</v>
      </c>
      <c r="S4317" s="5" t="str">
        <f t="shared" si="272"/>
        <v>Monday</v>
      </c>
      <c r="T4317" s="5" t="str">
        <f t="shared" si="273"/>
        <v>Q2</v>
      </c>
      <c r="U4317" s="14" t="str">
        <f t="shared" si="270"/>
        <v>Jun</v>
      </c>
    </row>
    <row r="4318" spans="1:21" x14ac:dyDescent="0.25">
      <c r="A4318" s="12" t="s">
        <v>30</v>
      </c>
      <c r="B4318" s="2" t="s">
        <v>31</v>
      </c>
      <c r="C4318" s="2" t="s">
        <v>52</v>
      </c>
      <c r="D4318" s="2" t="s">
        <v>20</v>
      </c>
      <c r="E4318" s="2" t="s">
        <v>26</v>
      </c>
      <c r="F4318" s="2" t="s">
        <v>16270</v>
      </c>
      <c r="G4318" s="2" t="s">
        <v>16271</v>
      </c>
      <c r="H4318" s="2" t="s">
        <v>73</v>
      </c>
      <c r="I4318" s="2" t="s">
        <v>23</v>
      </c>
      <c r="J4318" s="2" t="s">
        <v>16272</v>
      </c>
      <c r="K4318" s="3">
        <v>2</v>
      </c>
      <c r="L4318" s="4">
        <v>2022</v>
      </c>
      <c r="M4318" s="9">
        <v>57445.03</v>
      </c>
      <c r="N4318" s="9" t="str">
        <f t="shared" si="271"/>
        <v>High Value</v>
      </c>
      <c r="O4318" s="11">
        <v>102113</v>
      </c>
      <c r="P4318" s="11">
        <v>44964.98</v>
      </c>
      <c r="Q4318" s="11">
        <v>12480.05</v>
      </c>
      <c r="R4318" s="5">
        <v>45298</v>
      </c>
      <c r="S4318" s="5" t="str">
        <f t="shared" si="272"/>
        <v>Sunday</v>
      </c>
      <c r="T4318" s="5" t="str">
        <f t="shared" si="273"/>
        <v>Q1</v>
      </c>
      <c r="U4318" s="14" t="str">
        <f t="shared" si="270"/>
        <v>Jan</v>
      </c>
    </row>
    <row r="4319" spans="1:21" x14ac:dyDescent="0.25">
      <c r="A4319" s="13" t="s">
        <v>40</v>
      </c>
      <c r="B4319" s="6" t="s">
        <v>125</v>
      </c>
      <c r="C4319" s="6" t="s">
        <v>23</v>
      </c>
      <c r="D4319" s="6" t="s">
        <v>20</v>
      </c>
      <c r="E4319" s="6" t="s">
        <v>21</v>
      </c>
      <c r="F4319" s="6" t="s">
        <v>16273</v>
      </c>
      <c r="G4319" s="6" t="s">
        <v>16274</v>
      </c>
      <c r="H4319" s="6" t="s">
        <v>82</v>
      </c>
      <c r="I4319" s="6" t="s">
        <v>23</v>
      </c>
      <c r="J4319" s="6" t="s">
        <v>16275</v>
      </c>
      <c r="K4319" s="7">
        <v>20</v>
      </c>
      <c r="L4319" s="4">
        <v>2004</v>
      </c>
      <c r="M4319" s="9">
        <v>58828.480000000003</v>
      </c>
      <c r="N4319" s="9" t="str">
        <f t="shared" si="271"/>
        <v>High Value</v>
      </c>
      <c r="O4319" s="11">
        <v>27672.9</v>
      </c>
      <c r="P4319" s="11">
        <v>48643.93</v>
      </c>
      <c r="Q4319" s="11">
        <v>10184.549999999999</v>
      </c>
      <c r="R4319" s="8">
        <v>45390</v>
      </c>
      <c r="S4319" s="5" t="str">
        <f t="shared" si="272"/>
        <v>Monday</v>
      </c>
      <c r="T4319" s="5" t="str">
        <f t="shared" si="273"/>
        <v>Q2</v>
      </c>
      <c r="U4319" s="14" t="str">
        <f t="shared" si="270"/>
        <v>Apr</v>
      </c>
    </row>
    <row r="4320" spans="1:21" x14ac:dyDescent="0.25">
      <c r="A4320" s="12" t="s">
        <v>34</v>
      </c>
      <c r="B4320" s="2" t="s">
        <v>35</v>
      </c>
      <c r="C4320" s="2" t="s">
        <v>36</v>
      </c>
      <c r="D4320" s="2" t="s">
        <v>20</v>
      </c>
      <c r="E4320" s="2" t="s">
        <v>32</v>
      </c>
      <c r="F4320" s="2" t="s">
        <v>16276</v>
      </c>
      <c r="G4320" s="2" t="s">
        <v>16277</v>
      </c>
      <c r="H4320" s="2" t="s">
        <v>33</v>
      </c>
      <c r="I4320" s="2" t="s">
        <v>23</v>
      </c>
      <c r="J4320" s="2" t="s">
        <v>16278</v>
      </c>
      <c r="K4320" s="3">
        <v>11</v>
      </c>
      <c r="L4320" s="4">
        <v>2011</v>
      </c>
      <c r="M4320" s="9">
        <v>49355.08</v>
      </c>
      <c r="N4320" s="9" t="str">
        <f t="shared" si="271"/>
        <v>High Value</v>
      </c>
      <c r="O4320" s="11">
        <v>179046.2</v>
      </c>
      <c r="P4320" s="11">
        <v>46789.54</v>
      </c>
      <c r="Q4320" s="11">
        <v>2565.54</v>
      </c>
      <c r="R4320" s="5">
        <v>44684</v>
      </c>
      <c r="S4320" s="5" t="str">
        <f t="shared" si="272"/>
        <v>Tuesday</v>
      </c>
      <c r="T4320" s="5" t="str">
        <f t="shared" si="273"/>
        <v>Q2</v>
      </c>
      <c r="U4320" s="14" t="str">
        <f t="shared" si="270"/>
        <v>May</v>
      </c>
    </row>
    <row r="4321" spans="1:21" x14ac:dyDescent="0.25">
      <c r="A4321" s="13" t="s">
        <v>54</v>
      </c>
      <c r="B4321" s="6" t="s">
        <v>55</v>
      </c>
      <c r="C4321" s="6" t="s">
        <v>44</v>
      </c>
      <c r="D4321" s="6" t="s">
        <v>20</v>
      </c>
      <c r="E4321" s="6" t="s">
        <v>32</v>
      </c>
      <c r="F4321" s="6" t="s">
        <v>16279</v>
      </c>
      <c r="G4321" s="6" t="s">
        <v>16280</v>
      </c>
      <c r="H4321" s="6" t="s">
        <v>119</v>
      </c>
      <c r="I4321" s="6" t="s">
        <v>23</v>
      </c>
      <c r="J4321" s="6" t="s">
        <v>16281</v>
      </c>
      <c r="K4321" s="7">
        <v>18</v>
      </c>
      <c r="L4321" s="4">
        <v>2002</v>
      </c>
      <c r="M4321" s="9">
        <v>46970.9</v>
      </c>
      <c r="N4321" s="9" t="str">
        <f t="shared" si="271"/>
        <v>High Value</v>
      </c>
      <c r="O4321" s="11">
        <v>114723.5</v>
      </c>
      <c r="P4321" s="11">
        <v>42913.26</v>
      </c>
      <c r="Q4321" s="11">
        <v>4057.64</v>
      </c>
      <c r="R4321" s="8">
        <v>44193</v>
      </c>
      <c r="S4321" s="5" t="str">
        <f t="shared" si="272"/>
        <v>Monday</v>
      </c>
      <c r="T4321" s="5" t="str">
        <f t="shared" si="273"/>
        <v>Q4</v>
      </c>
      <c r="U4321" s="14" t="str">
        <f t="shared" si="270"/>
        <v>Dec</v>
      </c>
    </row>
    <row r="4322" spans="1:21" x14ac:dyDescent="0.25">
      <c r="A4322" s="12" t="s">
        <v>47</v>
      </c>
      <c r="B4322" s="2" t="s">
        <v>110</v>
      </c>
      <c r="C4322" s="2" t="s">
        <v>44</v>
      </c>
      <c r="D4322" s="2" t="s">
        <v>20</v>
      </c>
      <c r="E4322" s="2" t="s">
        <v>45</v>
      </c>
      <c r="F4322" s="2" t="s">
        <v>16282</v>
      </c>
      <c r="G4322" s="2" t="s">
        <v>16283</v>
      </c>
      <c r="H4322" s="2" t="s">
        <v>73</v>
      </c>
      <c r="I4322" s="2" t="s">
        <v>23</v>
      </c>
      <c r="J4322" s="2" t="s">
        <v>16284</v>
      </c>
      <c r="K4322" s="3">
        <v>12</v>
      </c>
      <c r="L4322" s="4">
        <v>2011</v>
      </c>
      <c r="M4322" s="9">
        <v>63243.02</v>
      </c>
      <c r="N4322" s="9" t="str">
        <f t="shared" si="271"/>
        <v>High Value</v>
      </c>
      <c r="O4322" s="11">
        <v>105132.4</v>
      </c>
      <c r="P4322" s="11">
        <v>52957</v>
      </c>
      <c r="Q4322" s="11">
        <v>10286.02</v>
      </c>
      <c r="R4322" s="5">
        <v>44992</v>
      </c>
      <c r="S4322" s="5" t="str">
        <f t="shared" si="272"/>
        <v>Tuesday</v>
      </c>
      <c r="T4322" s="5" t="str">
        <f t="shared" si="273"/>
        <v>Q1</v>
      </c>
      <c r="U4322" s="14" t="str">
        <f t="shared" si="270"/>
        <v>Mar</v>
      </c>
    </row>
    <row r="4323" spans="1:21" x14ac:dyDescent="0.25">
      <c r="A4323" s="13" t="s">
        <v>74</v>
      </c>
      <c r="B4323" s="6" t="s">
        <v>75</v>
      </c>
      <c r="C4323" s="6" t="s">
        <v>36</v>
      </c>
      <c r="D4323" s="6" t="s">
        <v>20</v>
      </c>
      <c r="E4323" s="6" t="s">
        <v>21</v>
      </c>
      <c r="F4323" s="6" t="s">
        <v>16285</v>
      </c>
      <c r="G4323" s="6" t="s">
        <v>16286</v>
      </c>
      <c r="H4323" s="6" t="s">
        <v>87</v>
      </c>
      <c r="I4323" s="6" t="s">
        <v>23</v>
      </c>
      <c r="J4323" s="6" t="s">
        <v>16287</v>
      </c>
      <c r="K4323" s="7">
        <v>2</v>
      </c>
      <c r="L4323" s="4">
        <v>2019</v>
      </c>
      <c r="M4323" s="9">
        <v>57766.65</v>
      </c>
      <c r="N4323" s="9" t="str">
        <f t="shared" si="271"/>
        <v>High Value</v>
      </c>
      <c r="O4323" s="11">
        <v>88603.4</v>
      </c>
      <c r="P4323" s="11">
        <v>52021.8</v>
      </c>
      <c r="Q4323" s="11">
        <v>5744.85</v>
      </c>
      <c r="R4323" s="8">
        <v>44280</v>
      </c>
      <c r="S4323" s="5" t="str">
        <f t="shared" si="272"/>
        <v>Thursday</v>
      </c>
      <c r="T4323" s="5" t="str">
        <f t="shared" si="273"/>
        <v>Q1</v>
      </c>
      <c r="U4323" s="14" t="str">
        <f t="shared" si="270"/>
        <v>Mar</v>
      </c>
    </row>
    <row r="4324" spans="1:21" x14ac:dyDescent="0.25">
      <c r="A4324" s="13" t="s">
        <v>74</v>
      </c>
      <c r="B4324" s="6" t="s">
        <v>75</v>
      </c>
      <c r="C4324" s="6" t="s">
        <v>52</v>
      </c>
      <c r="D4324" s="6" t="s">
        <v>20</v>
      </c>
      <c r="E4324" s="6" t="s">
        <v>45</v>
      </c>
      <c r="F4324" s="6" t="s">
        <v>16288</v>
      </c>
      <c r="G4324" s="6" t="s">
        <v>16289</v>
      </c>
      <c r="H4324" s="6" t="s">
        <v>73</v>
      </c>
      <c r="I4324" s="6" t="s">
        <v>23</v>
      </c>
      <c r="J4324" s="6" t="s">
        <v>16290</v>
      </c>
      <c r="K4324" s="7">
        <v>23</v>
      </c>
      <c r="L4324" s="4">
        <v>2000</v>
      </c>
      <c r="M4324" s="9">
        <v>29547.919999999998</v>
      </c>
      <c r="N4324" s="9" t="str">
        <f t="shared" si="271"/>
        <v>Normal</v>
      </c>
      <c r="O4324" s="11">
        <v>56034.6</v>
      </c>
      <c r="P4324" s="11">
        <v>24038.82</v>
      </c>
      <c r="Q4324" s="11">
        <v>5509.1</v>
      </c>
      <c r="R4324" s="8">
        <v>44939</v>
      </c>
      <c r="S4324" s="5" t="str">
        <f t="shared" si="272"/>
        <v>Friday</v>
      </c>
      <c r="T4324" s="5" t="str">
        <f t="shared" si="273"/>
        <v>Q1</v>
      </c>
      <c r="U4324" s="14" t="str">
        <f t="shared" si="270"/>
        <v>Jan</v>
      </c>
    </row>
    <row r="4325" spans="1:21" x14ac:dyDescent="0.25">
      <c r="A4325" s="12" t="s">
        <v>54</v>
      </c>
      <c r="B4325" s="2" t="s">
        <v>123</v>
      </c>
      <c r="C4325" s="2" t="s">
        <v>23</v>
      </c>
      <c r="D4325" s="2" t="s">
        <v>20</v>
      </c>
      <c r="E4325" s="2" t="s">
        <v>45</v>
      </c>
      <c r="F4325" s="2" t="s">
        <v>16291</v>
      </c>
      <c r="G4325" s="2" t="s">
        <v>16292</v>
      </c>
      <c r="H4325" s="2" t="s">
        <v>101</v>
      </c>
      <c r="I4325" s="2" t="s">
        <v>23</v>
      </c>
      <c r="J4325" s="2" t="s">
        <v>16293</v>
      </c>
      <c r="K4325" s="3">
        <v>3</v>
      </c>
      <c r="L4325" s="4">
        <v>2021</v>
      </c>
      <c r="M4325" s="9">
        <v>7640.49</v>
      </c>
      <c r="N4325" s="9" t="str">
        <f t="shared" si="271"/>
        <v>Normal</v>
      </c>
      <c r="O4325" s="11">
        <v>144866.79999999999</v>
      </c>
      <c r="P4325" s="11">
        <v>6241.8</v>
      </c>
      <c r="Q4325" s="11">
        <v>1398.69</v>
      </c>
      <c r="R4325" s="5">
        <v>45326</v>
      </c>
      <c r="S4325" s="5" t="str">
        <f t="shared" si="272"/>
        <v>Sunday</v>
      </c>
      <c r="T4325" s="5" t="str">
        <f t="shared" si="273"/>
        <v>Q1</v>
      </c>
      <c r="U4325" s="14" t="str">
        <f t="shared" si="270"/>
        <v>Feb</v>
      </c>
    </row>
    <row r="4326" spans="1:21" x14ac:dyDescent="0.25">
      <c r="A4326" s="13" t="s">
        <v>54</v>
      </c>
      <c r="B4326" s="6" t="s">
        <v>99</v>
      </c>
      <c r="C4326" s="6" t="s">
        <v>44</v>
      </c>
      <c r="D4326" s="6" t="s">
        <v>20</v>
      </c>
      <c r="E4326" s="6" t="s">
        <v>45</v>
      </c>
      <c r="F4326" s="6" t="s">
        <v>16294</v>
      </c>
      <c r="G4326" s="6" t="s">
        <v>15979</v>
      </c>
      <c r="H4326" s="6" t="s">
        <v>61</v>
      </c>
      <c r="I4326" s="6" t="s">
        <v>23</v>
      </c>
      <c r="J4326" s="6" t="s">
        <v>16295</v>
      </c>
      <c r="K4326" s="7">
        <v>18</v>
      </c>
      <c r="L4326" s="4">
        <v>2005</v>
      </c>
      <c r="M4326" s="9">
        <v>20241.37</v>
      </c>
      <c r="N4326" s="9" t="str">
        <f t="shared" si="271"/>
        <v>Normal</v>
      </c>
      <c r="O4326" s="11">
        <v>21276.9</v>
      </c>
      <c r="P4326" s="11">
        <v>16472.04</v>
      </c>
      <c r="Q4326" s="11">
        <v>3769.33</v>
      </c>
      <c r="R4326" s="8">
        <v>45077</v>
      </c>
      <c r="S4326" s="5" t="str">
        <f t="shared" si="272"/>
        <v>Wednesday</v>
      </c>
      <c r="T4326" s="5" t="str">
        <f t="shared" si="273"/>
        <v>Q2</v>
      </c>
      <c r="U4326" s="14" t="str">
        <f t="shared" si="270"/>
        <v>May</v>
      </c>
    </row>
    <row r="4327" spans="1:21" x14ac:dyDescent="0.25">
      <c r="A4327" s="12" t="s">
        <v>34</v>
      </c>
      <c r="B4327" s="2" t="s">
        <v>97</v>
      </c>
      <c r="C4327" s="2" t="s">
        <v>52</v>
      </c>
      <c r="D4327" s="2" t="s">
        <v>20</v>
      </c>
      <c r="E4327" s="2" t="s">
        <v>21</v>
      </c>
      <c r="F4327" s="2" t="s">
        <v>16296</v>
      </c>
      <c r="G4327" s="2" t="s">
        <v>16297</v>
      </c>
      <c r="H4327" s="2" t="s">
        <v>82</v>
      </c>
      <c r="I4327" s="2" t="s">
        <v>23</v>
      </c>
      <c r="J4327" s="2" t="s">
        <v>16298</v>
      </c>
      <c r="K4327" s="3">
        <v>0</v>
      </c>
      <c r="L4327" s="4">
        <v>2022</v>
      </c>
      <c r="M4327" s="9">
        <v>27323</v>
      </c>
      <c r="N4327" s="9" t="str">
        <f t="shared" si="271"/>
        <v>Normal</v>
      </c>
      <c r="O4327" s="11">
        <v>9674.2999999999993</v>
      </c>
      <c r="P4327" s="11">
        <v>20474.82</v>
      </c>
      <c r="Q4327" s="11">
        <v>6848.18</v>
      </c>
      <c r="R4327" s="5">
        <v>44645</v>
      </c>
      <c r="S4327" s="5" t="str">
        <f t="shared" si="272"/>
        <v>Friday</v>
      </c>
      <c r="T4327" s="5" t="str">
        <f t="shared" si="273"/>
        <v>Q1</v>
      </c>
      <c r="U4327" s="14" t="str">
        <f t="shared" si="270"/>
        <v>Mar</v>
      </c>
    </row>
    <row r="4328" spans="1:21" x14ac:dyDescent="0.25">
      <c r="A4328" s="13" t="s">
        <v>34</v>
      </c>
      <c r="B4328" s="6" t="s">
        <v>35</v>
      </c>
      <c r="C4328" s="6" t="s">
        <v>24</v>
      </c>
      <c r="D4328" s="6" t="s">
        <v>20</v>
      </c>
      <c r="E4328" s="6" t="s">
        <v>45</v>
      </c>
      <c r="F4328" s="6" t="s">
        <v>16299</v>
      </c>
      <c r="G4328" s="6" t="s">
        <v>9702</v>
      </c>
      <c r="H4328" s="6" t="s">
        <v>118</v>
      </c>
      <c r="I4328" s="6" t="s">
        <v>23</v>
      </c>
      <c r="J4328" s="6" t="s">
        <v>16300</v>
      </c>
      <c r="K4328" s="7">
        <v>16</v>
      </c>
      <c r="L4328" s="4">
        <v>2006</v>
      </c>
      <c r="M4328" s="9">
        <v>34077.519999999997</v>
      </c>
      <c r="N4328" s="9" t="str">
        <f t="shared" si="271"/>
        <v>Normal</v>
      </c>
      <c r="O4328" s="11">
        <v>100375.3</v>
      </c>
      <c r="P4328" s="11">
        <v>25002.23</v>
      </c>
      <c r="Q4328" s="11">
        <v>9075.2900000000009</v>
      </c>
      <c r="R4328" s="8">
        <v>44688</v>
      </c>
      <c r="S4328" s="5" t="str">
        <f t="shared" si="272"/>
        <v>Saturday</v>
      </c>
      <c r="T4328" s="5" t="str">
        <f t="shared" si="273"/>
        <v>Q2</v>
      </c>
      <c r="U4328" s="14" t="str">
        <f t="shared" si="270"/>
        <v>May</v>
      </c>
    </row>
    <row r="4329" spans="1:21" x14ac:dyDescent="0.25">
      <c r="A4329" s="12" t="s">
        <v>62</v>
      </c>
      <c r="B4329" s="2" t="s">
        <v>91</v>
      </c>
      <c r="C4329" s="2" t="s">
        <v>44</v>
      </c>
      <c r="D4329" s="2" t="s">
        <v>20</v>
      </c>
      <c r="E4329" s="2" t="s">
        <v>26</v>
      </c>
      <c r="F4329" s="2" t="s">
        <v>16301</v>
      </c>
      <c r="G4329" s="2" t="s">
        <v>16302</v>
      </c>
      <c r="H4329" s="2" t="s">
        <v>96</v>
      </c>
      <c r="I4329" s="2" t="s">
        <v>23</v>
      </c>
      <c r="J4329" s="2" t="s">
        <v>16303</v>
      </c>
      <c r="K4329" s="3">
        <v>10</v>
      </c>
      <c r="L4329" s="4">
        <v>2010</v>
      </c>
      <c r="M4329" s="9">
        <v>11403.29</v>
      </c>
      <c r="N4329" s="9" t="str">
        <f t="shared" si="271"/>
        <v>Normal</v>
      </c>
      <c r="O4329" s="11">
        <v>46338.1</v>
      </c>
      <c r="P4329" s="11">
        <v>8483.43</v>
      </c>
      <c r="Q4329" s="11">
        <v>2919.86</v>
      </c>
      <c r="R4329" s="5">
        <v>44187</v>
      </c>
      <c r="S4329" s="5" t="str">
        <f t="shared" si="272"/>
        <v>Tuesday</v>
      </c>
      <c r="T4329" s="5" t="str">
        <f t="shared" si="273"/>
        <v>Q4</v>
      </c>
      <c r="U4329" s="14" t="str">
        <f t="shared" si="270"/>
        <v>Dec</v>
      </c>
    </row>
    <row r="4330" spans="1:21" x14ac:dyDescent="0.25">
      <c r="A4330" s="13" t="s">
        <v>74</v>
      </c>
      <c r="B4330" s="6" t="s">
        <v>75</v>
      </c>
      <c r="C4330" s="6" t="s">
        <v>19</v>
      </c>
      <c r="D4330" s="6" t="s">
        <v>20</v>
      </c>
      <c r="E4330" s="6" t="s">
        <v>32</v>
      </c>
      <c r="F4330" s="6" t="s">
        <v>16304</v>
      </c>
      <c r="G4330" s="6" t="s">
        <v>3491</v>
      </c>
      <c r="H4330" s="6" t="s">
        <v>90</v>
      </c>
      <c r="I4330" s="6" t="s">
        <v>23</v>
      </c>
      <c r="J4330" s="6" t="s">
        <v>16305</v>
      </c>
      <c r="K4330" s="7">
        <v>14</v>
      </c>
      <c r="L4330" s="4">
        <v>2008</v>
      </c>
      <c r="M4330" s="9">
        <v>11729.46</v>
      </c>
      <c r="N4330" s="9" t="str">
        <f t="shared" si="271"/>
        <v>Normal</v>
      </c>
      <c r="O4330" s="11">
        <v>134699.9</v>
      </c>
      <c r="P4330" s="11">
        <v>9045.43</v>
      </c>
      <c r="Q4330" s="11">
        <v>2684.03</v>
      </c>
      <c r="R4330" s="8">
        <v>44891</v>
      </c>
      <c r="S4330" s="5" t="str">
        <f t="shared" si="272"/>
        <v>Saturday</v>
      </c>
      <c r="T4330" s="5" t="str">
        <f t="shared" si="273"/>
        <v>Q4</v>
      </c>
      <c r="U4330" s="14" t="str">
        <f t="shared" si="270"/>
        <v>Nov</v>
      </c>
    </row>
    <row r="4331" spans="1:21" x14ac:dyDescent="0.25">
      <c r="A4331" s="12" t="s">
        <v>71</v>
      </c>
      <c r="B4331" s="2" t="s">
        <v>86</v>
      </c>
      <c r="C4331" s="2" t="s">
        <v>19</v>
      </c>
      <c r="D4331" s="2" t="s">
        <v>20</v>
      </c>
      <c r="E4331" s="2" t="s">
        <v>45</v>
      </c>
      <c r="F4331" s="2" t="s">
        <v>16306</v>
      </c>
      <c r="G4331" s="2" t="s">
        <v>16307</v>
      </c>
      <c r="H4331" s="2" t="s">
        <v>157</v>
      </c>
      <c r="I4331" s="2" t="s">
        <v>23</v>
      </c>
      <c r="J4331" s="2" t="s">
        <v>16308</v>
      </c>
      <c r="K4331" s="3">
        <v>0</v>
      </c>
      <c r="L4331" s="4">
        <v>2024</v>
      </c>
      <c r="M4331" s="9">
        <v>9103.4599999999991</v>
      </c>
      <c r="N4331" s="9" t="str">
        <f t="shared" si="271"/>
        <v>Normal</v>
      </c>
      <c r="O4331" s="11">
        <v>42850.7</v>
      </c>
      <c r="P4331" s="11">
        <v>6487.25</v>
      </c>
      <c r="Q4331" s="11">
        <v>2616.21</v>
      </c>
      <c r="R4331" s="5">
        <v>45502</v>
      </c>
      <c r="S4331" s="5" t="str">
        <f t="shared" si="272"/>
        <v>Monday</v>
      </c>
      <c r="T4331" s="5" t="str">
        <f t="shared" si="273"/>
        <v>Q3</v>
      </c>
      <c r="U4331" s="14" t="str">
        <f t="shared" si="270"/>
        <v>Jul</v>
      </c>
    </row>
    <row r="4332" spans="1:21" x14ac:dyDescent="0.25">
      <c r="A4332" s="13" t="s">
        <v>47</v>
      </c>
      <c r="B4332" s="6" t="s">
        <v>48</v>
      </c>
      <c r="C4332" s="6" t="s">
        <v>36</v>
      </c>
      <c r="D4332" s="6" t="s">
        <v>20</v>
      </c>
      <c r="E4332" s="6" t="s">
        <v>26</v>
      </c>
      <c r="F4332" s="6" t="s">
        <v>16309</v>
      </c>
      <c r="G4332" s="6" t="s">
        <v>16310</v>
      </c>
      <c r="H4332" s="6" t="s">
        <v>46</v>
      </c>
      <c r="I4332" s="6" t="s">
        <v>23</v>
      </c>
      <c r="J4332" s="6" t="s">
        <v>16311</v>
      </c>
      <c r="K4332" s="7">
        <v>24</v>
      </c>
      <c r="L4332" s="4">
        <v>2001</v>
      </c>
      <c r="M4332" s="9">
        <v>67164.37</v>
      </c>
      <c r="N4332" s="9" t="str">
        <f t="shared" si="271"/>
        <v>High Value</v>
      </c>
      <c r="O4332" s="11">
        <v>64115.9</v>
      </c>
      <c r="P4332" s="11">
        <v>50178.25</v>
      </c>
      <c r="Q4332" s="11">
        <v>16986.12</v>
      </c>
      <c r="R4332" s="8">
        <v>45820</v>
      </c>
      <c r="S4332" s="5" t="str">
        <f t="shared" si="272"/>
        <v>Thursday</v>
      </c>
      <c r="T4332" s="5" t="str">
        <f t="shared" si="273"/>
        <v>Q2</v>
      </c>
      <c r="U4332" s="14" t="str">
        <f t="shared" si="270"/>
        <v>Jun</v>
      </c>
    </row>
    <row r="4333" spans="1:21" x14ac:dyDescent="0.25">
      <c r="A4333" s="12" t="s">
        <v>56</v>
      </c>
      <c r="B4333" s="2" t="s">
        <v>69</v>
      </c>
      <c r="C4333" s="2" t="s">
        <v>19</v>
      </c>
      <c r="D4333" s="2" t="s">
        <v>20</v>
      </c>
      <c r="E4333" s="2" t="s">
        <v>21</v>
      </c>
      <c r="F4333" s="2" t="s">
        <v>16312</v>
      </c>
      <c r="G4333" s="2" t="s">
        <v>16313</v>
      </c>
      <c r="H4333" s="2" t="s">
        <v>124</v>
      </c>
      <c r="I4333" s="2" t="s">
        <v>23</v>
      </c>
      <c r="J4333" s="2" t="s">
        <v>16314</v>
      </c>
      <c r="K4333" s="3">
        <v>6</v>
      </c>
      <c r="L4333" s="4">
        <v>2016</v>
      </c>
      <c r="M4333" s="9">
        <v>40593.93</v>
      </c>
      <c r="N4333" s="9" t="str">
        <f t="shared" si="271"/>
        <v>High Value</v>
      </c>
      <c r="O4333" s="11">
        <v>126568.9</v>
      </c>
      <c r="P4333" s="11">
        <v>36367.94</v>
      </c>
      <c r="Q4333" s="11">
        <v>4225.99</v>
      </c>
      <c r="R4333" s="5">
        <v>44574</v>
      </c>
      <c r="S4333" s="5" t="str">
        <f t="shared" si="272"/>
        <v>Thursday</v>
      </c>
      <c r="T4333" s="5" t="str">
        <f t="shared" si="273"/>
        <v>Q1</v>
      </c>
      <c r="U4333" s="14" t="str">
        <f t="shared" si="270"/>
        <v>Jan</v>
      </c>
    </row>
    <row r="4334" spans="1:21" x14ac:dyDescent="0.25">
      <c r="A4334" s="13" t="s">
        <v>71</v>
      </c>
      <c r="B4334" s="6" t="s">
        <v>83</v>
      </c>
      <c r="C4334" s="6" t="s">
        <v>44</v>
      </c>
      <c r="D4334" s="6" t="s">
        <v>20</v>
      </c>
      <c r="E4334" s="6" t="s">
        <v>32</v>
      </c>
      <c r="F4334" s="6" t="s">
        <v>16315</v>
      </c>
      <c r="G4334" s="6" t="s">
        <v>16316</v>
      </c>
      <c r="H4334" s="6" t="s">
        <v>112</v>
      </c>
      <c r="I4334" s="6" t="s">
        <v>23</v>
      </c>
      <c r="J4334" s="6" t="s">
        <v>16317</v>
      </c>
      <c r="K4334" s="7">
        <v>4</v>
      </c>
      <c r="L4334" s="4">
        <v>2018</v>
      </c>
      <c r="M4334" s="9">
        <v>48349.59</v>
      </c>
      <c r="N4334" s="9" t="str">
        <f t="shared" si="271"/>
        <v>High Value</v>
      </c>
      <c r="O4334" s="11">
        <v>177644.3</v>
      </c>
      <c r="P4334" s="11">
        <v>39087.96</v>
      </c>
      <c r="Q4334" s="11">
        <v>9261.6299999999992</v>
      </c>
      <c r="R4334" s="8">
        <v>44562</v>
      </c>
      <c r="S4334" s="5" t="str">
        <f t="shared" si="272"/>
        <v>Saturday</v>
      </c>
      <c r="T4334" s="5" t="str">
        <f t="shared" si="273"/>
        <v>Q1</v>
      </c>
      <c r="U4334" s="14" t="str">
        <f t="shared" si="270"/>
        <v>Jan</v>
      </c>
    </row>
    <row r="4335" spans="1:21" x14ac:dyDescent="0.25">
      <c r="A4335" s="12" t="s">
        <v>74</v>
      </c>
      <c r="B4335" s="2" t="s">
        <v>75</v>
      </c>
      <c r="C4335" s="2" t="s">
        <v>19</v>
      </c>
      <c r="D4335" s="2" t="s">
        <v>20</v>
      </c>
      <c r="E4335" s="2" t="s">
        <v>45</v>
      </c>
      <c r="F4335" s="2" t="s">
        <v>16318</v>
      </c>
      <c r="G4335" s="2" t="s">
        <v>16319</v>
      </c>
      <c r="H4335" s="2" t="s">
        <v>120</v>
      </c>
      <c r="I4335" s="2" t="s">
        <v>23</v>
      </c>
      <c r="J4335" s="2" t="s">
        <v>16320</v>
      </c>
      <c r="K4335" s="3">
        <v>0</v>
      </c>
      <c r="L4335" s="4">
        <v>2020</v>
      </c>
      <c r="M4335" s="9">
        <v>23189.47</v>
      </c>
      <c r="N4335" s="9" t="str">
        <f t="shared" si="271"/>
        <v>Normal</v>
      </c>
      <c r="O4335" s="11">
        <v>45858.7</v>
      </c>
      <c r="P4335" s="11">
        <v>17295.900000000001</v>
      </c>
      <c r="Q4335" s="11">
        <v>5893.57</v>
      </c>
      <c r="R4335" s="5">
        <v>44045</v>
      </c>
      <c r="S4335" s="5" t="str">
        <f t="shared" si="272"/>
        <v>Sunday</v>
      </c>
      <c r="T4335" s="5" t="str">
        <f t="shared" si="273"/>
        <v>Q3</v>
      </c>
      <c r="U4335" s="14" t="str">
        <f t="shared" si="270"/>
        <v>Aug</v>
      </c>
    </row>
    <row r="4336" spans="1:21" x14ac:dyDescent="0.25">
      <c r="A4336" s="13" t="s">
        <v>30</v>
      </c>
      <c r="B4336" s="6" t="s">
        <v>31</v>
      </c>
      <c r="C4336" s="6" t="s">
        <v>52</v>
      </c>
      <c r="D4336" s="6" t="s">
        <v>20</v>
      </c>
      <c r="E4336" s="6" t="s">
        <v>21</v>
      </c>
      <c r="F4336" s="6" t="s">
        <v>16321</v>
      </c>
      <c r="G4336" s="6" t="s">
        <v>16322</v>
      </c>
      <c r="H4336" s="6" t="s">
        <v>152</v>
      </c>
      <c r="I4336" s="6" t="s">
        <v>23</v>
      </c>
      <c r="J4336" s="6" t="s">
        <v>16323</v>
      </c>
      <c r="K4336" s="7">
        <v>13</v>
      </c>
      <c r="L4336" s="4">
        <v>2012</v>
      </c>
      <c r="M4336" s="9">
        <v>7372.61</v>
      </c>
      <c r="N4336" s="9" t="str">
        <f t="shared" si="271"/>
        <v>Normal</v>
      </c>
      <c r="O4336" s="11">
        <v>178345.4</v>
      </c>
      <c r="P4336" s="11">
        <v>6286.92</v>
      </c>
      <c r="Q4336" s="11">
        <v>1085.69</v>
      </c>
      <c r="R4336" s="8">
        <v>45784</v>
      </c>
      <c r="S4336" s="5" t="str">
        <f t="shared" si="272"/>
        <v>Wednesday</v>
      </c>
      <c r="T4336" s="5" t="str">
        <f t="shared" si="273"/>
        <v>Q2</v>
      </c>
      <c r="U4336" s="14" t="str">
        <f t="shared" si="270"/>
        <v>May</v>
      </c>
    </row>
    <row r="4337" spans="1:21" x14ac:dyDescent="0.25">
      <c r="A4337" s="12" t="s">
        <v>17</v>
      </c>
      <c r="B4337" s="2" t="s">
        <v>18</v>
      </c>
      <c r="C4337" s="2" t="s">
        <v>19</v>
      </c>
      <c r="D4337" s="2" t="s">
        <v>20</v>
      </c>
      <c r="E4337" s="2" t="s">
        <v>32</v>
      </c>
      <c r="F4337" s="2" t="s">
        <v>16324</v>
      </c>
      <c r="G4337" s="2" t="s">
        <v>4800</v>
      </c>
      <c r="H4337" s="2" t="s">
        <v>37</v>
      </c>
      <c r="I4337" s="2" t="s">
        <v>23</v>
      </c>
      <c r="J4337" s="2" t="s">
        <v>16325</v>
      </c>
      <c r="K4337" s="3">
        <v>8</v>
      </c>
      <c r="L4337" s="4">
        <v>2016</v>
      </c>
      <c r="M4337" s="9">
        <v>64187.8</v>
      </c>
      <c r="N4337" s="9" t="str">
        <f t="shared" si="271"/>
        <v>High Value</v>
      </c>
      <c r="O4337" s="11">
        <v>189859.5</v>
      </c>
      <c r="P4337" s="11">
        <v>53876.5</v>
      </c>
      <c r="Q4337" s="11">
        <v>10311.299999999999</v>
      </c>
      <c r="R4337" s="5">
        <v>45586</v>
      </c>
      <c r="S4337" s="5" t="str">
        <f t="shared" si="272"/>
        <v>Monday</v>
      </c>
      <c r="T4337" s="5" t="str">
        <f t="shared" si="273"/>
        <v>Q4</v>
      </c>
      <c r="U4337" s="14" t="str">
        <f t="shared" si="270"/>
        <v>Oct</v>
      </c>
    </row>
    <row r="4338" spans="1:21" x14ac:dyDescent="0.25">
      <c r="A4338" s="13" t="s">
        <v>40</v>
      </c>
      <c r="B4338" s="6" t="s">
        <v>59</v>
      </c>
      <c r="C4338" s="6" t="s">
        <v>19</v>
      </c>
      <c r="D4338" s="6" t="s">
        <v>20</v>
      </c>
      <c r="E4338" s="6" t="s">
        <v>21</v>
      </c>
      <c r="F4338" s="6" t="s">
        <v>16326</v>
      </c>
      <c r="G4338" s="6" t="s">
        <v>15736</v>
      </c>
      <c r="H4338" s="6" t="s">
        <v>121</v>
      </c>
      <c r="I4338" s="6" t="s">
        <v>23</v>
      </c>
      <c r="J4338" s="6" t="s">
        <v>16327</v>
      </c>
      <c r="K4338" s="7">
        <v>0</v>
      </c>
      <c r="L4338" s="4">
        <v>2024</v>
      </c>
      <c r="M4338" s="9">
        <v>53297.01</v>
      </c>
      <c r="N4338" s="9" t="str">
        <f t="shared" si="271"/>
        <v>High Value</v>
      </c>
      <c r="O4338" s="11">
        <v>68432.3</v>
      </c>
      <c r="P4338" s="11">
        <v>40988.58</v>
      </c>
      <c r="Q4338" s="11">
        <v>12308.43</v>
      </c>
      <c r="R4338" s="8">
        <v>45425</v>
      </c>
      <c r="S4338" s="5" t="str">
        <f t="shared" si="272"/>
        <v>Monday</v>
      </c>
      <c r="T4338" s="5" t="str">
        <f t="shared" si="273"/>
        <v>Q2</v>
      </c>
      <c r="U4338" s="14" t="str">
        <f t="shared" si="270"/>
        <v>May</v>
      </c>
    </row>
    <row r="4339" spans="1:21" x14ac:dyDescent="0.25">
      <c r="A4339" s="12" t="s">
        <v>71</v>
      </c>
      <c r="B4339" s="2" t="s">
        <v>83</v>
      </c>
      <c r="C4339" s="2" t="s">
        <v>49</v>
      </c>
      <c r="D4339" s="2" t="s">
        <v>20</v>
      </c>
      <c r="E4339" s="2" t="s">
        <v>26</v>
      </c>
      <c r="F4339" s="2" t="s">
        <v>16328</v>
      </c>
      <c r="G4339" s="2" t="s">
        <v>16329</v>
      </c>
      <c r="H4339" s="2" t="s">
        <v>39</v>
      </c>
      <c r="I4339" s="2" t="s">
        <v>23</v>
      </c>
      <c r="J4339" s="2" t="s">
        <v>16330</v>
      </c>
      <c r="K4339" s="3">
        <v>14</v>
      </c>
      <c r="L4339" s="4">
        <v>2008</v>
      </c>
      <c r="M4339" s="9">
        <v>61534.51</v>
      </c>
      <c r="N4339" s="9" t="str">
        <f t="shared" si="271"/>
        <v>High Value</v>
      </c>
      <c r="O4339" s="11">
        <v>72550.3</v>
      </c>
      <c r="P4339" s="11">
        <v>51711.72</v>
      </c>
      <c r="Q4339" s="11">
        <v>9822.7900000000009</v>
      </c>
      <c r="R4339" s="5">
        <v>44777</v>
      </c>
      <c r="S4339" s="5" t="str">
        <f t="shared" si="272"/>
        <v>Thursday</v>
      </c>
      <c r="T4339" s="5" t="str">
        <f t="shared" si="273"/>
        <v>Q3</v>
      </c>
      <c r="U4339" s="14" t="str">
        <f t="shared" si="270"/>
        <v>Aug</v>
      </c>
    </row>
    <row r="4340" spans="1:21" x14ac:dyDescent="0.25">
      <c r="A4340" s="13" t="s">
        <v>34</v>
      </c>
      <c r="B4340" s="6" t="s">
        <v>43</v>
      </c>
      <c r="C4340" s="6" t="s">
        <v>49</v>
      </c>
      <c r="D4340" s="6" t="s">
        <v>20</v>
      </c>
      <c r="E4340" s="6" t="s">
        <v>32</v>
      </c>
      <c r="F4340" s="6" t="s">
        <v>16331</v>
      </c>
      <c r="G4340" s="6" t="s">
        <v>16332</v>
      </c>
      <c r="H4340" s="6" t="s">
        <v>121</v>
      </c>
      <c r="I4340" s="6" t="s">
        <v>23</v>
      </c>
      <c r="J4340" s="6" t="s">
        <v>16333</v>
      </c>
      <c r="K4340" s="7">
        <v>14</v>
      </c>
      <c r="L4340" s="4">
        <v>2009</v>
      </c>
      <c r="M4340" s="9">
        <v>44623.66</v>
      </c>
      <c r="N4340" s="9" t="str">
        <f t="shared" si="271"/>
        <v>High Value</v>
      </c>
      <c r="O4340" s="11">
        <v>175942.39999999999</v>
      </c>
      <c r="P4340" s="11">
        <v>39982</v>
      </c>
      <c r="Q4340" s="11">
        <v>4641.66</v>
      </c>
      <c r="R4340" s="8">
        <v>45284</v>
      </c>
      <c r="S4340" s="5" t="str">
        <f t="shared" si="272"/>
        <v>Sunday</v>
      </c>
      <c r="T4340" s="5" t="str">
        <f t="shared" si="273"/>
        <v>Q4</v>
      </c>
      <c r="U4340" s="14" t="str">
        <f t="shared" ref="U4340:U4381" si="274">TEXT(R4340,"MMM")</f>
        <v>Dec</v>
      </c>
    </row>
    <row r="4341" spans="1:21" x14ac:dyDescent="0.25">
      <c r="A4341" s="12" t="s">
        <v>34</v>
      </c>
      <c r="B4341" s="2" t="s">
        <v>35</v>
      </c>
      <c r="C4341" s="2" t="s">
        <v>24</v>
      </c>
      <c r="D4341" s="2" t="s">
        <v>20</v>
      </c>
      <c r="E4341" s="2" t="s">
        <v>21</v>
      </c>
      <c r="F4341" s="2" t="s">
        <v>16334</v>
      </c>
      <c r="G4341" s="2" t="s">
        <v>16335</v>
      </c>
      <c r="H4341" s="2" t="s">
        <v>159</v>
      </c>
      <c r="I4341" s="2" t="s">
        <v>23</v>
      </c>
      <c r="J4341" s="2" t="s">
        <v>16336</v>
      </c>
      <c r="K4341" s="3">
        <v>7</v>
      </c>
      <c r="L4341" s="4">
        <v>2015</v>
      </c>
      <c r="M4341" s="9">
        <v>33328.65</v>
      </c>
      <c r="N4341" s="9" t="str">
        <f t="shared" si="271"/>
        <v>Normal</v>
      </c>
      <c r="O4341" s="11">
        <v>147865.1</v>
      </c>
      <c r="P4341" s="11">
        <v>31642.080000000002</v>
      </c>
      <c r="Q4341" s="11">
        <v>1686.57</v>
      </c>
      <c r="R4341" s="5">
        <v>44717</v>
      </c>
      <c r="S4341" s="5" t="str">
        <f t="shared" si="272"/>
        <v>Sunday</v>
      </c>
      <c r="T4341" s="5" t="str">
        <f t="shared" si="273"/>
        <v>Q2</v>
      </c>
      <c r="U4341" s="14" t="str">
        <f t="shared" si="274"/>
        <v>Jun</v>
      </c>
    </row>
    <row r="4342" spans="1:21" x14ac:dyDescent="0.25">
      <c r="A4342" s="13" t="s">
        <v>74</v>
      </c>
      <c r="B4342" s="6" t="s">
        <v>113</v>
      </c>
      <c r="C4342" s="6" t="s">
        <v>19</v>
      </c>
      <c r="D4342" s="6" t="s">
        <v>20</v>
      </c>
      <c r="E4342" s="6" t="s">
        <v>26</v>
      </c>
      <c r="F4342" s="6" t="s">
        <v>16337</v>
      </c>
      <c r="G4342" s="6" t="s">
        <v>1575</v>
      </c>
      <c r="H4342" s="6" t="s">
        <v>89</v>
      </c>
      <c r="I4342" s="6" t="s">
        <v>23</v>
      </c>
      <c r="J4342" s="6" t="s">
        <v>16338</v>
      </c>
      <c r="K4342" s="7">
        <v>20</v>
      </c>
      <c r="L4342" s="4">
        <v>2001</v>
      </c>
      <c r="M4342" s="9">
        <v>41336.79</v>
      </c>
      <c r="N4342" s="9" t="str">
        <f t="shared" si="271"/>
        <v>High Value</v>
      </c>
      <c r="O4342" s="11">
        <v>167485.29999999999</v>
      </c>
      <c r="P4342" s="11">
        <v>32083.29</v>
      </c>
      <c r="Q4342" s="11">
        <v>9253.5</v>
      </c>
      <c r="R4342" s="8">
        <v>44315</v>
      </c>
      <c r="S4342" s="5" t="str">
        <f t="shared" si="272"/>
        <v>Thursday</v>
      </c>
      <c r="T4342" s="5" t="str">
        <f t="shared" si="273"/>
        <v>Q2</v>
      </c>
      <c r="U4342" s="14" t="str">
        <f t="shared" si="274"/>
        <v>Apr</v>
      </c>
    </row>
    <row r="4343" spans="1:21" x14ac:dyDescent="0.25">
      <c r="A4343" s="12" t="s">
        <v>71</v>
      </c>
      <c r="B4343" s="2" t="s">
        <v>83</v>
      </c>
      <c r="C4343" s="2" t="s">
        <v>49</v>
      </c>
      <c r="D4343" s="2" t="s">
        <v>20</v>
      </c>
      <c r="E4343" s="2" t="s">
        <v>32</v>
      </c>
      <c r="F4343" s="2" t="s">
        <v>16339</v>
      </c>
      <c r="G4343" s="2" t="s">
        <v>16340</v>
      </c>
      <c r="H4343" s="2" t="s">
        <v>79</v>
      </c>
      <c r="I4343" s="2" t="s">
        <v>23</v>
      </c>
      <c r="J4343" s="2" t="s">
        <v>16341</v>
      </c>
      <c r="K4343" s="3">
        <v>14</v>
      </c>
      <c r="L4343" s="4">
        <v>2007</v>
      </c>
      <c r="M4343" s="9">
        <v>18954.68</v>
      </c>
      <c r="N4343" s="9" t="str">
        <f t="shared" si="271"/>
        <v>Normal</v>
      </c>
      <c r="O4343" s="11">
        <v>78959.8</v>
      </c>
      <c r="P4343" s="11">
        <v>13705.51</v>
      </c>
      <c r="Q4343" s="11">
        <v>5249.17</v>
      </c>
      <c r="R4343" s="5">
        <v>44361</v>
      </c>
      <c r="S4343" s="5" t="str">
        <f t="shared" si="272"/>
        <v>Monday</v>
      </c>
      <c r="T4343" s="5" t="str">
        <f t="shared" si="273"/>
        <v>Q2</v>
      </c>
      <c r="U4343" s="14" t="str">
        <f t="shared" si="274"/>
        <v>Jun</v>
      </c>
    </row>
    <row r="4344" spans="1:21" x14ac:dyDescent="0.25">
      <c r="A4344" s="13" t="s">
        <v>30</v>
      </c>
      <c r="B4344" s="6" t="s">
        <v>65</v>
      </c>
      <c r="C4344" s="6" t="s">
        <v>52</v>
      </c>
      <c r="D4344" s="6" t="s">
        <v>20</v>
      </c>
      <c r="E4344" s="6" t="s">
        <v>45</v>
      </c>
      <c r="F4344" s="6" t="s">
        <v>16342</v>
      </c>
      <c r="G4344" s="6" t="s">
        <v>16343</v>
      </c>
      <c r="H4344" s="6" t="s">
        <v>116</v>
      </c>
      <c r="I4344" s="6" t="s">
        <v>23</v>
      </c>
      <c r="J4344" s="6" t="s">
        <v>16344</v>
      </c>
      <c r="K4344" s="7">
        <v>-3</v>
      </c>
      <c r="L4344" s="4">
        <v>2024</v>
      </c>
      <c r="M4344" s="9">
        <v>67388.11</v>
      </c>
      <c r="N4344" s="9" t="str">
        <f t="shared" si="271"/>
        <v>High Value</v>
      </c>
      <c r="O4344" s="11">
        <v>110918.8</v>
      </c>
      <c r="P4344" s="11">
        <v>47861.59</v>
      </c>
      <c r="Q4344" s="11">
        <v>19526.52</v>
      </c>
      <c r="R4344" s="8">
        <v>44537</v>
      </c>
      <c r="S4344" s="5" t="str">
        <f t="shared" si="272"/>
        <v>Tuesday</v>
      </c>
      <c r="T4344" s="5" t="str">
        <f t="shared" si="273"/>
        <v>Q4</v>
      </c>
      <c r="U4344" s="14" t="str">
        <f t="shared" si="274"/>
        <v>Dec</v>
      </c>
    </row>
    <row r="4345" spans="1:21" x14ac:dyDescent="0.25">
      <c r="A4345" s="12" t="s">
        <v>56</v>
      </c>
      <c r="B4345" s="2" t="s">
        <v>78</v>
      </c>
      <c r="C4345" s="2" t="s">
        <v>49</v>
      </c>
      <c r="D4345" s="2" t="s">
        <v>20</v>
      </c>
      <c r="E4345" s="2" t="s">
        <v>45</v>
      </c>
      <c r="F4345" s="2" t="s">
        <v>16345</v>
      </c>
      <c r="G4345" s="2" t="s">
        <v>16346</v>
      </c>
      <c r="H4345" s="2" t="s">
        <v>162</v>
      </c>
      <c r="I4345" s="2" t="s">
        <v>23</v>
      </c>
      <c r="J4345" s="2" t="s">
        <v>16347</v>
      </c>
      <c r="K4345" s="3">
        <v>16</v>
      </c>
      <c r="L4345" s="4">
        <v>2007</v>
      </c>
      <c r="M4345" s="9">
        <v>5637.73</v>
      </c>
      <c r="N4345" s="9" t="str">
        <f t="shared" si="271"/>
        <v>Normal</v>
      </c>
      <c r="O4345" s="11">
        <v>157021.5</v>
      </c>
      <c r="P4345" s="11">
        <v>4093.74</v>
      </c>
      <c r="Q4345" s="11">
        <v>1543.99</v>
      </c>
      <c r="R4345" s="5">
        <v>45200</v>
      </c>
      <c r="S4345" s="5" t="str">
        <f t="shared" si="272"/>
        <v>Sunday</v>
      </c>
      <c r="T4345" s="5" t="str">
        <f t="shared" si="273"/>
        <v>Q4</v>
      </c>
      <c r="U4345" s="14" t="str">
        <f t="shared" si="274"/>
        <v>Oct</v>
      </c>
    </row>
    <row r="4346" spans="1:21" x14ac:dyDescent="0.25">
      <c r="A4346" s="13" t="s">
        <v>74</v>
      </c>
      <c r="B4346" s="6" t="s">
        <v>75</v>
      </c>
      <c r="C4346" s="6" t="s">
        <v>49</v>
      </c>
      <c r="D4346" s="6" t="s">
        <v>20</v>
      </c>
      <c r="E4346" s="6" t="s">
        <v>21</v>
      </c>
      <c r="F4346" s="6" t="s">
        <v>16348</v>
      </c>
      <c r="G4346" s="6" t="s">
        <v>16349</v>
      </c>
      <c r="H4346" s="6" t="s">
        <v>89</v>
      </c>
      <c r="I4346" s="6" t="s">
        <v>23</v>
      </c>
      <c r="J4346" s="6" t="s">
        <v>16350</v>
      </c>
      <c r="K4346" s="7">
        <v>11</v>
      </c>
      <c r="L4346" s="4">
        <v>2010</v>
      </c>
      <c r="M4346" s="9">
        <v>9822.77</v>
      </c>
      <c r="N4346" s="9" t="str">
        <f t="shared" si="271"/>
        <v>Normal</v>
      </c>
      <c r="O4346" s="11">
        <v>93408.2</v>
      </c>
      <c r="P4346" s="11">
        <v>9268.5300000000007</v>
      </c>
      <c r="Q4346" s="11">
        <v>554.24</v>
      </c>
      <c r="R4346" s="8">
        <v>44275</v>
      </c>
      <c r="S4346" s="5" t="str">
        <f t="shared" si="272"/>
        <v>Saturday</v>
      </c>
      <c r="T4346" s="5" t="str">
        <f t="shared" si="273"/>
        <v>Q1</v>
      </c>
      <c r="U4346" s="14" t="str">
        <f t="shared" si="274"/>
        <v>Mar</v>
      </c>
    </row>
    <row r="4347" spans="1:21" x14ac:dyDescent="0.25">
      <c r="A4347" s="12" t="s">
        <v>30</v>
      </c>
      <c r="B4347" s="2" t="s">
        <v>65</v>
      </c>
      <c r="C4347" s="2" t="s">
        <v>24</v>
      </c>
      <c r="D4347" s="2" t="s">
        <v>20</v>
      </c>
      <c r="E4347" s="2" t="s">
        <v>26</v>
      </c>
      <c r="F4347" s="2" t="s">
        <v>8094</v>
      </c>
      <c r="G4347" s="2" t="s">
        <v>16351</v>
      </c>
      <c r="H4347" s="2" t="s">
        <v>82</v>
      </c>
      <c r="I4347" s="2" t="s">
        <v>23</v>
      </c>
      <c r="J4347" s="2" t="s">
        <v>16352</v>
      </c>
      <c r="K4347" s="3">
        <v>4</v>
      </c>
      <c r="L4347" s="4">
        <v>2018</v>
      </c>
      <c r="M4347" s="9">
        <v>24536.37</v>
      </c>
      <c r="N4347" s="9" t="str">
        <f t="shared" si="271"/>
        <v>Normal</v>
      </c>
      <c r="O4347" s="11">
        <v>38941.4</v>
      </c>
      <c r="P4347" s="11">
        <v>20237.86</v>
      </c>
      <c r="Q4347" s="11">
        <v>4298.51</v>
      </c>
      <c r="R4347" s="5">
        <v>44656</v>
      </c>
      <c r="S4347" s="5" t="str">
        <f t="shared" si="272"/>
        <v>Tuesday</v>
      </c>
      <c r="T4347" s="5" t="str">
        <f t="shared" si="273"/>
        <v>Q2</v>
      </c>
      <c r="U4347" s="14" t="str">
        <f t="shared" si="274"/>
        <v>Apr</v>
      </c>
    </row>
    <row r="4348" spans="1:21" x14ac:dyDescent="0.25">
      <c r="A4348" s="13" t="s">
        <v>71</v>
      </c>
      <c r="B4348" s="6" t="s">
        <v>83</v>
      </c>
      <c r="C4348" s="6" t="s">
        <v>36</v>
      </c>
      <c r="D4348" s="6" t="s">
        <v>20</v>
      </c>
      <c r="E4348" s="6" t="s">
        <v>32</v>
      </c>
      <c r="F4348" s="6" t="s">
        <v>16353</v>
      </c>
      <c r="G4348" s="6" t="s">
        <v>14254</v>
      </c>
      <c r="H4348" s="6" t="s">
        <v>157</v>
      </c>
      <c r="I4348" s="6" t="s">
        <v>23</v>
      </c>
      <c r="J4348" s="6" t="s">
        <v>16354</v>
      </c>
      <c r="K4348" s="7">
        <v>1</v>
      </c>
      <c r="L4348" s="4">
        <v>2023</v>
      </c>
      <c r="M4348" s="9">
        <v>63545.85</v>
      </c>
      <c r="N4348" s="9" t="str">
        <f t="shared" si="271"/>
        <v>High Value</v>
      </c>
      <c r="O4348" s="11">
        <v>130455.4</v>
      </c>
      <c r="P4348" s="11">
        <v>48921.88</v>
      </c>
      <c r="Q4348" s="11">
        <v>14623.97</v>
      </c>
      <c r="R4348" s="8">
        <v>45440</v>
      </c>
      <c r="S4348" s="5" t="str">
        <f t="shared" si="272"/>
        <v>Tuesday</v>
      </c>
      <c r="T4348" s="5" t="str">
        <f t="shared" si="273"/>
        <v>Q2</v>
      </c>
      <c r="U4348" s="14" t="str">
        <f t="shared" si="274"/>
        <v>May</v>
      </c>
    </row>
    <row r="4349" spans="1:21" x14ac:dyDescent="0.25">
      <c r="A4349" s="12" t="s">
        <v>34</v>
      </c>
      <c r="B4349" s="2" t="s">
        <v>97</v>
      </c>
      <c r="C4349" s="2" t="s">
        <v>44</v>
      </c>
      <c r="D4349" s="2" t="s">
        <v>20</v>
      </c>
      <c r="E4349" s="2" t="s">
        <v>45</v>
      </c>
      <c r="F4349" s="2" t="s">
        <v>16355</v>
      </c>
      <c r="G4349" s="2" t="s">
        <v>16356</v>
      </c>
      <c r="H4349" s="2" t="s">
        <v>157</v>
      </c>
      <c r="I4349" s="2" t="s">
        <v>23</v>
      </c>
      <c r="J4349" s="2" t="s">
        <v>16357</v>
      </c>
      <c r="K4349" s="3">
        <v>5</v>
      </c>
      <c r="L4349" s="4">
        <v>2017</v>
      </c>
      <c r="M4349" s="9">
        <v>26440.77</v>
      </c>
      <c r="N4349" s="9" t="str">
        <f t="shared" si="271"/>
        <v>Normal</v>
      </c>
      <c r="O4349" s="11">
        <v>87964.800000000003</v>
      </c>
      <c r="P4349" s="11">
        <v>21566.99</v>
      </c>
      <c r="Q4349" s="11">
        <v>4873.78</v>
      </c>
      <c r="R4349" s="5">
        <v>44690</v>
      </c>
      <c r="S4349" s="5" t="str">
        <f t="shared" si="272"/>
        <v>Monday</v>
      </c>
      <c r="T4349" s="5" t="str">
        <f t="shared" si="273"/>
        <v>Q2</v>
      </c>
      <c r="U4349" s="14" t="str">
        <f t="shared" si="274"/>
        <v>May</v>
      </c>
    </row>
    <row r="4350" spans="1:21" x14ac:dyDescent="0.25">
      <c r="A4350" s="13" t="s">
        <v>74</v>
      </c>
      <c r="B4350" s="6" t="s">
        <v>153</v>
      </c>
      <c r="C4350" s="6" t="s">
        <v>19</v>
      </c>
      <c r="D4350" s="6" t="s">
        <v>20</v>
      </c>
      <c r="E4350" s="6" t="s">
        <v>26</v>
      </c>
      <c r="F4350" s="6" t="s">
        <v>16358</v>
      </c>
      <c r="G4350" s="6" t="s">
        <v>16359</v>
      </c>
      <c r="H4350" s="6" t="s">
        <v>109</v>
      </c>
      <c r="I4350" s="6" t="s">
        <v>23</v>
      </c>
      <c r="J4350" s="6" t="s">
        <v>16360</v>
      </c>
      <c r="K4350" s="7">
        <v>14</v>
      </c>
      <c r="L4350" s="4">
        <v>2008</v>
      </c>
      <c r="M4350" s="9">
        <v>54083.49</v>
      </c>
      <c r="N4350" s="9" t="str">
        <f t="shared" si="271"/>
        <v>High Value</v>
      </c>
      <c r="O4350" s="11">
        <v>33501.699999999997</v>
      </c>
      <c r="P4350" s="11">
        <v>46974.18</v>
      </c>
      <c r="Q4350" s="11">
        <v>7109.31</v>
      </c>
      <c r="R4350" s="8">
        <v>44784</v>
      </c>
      <c r="S4350" s="5" t="str">
        <f t="shared" si="272"/>
        <v>Thursday</v>
      </c>
      <c r="T4350" s="5" t="str">
        <f t="shared" si="273"/>
        <v>Q3</v>
      </c>
      <c r="U4350" s="14" t="str">
        <f t="shared" si="274"/>
        <v>Aug</v>
      </c>
    </row>
    <row r="4351" spans="1:21" x14ac:dyDescent="0.25">
      <c r="A4351" s="12" t="s">
        <v>40</v>
      </c>
      <c r="B4351" s="2" t="s">
        <v>125</v>
      </c>
      <c r="C4351" s="2" t="s">
        <v>36</v>
      </c>
      <c r="D4351" s="2" t="s">
        <v>20</v>
      </c>
      <c r="E4351" s="2" t="s">
        <v>45</v>
      </c>
      <c r="F4351" s="2" t="s">
        <v>16361</v>
      </c>
      <c r="G4351" s="2" t="s">
        <v>16362</v>
      </c>
      <c r="H4351" s="2" t="s">
        <v>115</v>
      </c>
      <c r="I4351" s="2" t="s">
        <v>23</v>
      </c>
      <c r="J4351" s="2" t="s">
        <v>16363</v>
      </c>
      <c r="K4351" s="3">
        <v>11</v>
      </c>
      <c r="L4351" s="4">
        <v>2013</v>
      </c>
      <c r="M4351" s="9">
        <v>27972.65</v>
      </c>
      <c r="N4351" s="9" t="str">
        <f t="shared" si="271"/>
        <v>Normal</v>
      </c>
      <c r="O4351" s="11">
        <v>94170.1</v>
      </c>
      <c r="P4351" s="11">
        <v>25641.77</v>
      </c>
      <c r="Q4351" s="11">
        <v>2330.88</v>
      </c>
      <c r="R4351" s="5">
        <v>45345</v>
      </c>
      <c r="S4351" s="5" t="str">
        <f t="shared" si="272"/>
        <v>Friday</v>
      </c>
      <c r="T4351" s="5" t="str">
        <f t="shared" si="273"/>
        <v>Q1</v>
      </c>
      <c r="U4351" s="14" t="str">
        <f t="shared" si="274"/>
        <v>Feb</v>
      </c>
    </row>
    <row r="4352" spans="1:21" x14ac:dyDescent="0.25">
      <c r="A4352" s="13" t="s">
        <v>17</v>
      </c>
      <c r="B4352" s="6" t="s">
        <v>80</v>
      </c>
      <c r="C4352" s="6" t="s">
        <v>24</v>
      </c>
      <c r="D4352" s="6" t="s">
        <v>20</v>
      </c>
      <c r="E4352" s="6" t="s">
        <v>26</v>
      </c>
      <c r="F4352" s="6" t="s">
        <v>16364</v>
      </c>
      <c r="G4352" s="6" t="s">
        <v>16365</v>
      </c>
      <c r="H4352" s="6" t="s">
        <v>109</v>
      </c>
      <c r="I4352" s="6" t="s">
        <v>23</v>
      </c>
      <c r="J4352" s="6" t="s">
        <v>16366</v>
      </c>
      <c r="K4352" s="7">
        <v>-1</v>
      </c>
      <c r="L4352" s="4">
        <v>2023</v>
      </c>
      <c r="M4352" s="9">
        <v>55271.93</v>
      </c>
      <c r="N4352" s="9" t="str">
        <f t="shared" si="271"/>
        <v>High Value</v>
      </c>
      <c r="O4352" s="11">
        <v>92200.6</v>
      </c>
      <c r="P4352" s="11">
        <v>45603.46</v>
      </c>
      <c r="Q4352" s="11">
        <v>9668.4699999999993</v>
      </c>
      <c r="R4352" s="8">
        <v>44631</v>
      </c>
      <c r="S4352" s="5" t="str">
        <f t="shared" si="272"/>
        <v>Friday</v>
      </c>
      <c r="T4352" s="5" t="str">
        <f t="shared" si="273"/>
        <v>Q1</v>
      </c>
      <c r="U4352" s="14" t="str">
        <f t="shared" si="274"/>
        <v>Mar</v>
      </c>
    </row>
    <row r="4353" spans="1:21" x14ac:dyDescent="0.25">
      <c r="A4353" s="12" t="s">
        <v>17</v>
      </c>
      <c r="B4353" s="2" t="s">
        <v>80</v>
      </c>
      <c r="C4353" s="2" t="s">
        <v>52</v>
      </c>
      <c r="D4353" s="2" t="s">
        <v>20</v>
      </c>
      <c r="E4353" s="2" t="s">
        <v>45</v>
      </c>
      <c r="F4353" s="2" t="s">
        <v>16367</v>
      </c>
      <c r="G4353" s="2" t="s">
        <v>241</v>
      </c>
      <c r="H4353" s="2" t="s">
        <v>109</v>
      </c>
      <c r="I4353" s="2" t="s">
        <v>23</v>
      </c>
      <c r="J4353" s="2" t="s">
        <v>16368</v>
      </c>
      <c r="K4353" s="3">
        <v>-3</v>
      </c>
      <c r="L4353" s="4">
        <v>2024</v>
      </c>
      <c r="M4353" s="9">
        <v>14442.38</v>
      </c>
      <c r="N4353" s="9" t="str">
        <f t="shared" si="271"/>
        <v>Normal</v>
      </c>
      <c r="O4353" s="11">
        <v>166112.4</v>
      </c>
      <c r="P4353" s="11">
        <v>12814.57</v>
      </c>
      <c r="Q4353" s="11">
        <v>1627.81</v>
      </c>
      <c r="R4353" s="5">
        <v>44422</v>
      </c>
      <c r="S4353" s="5" t="str">
        <f t="shared" si="272"/>
        <v>Saturday</v>
      </c>
      <c r="T4353" s="5" t="str">
        <f t="shared" si="273"/>
        <v>Q3</v>
      </c>
      <c r="U4353" s="14" t="str">
        <f t="shared" si="274"/>
        <v>Aug</v>
      </c>
    </row>
    <row r="4354" spans="1:21" x14ac:dyDescent="0.25">
      <c r="A4354" s="13" t="s">
        <v>34</v>
      </c>
      <c r="B4354" s="6" t="s">
        <v>35</v>
      </c>
      <c r="C4354" s="6" t="s">
        <v>52</v>
      </c>
      <c r="D4354" s="6" t="s">
        <v>20</v>
      </c>
      <c r="E4354" s="6" t="s">
        <v>21</v>
      </c>
      <c r="F4354" s="6" t="s">
        <v>16369</v>
      </c>
      <c r="G4354" s="6" t="s">
        <v>16370</v>
      </c>
      <c r="H4354" s="6" t="s">
        <v>89</v>
      </c>
      <c r="I4354" s="6" t="s">
        <v>23</v>
      </c>
      <c r="J4354" s="6" t="s">
        <v>16371</v>
      </c>
      <c r="K4354" s="7">
        <v>-1</v>
      </c>
      <c r="L4354" s="4">
        <v>2021</v>
      </c>
      <c r="M4354" s="9">
        <v>50593.51</v>
      </c>
      <c r="N4354" s="9" t="str">
        <f t="shared" si="271"/>
        <v>High Value</v>
      </c>
      <c r="O4354" s="11">
        <v>57864.2</v>
      </c>
      <c r="P4354" s="11">
        <v>40677.050000000003</v>
      </c>
      <c r="Q4354" s="11">
        <v>9916.4599999999991</v>
      </c>
      <c r="R4354" s="8">
        <v>44126</v>
      </c>
      <c r="S4354" s="5" t="str">
        <f t="shared" si="272"/>
        <v>Thursday</v>
      </c>
      <c r="T4354" s="5" t="str">
        <f t="shared" si="273"/>
        <v>Q4</v>
      </c>
      <c r="U4354" s="14" t="str">
        <f t="shared" si="274"/>
        <v>Oct</v>
      </c>
    </row>
    <row r="4355" spans="1:21" x14ac:dyDescent="0.25">
      <c r="A4355" s="12" t="s">
        <v>54</v>
      </c>
      <c r="B4355" s="2" t="s">
        <v>123</v>
      </c>
      <c r="C4355" s="2" t="s">
        <v>19</v>
      </c>
      <c r="D4355" s="2" t="s">
        <v>20</v>
      </c>
      <c r="E4355" s="2" t="s">
        <v>26</v>
      </c>
      <c r="F4355" s="2" t="s">
        <v>16372</v>
      </c>
      <c r="G4355" s="2" t="s">
        <v>16373</v>
      </c>
      <c r="H4355" s="2" t="s">
        <v>120</v>
      </c>
      <c r="I4355" s="2" t="s">
        <v>23</v>
      </c>
      <c r="J4355" s="2" t="s">
        <v>16374</v>
      </c>
      <c r="K4355" s="3">
        <v>8</v>
      </c>
      <c r="L4355" s="4">
        <v>2013</v>
      </c>
      <c r="M4355" s="9">
        <v>64399.27</v>
      </c>
      <c r="N4355" s="9" t="str">
        <f t="shared" ref="N4355:N4381" si="275">IF(M4355&gt;40000,"High Value","Normal")</f>
        <v>High Value</v>
      </c>
      <c r="O4355" s="11">
        <v>138993.60000000001</v>
      </c>
      <c r="P4355" s="11">
        <v>53332</v>
      </c>
      <c r="Q4355" s="11">
        <v>11067.27</v>
      </c>
      <c r="R4355" s="5">
        <v>44365</v>
      </c>
      <c r="S4355" s="5" t="str">
        <f t="shared" ref="S4355:S4381" si="276">TEXT(R4355,"dddd")</f>
        <v>Friday</v>
      </c>
      <c r="T4355" s="5" t="str">
        <f t="shared" ref="T4355:T4381" si="277">"Q" &amp; ROUNDUP(MONTH(R4355)/3,0)</f>
        <v>Q2</v>
      </c>
      <c r="U4355" s="14" t="str">
        <f t="shared" si="274"/>
        <v>Jun</v>
      </c>
    </row>
    <row r="4356" spans="1:21" x14ac:dyDescent="0.25">
      <c r="A4356" s="13" t="s">
        <v>17</v>
      </c>
      <c r="B4356" s="6" t="s">
        <v>80</v>
      </c>
      <c r="C4356" s="6" t="s">
        <v>19</v>
      </c>
      <c r="D4356" s="6" t="s">
        <v>20</v>
      </c>
      <c r="E4356" s="6" t="s">
        <v>45</v>
      </c>
      <c r="F4356" s="6" t="s">
        <v>16375</v>
      </c>
      <c r="G4356" s="6" t="s">
        <v>16376</v>
      </c>
      <c r="H4356" s="6" t="s">
        <v>142</v>
      </c>
      <c r="I4356" s="6" t="s">
        <v>23</v>
      </c>
      <c r="J4356" s="6" t="s">
        <v>16377</v>
      </c>
      <c r="K4356" s="7">
        <v>-2</v>
      </c>
      <c r="L4356" s="4">
        <v>2023</v>
      </c>
      <c r="M4356" s="9">
        <v>12408.05</v>
      </c>
      <c r="N4356" s="9" t="str">
        <f t="shared" si="275"/>
        <v>Normal</v>
      </c>
      <c r="O4356" s="11">
        <v>139717.70000000001</v>
      </c>
      <c r="P4356" s="11">
        <v>9692.41</v>
      </c>
      <c r="Q4356" s="11">
        <v>2715.64</v>
      </c>
      <c r="R4356" s="8">
        <v>44296</v>
      </c>
      <c r="S4356" s="5" t="str">
        <f t="shared" si="276"/>
        <v>Saturday</v>
      </c>
      <c r="T4356" s="5" t="str">
        <f t="shared" si="277"/>
        <v>Q2</v>
      </c>
      <c r="U4356" s="14" t="str">
        <f t="shared" si="274"/>
        <v>Apr</v>
      </c>
    </row>
    <row r="4357" spans="1:21" x14ac:dyDescent="0.25">
      <c r="A4357" s="12" t="s">
        <v>30</v>
      </c>
      <c r="B4357" s="2" t="s">
        <v>31</v>
      </c>
      <c r="C4357" s="2" t="s">
        <v>36</v>
      </c>
      <c r="D4357" s="2" t="s">
        <v>20</v>
      </c>
      <c r="E4357" s="2" t="s">
        <v>21</v>
      </c>
      <c r="F4357" s="2" t="s">
        <v>16378</v>
      </c>
      <c r="G4357" s="2" t="s">
        <v>16379</v>
      </c>
      <c r="H4357" s="2" t="s">
        <v>53</v>
      </c>
      <c r="I4357" s="2" t="s">
        <v>23</v>
      </c>
      <c r="J4357" s="2" t="s">
        <v>16380</v>
      </c>
      <c r="K4357" s="3">
        <v>19</v>
      </c>
      <c r="L4357" s="4">
        <v>2003</v>
      </c>
      <c r="M4357" s="9">
        <v>24581.45</v>
      </c>
      <c r="N4357" s="9" t="str">
        <f t="shared" si="275"/>
        <v>Normal</v>
      </c>
      <c r="O4357" s="11">
        <v>129083.3</v>
      </c>
      <c r="P4357" s="11">
        <v>23213.63</v>
      </c>
      <c r="Q4357" s="11">
        <v>1367.82</v>
      </c>
      <c r="R4357" s="5">
        <v>44631</v>
      </c>
      <c r="S4357" s="5" t="str">
        <f t="shared" si="276"/>
        <v>Friday</v>
      </c>
      <c r="T4357" s="5" t="str">
        <f t="shared" si="277"/>
        <v>Q1</v>
      </c>
      <c r="U4357" s="14" t="str">
        <f t="shared" si="274"/>
        <v>Mar</v>
      </c>
    </row>
    <row r="4358" spans="1:21" x14ac:dyDescent="0.25">
      <c r="A4358" s="13" t="s">
        <v>74</v>
      </c>
      <c r="B4358" s="6" t="s">
        <v>153</v>
      </c>
      <c r="C4358" s="6" t="s">
        <v>44</v>
      </c>
      <c r="D4358" s="6" t="s">
        <v>20</v>
      </c>
      <c r="E4358" s="6" t="s">
        <v>45</v>
      </c>
      <c r="F4358" s="6" t="s">
        <v>16381</v>
      </c>
      <c r="G4358" s="6" t="s">
        <v>2353</v>
      </c>
      <c r="H4358" s="6" t="s">
        <v>29</v>
      </c>
      <c r="I4358" s="6" t="s">
        <v>23</v>
      </c>
      <c r="J4358" s="6" t="s">
        <v>16382</v>
      </c>
      <c r="K4358" s="7">
        <v>15</v>
      </c>
      <c r="L4358" s="4">
        <v>2010</v>
      </c>
      <c r="M4358" s="9">
        <v>6862.17</v>
      </c>
      <c r="N4358" s="9" t="str">
        <f t="shared" si="275"/>
        <v>Normal</v>
      </c>
      <c r="O4358" s="11">
        <v>150602.6</v>
      </c>
      <c r="P4358" s="11">
        <v>5097.5600000000004</v>
      </c>
      <c r="Q4358" s="11">
        <v>1764.61</v>
      </c>
      <c r="R4358" s="8">
        <v>45836</v>
      </c>
      <c r="S4358" s="5" t="str">
        <f t="shared" si="276"/>
        <v>Saturday</v>
      </c>
      <c r="T4358" s="5" t="str">
        <f t="shared" si="277"/>
        <v>Q2</v>
      </c>
      <c r="U4358" s="14" t="str">
        <f t="shared" si="274"/>
        <v>Jun</v>
      </c>
    </row>
    <row r="4359" spans="1:21" x14ac:dyDescent="0.25">
      <c r="A4359" s="12" t="s">
        <v>17</v>
      </c>
      <c r="B4359" s="2" t="s">
        <v>38</v>
      </c>
      <c r="C4359" s="2" t="s">
        <v>36</v>
      </c>
      <c r="D4359" s="2" t="s">
        <v>20</v>
      </c>
      <c r="E4359" s="2" t="s">
        <v>32</v>
      </c>
      <c r="F4359" s="2" t="s">
        <v>16383</v>
      </c>
      <c r="G4359" s="2" t="s">
        <v>16384</v>
      </c>
      <c r="H4359" s="2" t="s">
        <v>33</v>
      </c>
      <c r="I4359" s="2" t="s">
        <v>23</v>
      </c>
      <c r="J4359" s="2" t="s">
        <v>16385</v>
      </c>
      <c r="K4359" s="3">
        <v>3</v>
      </c>
      <c r="L4359" s="4">
        <v>2022</v>
      </c>
      <c r="M4359" s="9">
        <v>51181.599999999999</v>
      </c>
      <c r="N4359" s="9" t="str">
        <f t="shared" si="275"/>
        <v>High Value</v>
      </c>
      <c r="O4359" s="11">
        <v>137285.1</v>
      </c>
      <c r="P4359" s="11">
        <v>44634.59</v>
      </c>
      <c r="Q4359" s="11">
        <v>6547.01</v>
      </c>
      <c r="R4359" s="5">
        <v>45663</v>
      </c>
      <c r="S4359" s="5" t="str">
        <f t="shared" si="276"/>
        <v>Monday</v>
      </c>
      <c r="T4359" s="5" t="str">
        <f t="shared" si="277"/>
        <v>Q1</v>
      </c>
      <c r="U4359" s="14" t="str">
        <f t="shared" si="274"/>
        <v>Jan</v>
      </c>
    </row>
    <row r="4360" spans="1:21" x14ac:dyDescent="0.25">
      <c r="A4360" s="13" t="s">
        <v>17</v>
      </c>
      <c r="B4360" s="6" t="s">
        <v>38</v>
      </c>
      <c r="C4360" s="6" t="s">
        <v>19</v>
      </c>
      <c r="D4360" s="6" t="s">
        <v>20</v>
      </c>
      <c r="E4360" s="6" t="s">
        <v>26</v>
      </c>
      <c r="F4360" s="6" t="s">
        <v>16386</v>
      </c>
      <c r="G4360" s="6" t="s">
        <v>16387</v>
      </c>
      <c r="H4360" s="6" t="s">
        <v>162</v>
      </c>
      <c r="I4360" s="6" t="s">
        <v>23</v>
      </c>
      <c r="J4360" s="6" t="s">
        <v>16388</v>
      </c>
      <c r="K4360" s="7">
        <v>17</v>
      </c>
      <c r="L4360" s="4">
        <v>2008</v>
      </c>
      <c r="M4360" s="9">
        <v>42011.75</v>
      </c>
      <c r="N4360" s="9" t="str">
        <f t="shared" si="275"/>
        <v>High Value</v>
      </c>
      <c r="O4360" s="11">
        <v>146107.29999999999</v>
      </c>
      <c r="P4360" s="11">
        <v>32479.19</v>
      </c>
      <c r="Q4360" s="11">
        <v>9532.56</v>
      </c>
      <c r="R4360" s="8">
        <v>45721</v>
      </c>
      <c r="S4360" s="5" t="str">
        <f t="shared" si="276"/>
        <v>Wednesday</v>
      </c>
      <c r="T4360" s="5" t="str">
        <f t="shared" si="277"/>
        <v>Q1</v>
      </c>
      <c r="U4360" s="14" t="str">
        <f t="shared" si="274"/>
        <v>Mar</v>
      </c>
    </row>
    <row r="4361" spans="1:21" x14ac:dyDescent="0.25">
      <c r="A4361" s="12" t="s">
        <v>74</v>
      </c>
      <c r="B4361" s="2" t="s">
        <v>113</v>
      </c>
      <c r="C4361" s="2" t="s">
        <v>52</v>
      </c>
      <c r="D4361" s="2" t="s">
        <v>20</v>
      </c>
      <c r="E4361" s="2" t="s">
        <v>21</v>
      </c>
      <c r="F4361" s="2" t="s">
        <v>16389</v>
      </c>
      <c r="G4361" s="2" t="s">
        <v>16390</v>
      </c>
      <c r="H4361" s="2" t="s">
        <v>46</v>
      </c>
      <c r="I4361" s="2" t="s">
        <v>23</v>
      </c>
      <c r="J4361" s="2" t="s">
        <v>16391</v>
      </c>
      <c r="K4361" s="3">
        <v>-1</v>
      </c>
      <c r="L4361" s="4">
        <v>2021</v>
      </c>
      <c r="M4361" s="9">
        <v>5718.59</v>
      </c>
      <c r="N4361" s="9" t="str">
        <f t="shared" si="275"/>
        <v>Normal</v>
      </c>
      <c r="O4361" s="11">
        <v>118393.3</v>
      </c>
      <c r="P4361" s="11">
        <v>5219.6499999999996</v>
      </c>
      <c r="Q4361" s="11">
        <v>498.94</v>
      </c>
      <c r="R4361" s="5">
        <v>44196</v>
      </c>
      <c r="S4361" s="5" t="str">
        <f t="shared" si="276"/>
        <v>Thursday</v>
      </c>
      <c r="T4361" s="5" t="str">
        <f t="shared" si="277"/>
        <v>Q4</v>
      </c>
      <c r="U4361" s="14" t="str">
        <f t="shared" si="274"/>
        <v>Dec</v>
      </c>
    </row>
    <row r="4362" spans="1:21" x14ac:dyDescent="0.25">
      <c r="A4362" s="13" t="s">
        <v>34</v>
      </c>
      <c r="B4362" s="6" t="s">
        <v>35</v>
      </c>
      <c r="C4362" s="6" t="s">
        <v>36</v>
      </c>
      <c r="D4362" s="6" t="s">
        <v>20</v>
      </c>
      <c r="E4362" s="6" t="s">
        <v>45</v>
      </c>
      <c r="F4362" s="6" t="s">
        <v>16392</v>
      </c>
      <c r="G4362" s="6" t="s">
        <v>16393</v>
      </c>
      <c r="H4362" s="6" t="s">
        <v>39</v>
      </c>
      <c r="I4362" s="6" t="s">
        <v>23</v>
      </c>
      <c r="J4362" s="6" t="s">
        <v>16394</v>
      </c>
      <c r="K4362" s="7">
        <v>3</v>
      </c>
      <c r="L4362" s="4">
        <v>2017</v>
      </c>
      <c r="M4362" s="9">
        <v>38469.81</v>
      </c>
      <c r="N4362" s="9" t="str">
        <f t="shared" si="275"/>
        <v>Normal</v>
      </c>
      <c r="O4362" s="11">
        <v>34047.800000000003</v>
      </c>
      <c r="P4362" s="11">
        <v>32059.57</v>
      </c>
      <c r="Q4362" s="11">
        <v>6410.24</v>
      </c>
      <c r="R4362" s="8">
        <v>44160</v>
      </c>
      <c r="S4362" s="5" t="str">
        <f t="shared" si="276"/>
        <v>Wednesday</v>
      </c>
      <c r="T4362" s="5" t="str">
        <f t="shared" si="277"/>
        <v>Q4</v>
      </c>
      <c r="U4362" s="14" t="str">
        <f t="shared" si="274"/>
        <v>Nov</v>
      </c>
    </row>
    <row r="4363" spans="1:21" x14ac:dyDescent="0.25">
      <c r="A4363" s="12" t="s">
        <v>62</v>
      </c>
      <c r="B4363" s="2" t="s">
        <v>91</v>
      </c>
      <c r="C4363" s="2" t="s">
        <v>23</v>
      </c>
      <c r="D4363" s="2" t="s">
        <v>20</v>
      </c>
      <c r="E4363" s="2" t="s">
        <v>45</v>
      </c>
      <c r="F4363" s="2" t="s">
        <v>16395</v>
      </c>
      <c r="G4363" s="2" t="s">
        <v>2682</v>
      </c>
      <c r="H4363" s="2" t="s">
        <v>112</v>
      </c>
      <c r="I4363" s="2" t="s">
        <v>23</v>
      </c>
      <c r="J4363" s="2" t="s">
        <v>16396</v>
      </c>
      <c r="K4363" s="3">
        <v>-2</v>
      </c>
      <c r="L4363" s="4">
        <v>2023</v>
      </c>
      <c r="M4363" s="9">
        <v>51148.23</v>
      </c>
      <c r="N4363" s="9" t="str">
        <f t="shared" si="275"/>
        <v>High Value</v>
      </c>
      <c r="O4363" s="11">
        <v>190240.3</v>
      </c>
      <c r="P4363" s="11">
        <v>46801.57</v>
      </c>
      <c r="Q4363" s="11">
        <v>4346.66</v>
      </c>
      <c r="R4363" s="5">
        <v>44552</v>
      </c>
      <c r="S4363" s="5" t="str">
        <f t="shared" si="276"/>
        <v>Wednesday</v>
      </c>
      <c r="T4363" s="5" t="str">
        <f t="shared" si="277"/>
        <v>Q4</v>
      </c>
      <c r="U4363" s="14" t="str">
        <f t="shared" si="274"/>
        <v>Dec</v>
      </c>
    </row>
    <row r="4364" spans="1:21" x14ac:dyDescent="0.25">
      <c r="A4364" s="13" t="s">
        <v>30</v>
      </c>
      <c r="B4364" s="6" t="s">
        <v>94</v>
      </c>
      <c r="C4364" s="6" t="s">
        <v>52</v>
      </c>
      <c r="D4364" s="6" t="s">
        <v>20</v>
      </c>
      <c r="E4364" s="6" t="s">
        <v>21</v>
      </c>
      <c r="F4364" s="6" t="s">
        <v>16397</v>
      </c>
      <c r="G4364" s="6" t="s">
        <v>16398</v>
      </c>
      <c r="H4364" s="6" t="s">
        <v>58</v>
      </c>
      <c r="I4364" s="6" t="s">
        <v>23</v>
      </c>
      <c r="J4364" s="6" t="s">
        <v>16399</v>
      </c>
      <c r="K4364" s="7">
        <v>-1</v>
      </c>
      <c r="L4364" s="4">
        <v>2023</v>
      </c>
      <c r="M4364" s="9">
        <v>48809.61</v>
      </c>
      <c r="N4364" s="9" t="str">
        <f t="shared" si="275"/>
        <v>High Value</v>
      </c>
      <c r="O4364" s="11">
        <v>50733.7</v>
      </c>
      <c r="P4364" s="11">
        <v>36576.379999999997</v>
      </c>
      <c r="Q4364" s="11">
        <v>12233.23</v>
      </c>
      <c r="R4364" s="8">
        <v>44872</v>
      </c>
      <c r="S4364" s="5" t="str">
        <f t="shared" si="276"/>
        <v>Monday</v>
      </c>
      <c r="T4364" s="5" t="str">
        <f t="shared" si="277"/>
        <v>Q4</v>
      </c>
      <c r="U4364" s="14" t="str">
        <f t="shared" si="274"/>
        <v>Nov</v>
      </c>
    </row>
    <row r="4365" spans="1:21" x14ac:dyDescent="0.25">
      <c r="A4365" s="12" t="s">
        <v>62</v>
      </c>
      <c r="B4365" s="2" t="s">
        <v>63</v>
      </c>
      <c r="C4365" s="2" t="s">
        <v>49</v>
      </c>
      <c r="D4365" s="2" t="s">
        <v>20</v>
      </c>
      <c r="E4365" s="2" t="s">
        <v>26</v>
      </c>
      <c r="F4365" s="2" t="s">
        <v>16400</v>
      </c>
      <c r="G4365" s="2" t="s">
        <v>16401</v>
      </c>
      <c r="H4365" s="2" t="s">
        <v>157</v>
      </c>
      <c r="I4365" s="2" t="s">
        <v>23</v>
      </c>
      <c r="J4365" s="2" t="s">
        <v>16402</v>
      </c>
      <c r="K4365" s="3">
        <v>10</v>
      </c>
      <c r="L4365" s="4">
        <v>2013</v>
      </c>
      <c r="M4365" s="9">
        <v>56483.98</v>
      </c>
      <c r="N4365" s="9" t="str">
        <f t="shared" si="275"/>
        <v>High Value</v>
      </c>
      <c r="O4365" s="11">
        <v>102870.7</v>
      </c>
      <c r="P4365" s="11">
        <v>39995.22</v>
      </c>
      <c r="Q4365" s="11">
        <v>16488.759999999998</v>
      </c>
      <c r="R4365" s="5">
        <v>45273</v>
      </c>
      <c r="S4365" s="5" t="str">
        <f t="shared" si="276"/>
        <v>Wednesday</v>
      </c>
      <c r="T4365" s="5" t="str">
        <f t="shared" si="277"/>
        <v>Q4</v>
      </c>
      <c r="U4365" s="14" t="str">
        <f t="shared" si="274"/>
        <v>Dec</v>
      </c>
    </row>
    <row r="4366" spans="1:21" x14ac:dyDescent="0.25">
      <c r="A4366" s="13" t="s">
        <v>17</v>
      </c>
      <c r="B4366" s="6" t="s">
        <v>38</v>
      </c>
      <c r="C4366" s="6" t="s">
        <v>36</v>
      </c>
      <c r="D4366" s="6" t="s">
        <v>20</v>
      </c>
      <c r="E4366" s="6" t="s">
        <v>26</v>
      </c>
      <c r="F4366" s="6" t="s">
        <v>16403</v>
      </c>
      <c r="G4366" s="6" t="s">
        <v>16404</v>
      </c>
      <c r="H4366" s="6" t="s">
        <v>135</v>
      </c>
      <c r="I4366" s="6" t="s">
        <v>23</v>
      </c>
      <c r="J4366" s="6" t="s">
        <v>16405</v>
      </c>
      <c r="K4366" s="7">
        <v>7</v>
      </c>
      <c r="L4366" s="4">
        <v>2017</v>
      </c>
      <c r="M4366" s="9">
        <v>65350.559999999998</v>
      </c>
      <c r="N4366" s="9" t="str">
        <f t="shared" si="275"/>
        <v>High Value</v>
      </c>
      <c r="O4366" s="11">
        <v>86382.5</v>
      </c>
      <c r="P4366" s="11">
        <v>48959.97</v>
      </c>
      <c r="Q4366" s="11">
        <v>16390.59</v>
      </c>
      <c r="R4366" s="8">
        <v>45369</v>
      </c>
      <c r="S4366" s="5" t="str">
        <f t="shared" si="276"/>
        <v>Monday</v>
      </c>
      <c r="T4366" s="5" t="str">
        <f t="shared" si="277"/>
        <v>Q1</v>
      </c>
      <c r="U4366" s="14" t="str">
        <f t="shared" si="274"/>
        <v>Mar</v>
      </c>
    </row>
    <row r="4367" spans="1:21" x14ac:dyDescent="0.25">
      <c r="A4367" s="12" t="s">
        <v>30</v>
      </c>
      <c r="B4367" s="2" t="s">
        <v>31</v>
      </c>
      <c r="C4367" s="2" t="s">
        <v>19</v>
      </c>
      <c r="D4367" s="2" t="s">
        <v>20</v>
      </c>
      <c r="E4367" s="2" t="s">
        <v>21</v>
      </c>
      <c r="F4367" s="2" t="s">
        <v>16406</v>
      </c>
      <c r="G4367" s="2" t="s">
        <v>16407</v>
      </c>
      <c r="H4367" s="2" t="s">
        <v>104</v>
      </c>
      <c r="I4367" s="2" t="s">
        <v>23</v>
      </c>
      <c r="J4367" s="2" t="s">
        <v>16408</v>
      </c>
      <c r="K4367" s="3">
        <v>4</v>
      </c>
      <c r="L4367" s="4">
        <v>2019</v>
      </c>
      <c r="M4367" s="9">
        <v>9154.1299999999992</v>
      </c>
      <c r="N4367" s="9" t="str">
        <f t="shared" si="275"/>
        <v>Normal</v>
      </c>
      <c r="O4367" s="11">
        <v>117661.6</v>
      </c>
      <c r="P4367" s="11">
        <v>7532.49</v>
      </c>
      <c r="Q4367" s="11">
        <v>1621.64</v>
      </c>
      <c r="R4367" s="5">
        <v>45030</v>
      </c>
      <c r="S4367" s="5" t="str">
        <f t="shared" si="276"/>
        <v>Friday</v>
      </c>
      <c r="T4367" s="5" t="str">
        <f t="shared" si="277"/>
        <v>Q2</v>
      </c>
      <c r="U4367" s="14" t="str">
        <f t="shared" si="274"/>
        <v>Apr</v>
      </c>
    </row>
    <row r="4368" spans="1:21" x14ac:dyDescent="0.25">
      <c r="A4368" s="12" t="s">
        <v>34</v>
      </c>
      <c r="B4368" s="2" t="s">
        <v>97</v>
      </c>
      <c r="C4368" s="2" t="s">
        <v>49</v>
      </c>
      <c r="D4368" s="2" t="s">
        <v>20</v>
      </c>
      <c r="E4368" s="2" t="s">
        <v>26</v>
      </c>
      <c r="F4368" s="2" t="s">
        <v>16409</v>
      </c>
      <c r="G4368" s="2" t="s">
        <v>16410</v>
      </c>
      <c r="H4368" s="2" t="s">
        <v>73</v>
      </c>
      <c r="I4368" s="2" t="s">
        <v>23</v>
      </c>
      <c r="J4368" s="2" t="s">
        <v>16411</v>
      </c>
      <c r="K4368" s="3">
        <v>21</v>
      </c>
      <c r="L4368" s="4">
        <v>2003</v>
      </c>
      <c r="M4368" s="9">
        <v>68217.75</v>
      </c>
      <c r="N4368" s="9" t="str">
        <f t="shared" si="275"/>
        <v>High Value</v>
      </c>
      <c r="O4368" s="11">
        <v>139043</v>
      </c>
      <c r="P4368" s="11">
        <v>50039.76</v>
      </c>
      <c r="Q4368" s="11">
        <v>18177.990000000002</v>
      </c>
      <c r="R4368" s="5">
        <v>45577</v>
      </c>
      <c r="S4368" s="5" t="str">
        <f t="shared" si="276"/>
        <v>Saturday</v>
      </c>
      <c r="T4368" s="5" t="str">
        <f t="shared" si="277"/>
        <v>Q4</v>
      </c>
      <c r="U4368" s="14" t="str">
        <f t="shared" si="274"/>
        <v>Oct</v>
      </c>
    </row>
    <row r="4369" spans="1:21" x14ac:dyDescent="0.25">
      <c r="A4369" s="13" t="s">
        <v>34</v>
      </c>
      <c r="B4369" s="6" t="s">
        <v>35</v>
      </c>
      <c r="C4369" s="6" t="s">
        <v>52</v>
      </c>
      <c r="D4369" s="6" t="s">
        <v>20</v>
      </c>
      <c r="E4369" s="6" t="s">
        <v>21</v>
      </c>
      <c r="F4369" s="6" t="s">
        <v>3276</v>
      </c>
      <c r="G4369" s="6" t="s">
        <v>3277</v>
      </c>
      <c r="H4369" s="6" t="s">
        <v>128</v>
      </c>
      <c r="I4369" s="6" t="s">
        <v>23</v>
      </c>
      <c r="J4369" s="6" t="s">
        <v>16412</v>
      </c>
      <c r="K4369" s="7">
        <v>15</v>
      </c>
      <c r="L4369" s="4">
        <v>2008</v>
      </c>
      <c r="M4369" s="9">
        <v>47892.160000000003</v>
      </c>
      <c r="N4369" s="9" t="str">
        <f t="shared" si="275"/>
        <v>High Value</v>
      </c>
      <c r="O4369" s="11">
        <v>71249.8</v>
      </c>
      <c r="P4369" s="11">
        <v>45241.98</v>
      </c>
      <c r="Q4369" s="11">
        <v>2650.18</v>
      </c>
      <c r="R4369" s="8">
        <v>45197</v>
      </c>
      <c r="S4369" s="5" t="str">
        <f t="shared" si="276"/>
        <v>Thursday</v>
      </c>
      <c r="T4369" s="5" t="str">
        <f t="shared" si="277"/>
        <v>Q3</v>
      </c>
      <c r="U4369" s="14" t="str">
        <f t="shared" si="274"/>
        <v>Sep</v>
      </c>
    </row>
    <row r="4370" spans="1:21" x14ac:dyDescent="0.25">
      <c r="A4370" s="12" t="s">
        <v>34</v>
      </c>
      <c r="B4370" s="2" t="s">
        <v>35</v>
      </c>
      <c r="C4370" s="2" t="s">
        <v>19</v>
      </c>
      <c r="D4370" s="2" t="s">
        <v>20</v>
      </c>
      <c r="E4370" s="2" t="s">
        <v>45</v>
      </c>
      <c r="F4370" s="2" t="s">
        <v>5355</v>
      </c>
      <c r="G4370" s="2" t="s">
        <v>5356</v>
      </c>
      <c r="H4370" s="2" t="s">
        <v>118</v>
      </c>
      <c r="I4370" s="2" t="s">
        <v>23</v>
      </c>
      <c r="J4370" s="2" t="s">
        <v>16413</v>
      </c>
      <c r="K4370" s="3">
        <v>10</v>
      </c>
      <c r="L4370" s="4">
        <v>2010</v>
      </c>
      <c r="M4370" s="9">
        <v>47425.5</v>
      </c>
      <c r="N4370" s="9" t="str">
        <f t="shared" si="275"/>
        <v>High Value</v>
      </c>
      <c r="O4370" s="11">
        <v>166314.5</v>
      </c>
      <c r="P4370" s="11">
        <v>44209.21</v>
      </c>
      <c r="Q4370" s="11">
        <v>3216.29</v>
      </c>
      <c r="R4370" s="5">
        <v>44022</v>
      </c>
      <c r="S4370" s="5" t="str">
        <f t="shared" si="276"/>
        <v>Friday</v>
      </c>
      <c r="T4370" s="5" t="str">
        <f t="shared" si="277"/>
        <v>Q3</v>
      </c>
      <c r="U4370" s="14" t="str">
        <f t="shared" si="274"/>
        <v>Jul</v>
      </c>
    </row>
    <row r="4371" spans="1:21" x14ac:dyDescent="0.25">
      <c r="A4371" s="13" t="s">
        <v>47</v>
      </c>
      <c r="B4371" s="6" t="s">
        <v>51</v>
      </c>
      <c r="C4371" s="6" t="s">
        <v>19</v>
      </c>
      <c r="D4371" s="6" t="s">
        <v>20</v>
      </c>
      <c r="E4371" s="6" t="s">
        <v>26</v>
      </c>
      <c r="F4371" s="6" t="s">
        <v>1957</v>
      </c>
      <c r="G4371" s="6" t="s">
        <v>1958</v>
      </c>
      <c r="H4371" s="6" t="s">
        <v>79</v>
      </c>
      <c r="I4371" s="6" t="s">
        <v>23</v>
      </c>
      <c r="J4371" s="6" t="s">
        <v>16414</v>
      </c>
      <c r="K4371" s="7">
        <v>18</v>
      </c>
      <c r="L4371" s="4">
        <v>2006</v>
      </c>
      <c r="M4371" s="9">
        <v>52274.41</v>
      </c>
      <c r="N4371" s="9" t="str">
        <f t="shared" si="275"/>
        <v>High Value</v>
      </c>
      <c r="O4371" s="11">
        <v>159244.5</v>
      </c>
      <c r="P4371" s="11">
        <v>38723.769999999997</v>
      </c>
      <c r="Q4371" s="11">
        <v>13550.64</v>
      </c>
      <c r="R4371" s="8">
        <v>45374</v>
      </c>
      <c r="S4371" s="5" t="str">
        <f t="shared" si="276"/>
        <v>Saturday</v>
      </c>
      <c r="T4371" s="5" t="str">
        <f t="shared" si="277"/>
        <v>Q1</v>
      </c>
      <c r="U4371" s="14" t="str">
        <f t="shared" si="274"/>
        <v>Mar</v>
      </c>
    </row>
    <row r="4372" spans="1:21" x14ac:dyDescent="0.25">
      <c r="A4372" s="12" t="s">
        <v>62</v>
      </c>
      <c r="B4372" s="2" t="s">
        <v>138</v>
      </c>
      <c r="C4372" s="2" t="s">
        <v>19</v>
      </c>
      <c r="D4372" s="2" t="s">
        <v>20</v>
      </c>
      <c r="E4372" s="2" t="s">
        <v>26</v>
      </c>
      <c r="F4372" s="2" t="s">
        <v>1945</v>
      </c>
      <c r="G4372" s="2" t="s">
        <v>1946</v>
      </c>
      <c r="H4372" s="2" t="s">
        <v>135</v>
      </c>
      <c r="I4372" s="2" t="s">
        <v>23</v>
      </c>
      <c r="J4372" s="2" t="s">
        <v>16415</v>
      </c>
      <c r="K4372" s="3">
        <v>2</v>
      </c>
      <c r="L4372" s="4">
        <v>2021</v>
      </c>
      <c r="M4372" s="9">
        <v>62571.76</v>
      </c>
      <c r="N4372" s="9" t="str">
        <f t="shared" si="275"/>
        <v>High Value</v>
      </c>
      <c r="O4372" s="11">
        <v>188916.6</v>
      </c>
      <c r="P4372" s="11">
        <v>48932.21</v>
      </c>
      <c r="Q4372" s="11">
        <v>13639.55</v>
      </c>
      <c r="R4372" s="5">
        <v>44951</v>
      </c>
      <c r="S4372" s="5" t="str">
        <f t="shared" si="276"/>
        <v>Wednesday</v>
      </c>
      <c r="T4372" s="5" t="str">
        <f t="shared" si="277"/>
        <v>Q1</v>
      </c>
      <c r="U4372" s="14" t="str">
        <f t="shared" si="274"/>
        <v>Jan</v>
      </c>
    </row>
    <row r="4373" spans="1:21" x14ac:dyDescent="0.25">
      <c r="A4373" s="13" t="s">
        <v>17</v>
      </c>
      <c r="B4373" s="6" t="s">
        <v>80</v>
      </c>
      <c r="C4373" s="6" t="s">
        <v>19</v>
      </c>
      <c r="D4373" s="6" t="s">
        <v>20</v>
      </c>
      <c r="E4373" s="6" t="s">
        <v>45</v>
      </c>
      <c r="F4373" s="6" t="s">
        <v>5542</v>
      </c>
      <c r="G4373" s="6" t="s">
        <v>5543</v>
      </c>
      <c r="H4373" s="6" t="s">
        <v>66</v>
      </c>
      <c r="I4373" s="6" t="s">
        <v>23</v>
      </c>
      <c r="J4373" s="6" t="s">
        <v>16416</v>
      </c>
      <c r="K4373" s="7">
        <v>14</v>
      </c>
      <c r="L4373" s="4">
        <v>2008</v>
      </c>
      <c r="M4373" s="9">
        <v>64962.04</v>
      </c>
      <c r="N4373" s="9" t="str">
        <f t="shared" si="275"/>
        <v>High Value</v>
      </c>
      <c r="O4373" s="11">
        <v>23008.400000000001</v>
      </c>
      <c r="P4373" s="11">
        <v>55295.72</v>
      </c>
      <c r="Q4373" s="11">
        <v>9666.32</v>
      </c>
      <c r="R4373" s="8">
        <v>44574</v>
      </c>
      <c r="S4373" s="5" t="str">
        <f t="shared" si="276"/>
        <v>Thursday</v>
      </c>
      <c r="T4373" s="5" t="str">
        <f t="shared" si="277"/>
        <v>Q1</v>
      </c>
      <c r="U4373" s="14" t="str">
        <f t="shared" si="274"/>
        <v>Jan</v>
      </c>
    </row>
    <row r="4374" spans="1:21" x14ac:dyDescent="0.25">
      <c r="A4374" s="12" t="s">
        <v>62</v>
      </c>
      <c r="B4374" s="2" t="s">
        <v>91</v>
      </c>
      <c r="C4374" s="2" t="s">
        <v>36</v>
      </c>
      <c r="D4374" s="2" t="s">
        <v>20</v>
      </c>
      <c r="E4374" s="2" t="s">
        <v>21</v>
      </c>
      <c r="F4374" s="2" t="s">
        <v>16098</v>
      </c>
      <c r="G4374" s="2" t="s">
        <v>16099</v>
      </c>
      <c r="H4374" s="2" t="s">
        <v>159</v>
      </c>
      <c r="I4374" s="2" t="s">
        <v>23</v>
      </c>
      <c r="J4374" s="2" t="s">
        <v>16417</v>
      </c>
      <c r="K4374" s="3">
        <v>14</v>
      </c>
      <c r="L4374" s="4">
        <v>2008</v>
      </c>
      <c r="M4374" s="9">
        <v>68796.36</v>
      </c>
      <c r="N4374" s="9" t="str">
        <f t="shared" si="275"/>
        <v>High Value</v>
      </c>
      <c r="O4374" s="11">
        <v>190604.79999999999</v>
      </c>
      <c r="P4374" s="11">
        <v>63390.720000000001</v>
      </c>
      <c r="Q4374" s="11">
        <v>5405.64</v>
      </c>
      <c r="R4374" s="5">
        <v>44634</v>
      </c>
      <c r="S4374" s="5" t="str">
        <f t="shared" si="276"/>
        <v>Monday</v>
      </c>
      <c r="T4374" s="5" t="str">
        <f t="shared" si="277"/>
        <v>Q1</v>
      </c>
      <c r="U4374" s="14" t="str">
        <f t="shared" si="274"/>
        <v>Mar</v>
      </c>
    </row>
    <row r="4375" spans="1:21" x14ac:dyDescent="0.25">
      <c r="A4375" s="13" t="s">
        <v>62</v>
      </c>
      <c r="B4375" s="6" t="s">
        <v>63</v>
      </c>
      <c r="C4375" s="6" t="s">
        <v>24</v>
      </c>
      <c r="D4375" s="6" t="s">
        <v>20</v>
      </c>
      <c r="E4375" s="6" t="s">
        <v>32</v>
      </c>
      <c r="F4375" s="6" t="s">
        <v>7495</v>
      </c>
      <c r="G4375" s="6" t="s">
        <v>3297</v>
      </c>
      <c r="H4375" s="6" t="s">
        <v>22</v>
      </c>
      <c r="I4375" s="6" t="s">
        <v>23</v>
      </c>
      <c r="J4375" s="6" t="s">
        <v>16418</v>
      </c>
      <c r="K4375" s="7">
        <v>17</v>
      </c>
      <c r="L4375" s="4">
        <v>2005</v>
      </c>
      <c r="M4375" s="9">
        <v>24135.95</v>
      </c>
      <c r="N4375" s="9" t="str">
        <f t="shared" si="275"/>
        <v>Normal</v>
      </c>
      <c r="O4375" s="11">
        <v>131915.4</v>
      </c>
      <c r="P4375" s="11">
        <v>21784.89</v>
      </c>
      <c r="Q4375" s="11">
        <v>2351.06</v>
      </c>
      <c r="R4375" s="8">
        <v>44728</v>
      </c>
      <c r="S4375" s="5" t="str">
        <f t="shared" si="276"/>
        <v>Thursday</v>
      </c>
      <c r="T4375" s="5" t="str">
        <f t="shared" si="277"/>
        <v>Q2</v>
      </c>
      <c r="U4375" s="14" t="str">
        <f t="shared" si="274"/>
        <v>Jun</v>
      </c>
    </row>
    <row r="4376" spans="1:21" x14ac:dyDescent="0.25">
      <c r="A4376" s="12" t="s">
        <v>56</v>
      </c>
      <c r="B4376" s="2" t="s">
        <v>69</v>
      </c>
      <c r="C4376" s="2" t="s">
        <v>19</v>
      </c>
      <c r="D4376" s="2" t="s">
        <v>20</v>
      </c>
      <c r="E4376" s="2" t="s">
        <v>21</v>
      </c>
      <c r="F4376" s="2" t="s">
        <v>3090</v>
      </c>
      <c r="G4376" s="2" t="s">
        <v>3091</v>
      </c>
      <c r="H4376" s="2" t="s">
        <v>124</v>
      </c>
      <c r="I4376" s="2" t="s">
        <v>23</v>
      </c>
      <c r="J4376" s="2" t="s">
        <v>16419</v>
      </c>
      <c r="K4376" s="3">
        <v>18</v>
      </c>
      <c r="L4376" s="4">
        <v>2002</v>
      </c>
      <c r="M4376" s="9">
        <v>66267.33</v>
      </c>
      <c r="N4376" s="9" t="str">
        <f t="shared" si="275"/>
        <v>High Value</v>
      </c>
      <c r="O4376" s="11">
        <v>47365.5</v>
      </c>
      <c r="P4376" s="11">
        <v>59048.43</v>
      </c>
      <c r="Q4376" s="11">
        <v>7218.9</v>
      </c>
      <c r="R4376" s="5">
        <v>44131</v>
      </c>
      <c r="S4376" s="5" t="str">
        <f t="shared" si="276"/>
        <v>Tuesday</v>
      </c>
      <c r="T4376" s="5" t="str">
        <f t="shared" si="277"/>
        <v>Q4</v>
      </c>
      <c r="U4376" s="14" t="str">
        <f t="shared" si="274"/>
        <v>Oct</v>
      </c>
    </row>
    <row r="4377" spans="1:21" x14ac:dyDescent="0.25">
      <c r="A4377" s="13" t="s">
        <v>71</v>
      </c>
      <c r="B4377" s="6" t="s">
        <v>72</v>
      </c>
      <c r="C4377" s="6" t="s">
        <v>52</v>
      </c>
      <c r="D4377" s="6" t="s">
        <v>76</v>
      </c>
      <c r="E4377" s="6" t="s">
        <v>26</v>
      </c>
      <c r="F4377" s="6" t="s">
        <v>16420</v>
      </c>
      <c r="G4377" s="6" t="s">
        <v>16421</v>
      </c>
      <c r="H4377" s="6" t="s">
        <v>33</v>
      </c>
      <c r="I4377" s="6" t="s">
        <v>23</v>
      </c>
      <c r="J4377" s="6" t="s">
        <v>16422</v>
      </c>
      <c r="K4377" s="7">
        <v>2</v>
      </c>
      <c r="L4377" s="4">
        <v>2020</v>
      </c>
      <c r="M4377" s="9">
        <v>60918.63</v>
      </c>
      <c r="N4377" s="9" t="str">
        <f t="shared" si="275"/>
        <v>High Value</v>
      </c>
      <c r="O4377" s="11">
        <v>39802.400000000001</v>
      </c>
      <c r="P4377" s="11">
        <v>55221.48</v>
      </c>
      <c r="Q4377" s="11">
        <v>5697.15</v>
      </c>
      <c r="R4377" s="8">
        <v>44600</v>
      </c>
      <c r="S4377" s="5" t="str">
        <f t="shared" si="276"/>
        <v>Tuesday</v>
      </c>
      <c r="T4377" s="5" t="str">
        <f t="shared" si="277"/>
        <v>Q1</v>
      </c>
      <c r="U4377" s="14" t="str">
        <f t="shared" si="274"/>
        <v>Feb</v>
      </c>
    </row>
    <row r="4378" spans="1:21" x14ac:dyDescent="0.25">
      <c r="A4378" s="12" t="s">
        <v>17</v>
      </c>
      <c r="B4378" s="2" t="s">
        <v>80</v>
      </c>
      <c r="C4378" s="2" t="s">
        <v>19</v>
      </c>
      <c r="D4378" s="2" t="s">
        <v>76</v>
      </c>
      <c r="E4378" s="2" t="s">
        <v>26</v>
      </c>
      <c r="F4378" s="2" t="s">
        <v>5718</v>
      </c>
      <c r="G4378" s="2" t="s">
        <v>16423</v>
      </c>
      <c r="H4378" s="2" t="s">
        <v>90</v>
      </c>
      <c r="I4378" s="2" t="s">
        <v>23</v>
      </c>
      <c r="J4378" s="2" t="s">
        <v>16424</v>
      </c>
      <c r="K4378" s="3">
        <v>0</v>
      </c>
      <c r="L4378" s="4">
        <v>2023</v>
      </c>
      <c r="M4378" s="9">
        <v>49563.43</v>
      </c>
      <c r="N4378" s="9" t="str">
        <f t="shared" si="275"/>
        <v>High Value</v>
      </c>
      <c r="O4378" s="11">
        <v>121324</v>
      </c>
      <c r="P4378" s="11">
        <v>46903.16</v>
      </c>
      <c r="Q4378" s="11">
        <v>2660.27</v>
      </c>
      <c r="R4378" s="5">
        <v>44941</v>
      </c>
      <c r="S4378" s="5" t="str">
        <f t="shared" si="276"/>
        <v>Sunday</v>
      </c>
      <c r="T4378" s="5" t="str">
        <f t="shared" si="277"/>
        <v>Q1</v>
      </c>
      <c r="U4378" s="14" t="str">
        <f t="shared" si="274"/>
        <v>Jan</v>
      </c>
    </row>
    <row r="4379" spans="1:21" x14ac:dyDescent="0.25">
      <c r="A4379" s="13" t="s">
        <v>47</v>
      </c>
      <c r="B4379" s="6" t="s">
        <v>48</v>
      </c>
      <c r="C4379" s="6" t="s">
        <v>44</v>
      </c>
      <c r="D4379" s="6" t="s">
        <v>76</v>
      </c>
      <c r="E4379" s="6" t="s">
        <v>21</v>
      </c>
      <c r="F4379" s="6" t="s">
        <v>16425</v>
      </c>
      <c r="G4379" s="6" t="s">
        <v>16426</v>
      </c>
      <c r="H4379" s="6" t="s">
        <v>66</v>
      </c>
      <c r="I4379" s="6" t="s">
        <v>23</v>
      </c>
      <c r="J4379" s="6" t="s">
        <v>16427</v>
      </c>
      <c r="K4379" s="7">
        <v>21</v>
      </c>
      <c r="L4379" s="4">
        <v>2003</v>
      </c>
      <c r="M4379" s="9">
        <v>27075.07</v>
      </c>
      <c r="N4379" s="9" t="str">
        <f t="shared" si="275"/>
        <v>Normal</v>
      </c>
      <c r="O4379" s="11">
        <v>157671.20000000001</v>
      </c>
      <c r="P4379" s="11">
        <v>23128.5</v>
      </c>
      <c r="Q4379" s="11">
        <v>3946.57</v>
      </c>
      <c r="R4379" s="8">
        <v>45540</v>
      </c>
      <c r="S4379" s="5" t="str">
        <f t="shared" si="276"/>
        <v>Thursday</v>
      </c>
      <c r="T4379" s="5" t="str">
        <f t="shared" si="277"/>
        <v>Q3</v>
      </c>
      <c r="U4379" s="14" t="str">
        <f t="shared" si="274"/>
        <v>Sep</v>
      </c>
    </row>
    <row r="4380" spans="1:21" x14ac:dyDescent="0.25">
      <c r="A4380" s="12" t="s">
        <v>54</v>
      </c>
      <c r="B4380" s="2" t="s">
        <v>99</v>
      </c>
      <c r="C4380" s="2" t="s">
        <v>52</v>
      </c>
      <c r="D4380" s="2" t="s">
        <v>76</v>
      </c>
      <c r="E4380" s="2" t="s">
        <v>32</v>
      </c>
      <c r="F4380" s="2" t="s">
        <v>16428</v>
      </c>
      <c r="G4380" s="2" t="s">
        <v>16429</v>
      </c>
      <c r="H4380" s="2" t="s">
        <v>162</v>
      </c>
      <c r="I4380" s="2" t="s">
        <v>23</v>
      </c>
      <c r="J4380" s="2" t="s">
        <v>16430</v>
      </c>
      <c r="K4380" s="3">
        <v>10</v>
      </c>
      <c r="L4380" s="4">
        <v>2010</v>
      </c>
      <c r="M4380" s="9">
        <v>65328.21</v>
      </c>
      <c r="N4380" s="9" t="str">
        <f t="shared" si="275"/>
        <v>High Value</v>
      </c>
      <c r="O4380" s="11">
        <v>81707.3</v>
      </c>
      <c r="P4380" s="11">
        <v>53427.18</v>
      </c>
      <c r="Q4380" s="11">
        <v>11901.03</v>
      </c>
      <c r="R4380" s="5">
        <v>44087</v>
      </c>
      <c r="S4380" s="5" t="str">
        <f t="shared" si="276"/>
        <v>Sunday</v>
      </c>
      <c r="T4380" s="5" t="str">
        <f t="shared" si="277"/>
        <v>Q3</v>
      </c>
      <c r="U4380" s="14" t="str">
        <f t="shared" si="274"/>
        <v>Sep</v>
      </c>
    </row>
    <row r="4381" spans="1:21" x14ac:dyDescent="0.25">
      <c r="A4381" s="19" t="s">
        <v>71</v>
      </c>
      <c r="B4381" s="20" t="s">
        <v>83</v>
      </c>
      <c r="C4381" s="20" t="s">
        <v>23</v>
      </c>
      <c r="D4381" s="20" t="s">
        <v>76</v>
      </c>
      <c r="E4381" s="20" t="s">
        <v>45</v>
      </c>
      <c r="F4381" s="20" t="s">
        <v>16431</v>
      </c>
      <c r="G4381" s="20" t="s">
        <v>108</v>
      </c>
      <c r="H4381" s="20" t="s">
        <v>64</v>
      </c>
      <c r="I4381" s="20" t="s">
        <v>23</v>
      </c>
      <c r="J4381" s="20" t="s">
        <v>16432</v>
      </c>
      <c r="K4381" s="21">
        <v>4</v>
      </c>
      <c r="L4381" s="22">
        <v>2020</v>
      </c>
      <c r="M4381" s="23">
        <v>8785.8799999999992</v>
      </c>
      <c r="N4381" s="23" t="str">
        <f t="shared" si="275"/>
        <v>Normal</v>
      </c>
      <c r="O4381" s="24">
        <v>183607.5</v>
      </c>
      <c r="P4381" s="24">
        <v>7477.07</v>
      </c>
      <c r="Q4381" s="24">
        <v>1308.81</v>
      </c>
      <c r="R4381" s="25">
        <v>45438</v>
      </c>
      <c r="S4381" s="26" t="str">
        <f t="shared" si="276"/>
        <v>Sunday</v>
      </c>
      <c r="T4381" s="26" t="str">
        <f t="shared" si="277"/>
        <v>Q2</v>
      </c>
      <c r="U4381" s="27" t="str">
        <f t="shared" si="274"/>
        <v>May</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KPIs</vt:lpstr>
      <vt:lpstr>Graphs</vt:lpstr>
      <vt:lpstr>Dashboard</vt:lpstr>
      <vt:lpstr>Main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Joshi</dc:creator>
  <cp:lastModifiedBy>Shubham Narekar</cp:lastModifiedBy>
  <dcterms:created xsi:type="dcterms:W3CDTF">2026-02-20T09:48:28Z</dcterms:created>
  <dcterms:modified xsi:type="dcterms:W3CDTF">2026-04-14T08:14:08Z</dcterms:modified>
</cp:coreProperties>
</file>