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rans\OneDrive\Documents\GitHub\Baja\Knuckle Calcs\"/>
    </mc:Choice>
  </mc:AlternateContent>
  <xr:revisionPtr revIDLastSave="0" documentId="13_ncr:1_{672F81DC-699D-44C8-A5E1-5190554A0E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0" i="1"/>
  <c r="H16" i="1"/>
  <c r="D17" i="1"/>
  <c r="H10" i="1"/>
  <c r="C17" i="1"/>
  <c r="D16" i="1"/>
  <c r="D15" i="1"/>
  <c r="D14" i="1"/>
  <c r="D13" i="1"/>
  <c r="D12" i="1"/>
  <c r="D11" i="1"/>
  <c r="H5" i="1"/>
  <c r="D10" i="1"/>
  <c r="D9" i="1"/>
  <c r="D3" i="1"/>
  <c r="D7" i="1" s="1"/>
  <c r="C8" i="1"/>
  <c r="C7" i="1"/>
  <c r="B24" i="1" l="1"/>
  <c r="D8" i="1"/>
  <c r="B20" i="1"/>
</calcChain>
</file>

<file path=xl/sharedStrings.xml><?xml version="1.0" encoding="utf-8"?>
<sst xmlns="http://schemas.openxmlformats.org/spreadsheetml/2006/main" count="37" uniqueCount="26">
  <si>
    <t>Acceleration due to Gravity</t>
  </si>
  <si>
    <t>Mass of the car</t>
  </si>
  <si>
    <t>Distance of front to CG</t>
  </si>
  <si>
    <t>Distance of rear to CG</t>
  </si>
  <si>
    <t>Height of CG</t>
  </si>
  <si>
    <t xml:space="preserve">Wheelbase: </t>
  </si>
  <si>
    <t>Acceleration of the vehicle</t>
  </si>
  <si>
    <t>kg</t>
  </si>
  <si>
    <t>Front Reaction Force</t>
  </si>
  <si>
    <t>m/s</t>
  </si>
  <si>
    <t>m</t>
  </si>
  <si>
    <t xml:space="preserve">Decelation </t>
  </si>
  <si>
    <t>Front Braking</t>
  </si>
  <si>
    <t>Bump Froce</t>
  </si>
  <si>
    <t>Front Weight</t>
  </si>
  <si>
    <t>Rear Weight</t>
  </si>
  <si>
    <t>Front Cornering</t>
  </si>
  <si>
    <t>Front Track Width</t>
  </si>
  <si>
    <t>Rear Track Width</t>
  </si>
  <si>
    <t>Cornering Radius</t>
  </si>
  <si>
    <t>Cornering Velocity</t>
  </si>
  <si>
    <t>Accleration</t>
  </si>
  <si>
    <t>Rear Cornering</t>
  </si>
  <si>
    <t>m^2/s</t>
  </si>
  <si>
    <t>Rear Reaction</t>
  </si>
  <si>
    <t>Rear Braking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</si>
</sst>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4"/>
  <sheetViews>
    <sheetView tabSelected="1" zoomScaleNormal="100" workbookViewId="0">
      <selection activeCell="L20" sqref="L20"/>
    </sheetView>
  </sheetViews>
  <sheetFormatPr defaultRowHeight="14.4" x14ac:dyDescent="0.3"/>
  <cols>
    <col min="1" max="1" width="8.88671875" style="1"/>
    <col min="2" max="3" width="27.21875" style="1" customWidth="1"/>
    <col min="4" max="7" width="8.88671875" style="1"/>
    <col min="8" max="8" width="25.109375" style="1" customWidth="1"/>
    <col min="9" max="9" width="30.33203125" style="1" customWidth="1"/>
    <col min="10" max="10" width="11.33203125" style="1" customWidth="1"/>
    <col min="11" max="16384" width="8.88671875" style="1"/>
  </cols>
  <sheetData>
    <row r="3" spans="2:10" x14ac:dyDescent="0.3">
      <c r="B3" s="2" t="s">
        <v>5</v>
      </c>
      <c r="C3" s="1">
        <v>1500</v>
      </c>
      <c r="D3" s="1">
        <f>C3/1000</f>
        <v>1.5</v>
      </c>
      <c r="E3" s="1" t="s">
        <v>10</v>
      </c>
      <c r="H3" s="3" t="s">
        <v>13</v>
      </c>
      <c r="I3" s="3"/>
      <c r="J3" s="3"/>
    </row>
    <row r="4" spans="2:10" x14ac:dyDescent="0.3">
      <c r="B4" s="2" t="s">
        <v>6</v>
      </c>
      <c r="C4" s="1">
        <v>8.9</v>
      </c>
      <c r="D4" s="1">
        <v>8.9</v>
      </c>
      <c r="E4" s="1" t="s">
        <v>23</v>
      </c>
      <c r="H4" s="3"/>
      <c r="I4" s="3"/>
      <c r="J4" s="3"/>
    </row>
    <row r="5" spans="2:10" x14ac:dyDescent="0.3">
      <c r="B5" s="2" t="s">
        <v>0</v>
      </c>
      <c r="C5" s="1">
        <v>9.8000000000000007</v>
      </c>
      <c r="D5" s="1">
        <v>9.8000000000000007</v>
      </c>
      <c r="E5" s="1" t="s">
        <v>23</v>
      </c>
      <c r="H5" s="4">
        <f>3*D6*D5</f>
        <v>6615.0000000000009</v>
      </c>
      <c r="I5" s="4"/>
      <c r="J5" s="4"/>
    </row>
    <row r="6" spans="2:10" x14ac:dyDescent="0.3">
      <c r="B6" s="2" t="s">
        <v>1</v>
      </c>
      <c r="C6" s="1">
        <v>225</v>
      </c>
      <c r="D6" s="1">
        <v>225</v>
      </c>
      <c r="E6" s="1" t="s">
        <v>7</v>
      </c>
    </row>
    <row r="7" spans="2:10" x14ac:dyDescent="0.3">
      <c r="B7" s="2" t="s">
        <v>2</v>
      </c>
      <c r="C7" s="1">
        <f>0.55*C3</f>
        <v>825.00000000000011</v>
      </c>
      <c r="D7" s="1">
        <f>0.55*D3</f>
        <v>0.82500000000000007</v>
      </c>
      <c r="E7" s="1" t="s">
        <v>10</v>
      </c>
    </row>
    <row r="8" spans="2:10" x14ac:dyDescent="0.3">
      <c r="B8" s="2" t="s">
        <v>3</v>
      </c>
      <c r="C8" s="1">
        <f>0.45*C3</f>
        <v>675</v>
      </c>
      <c r="D8" s="1">
        <f>0.45*D3</f>
        <v>0.67500000000000004</v>
      </c>
      <c r="E8" s="1" t="s">
        <v>10</v>
      </c>
      <c r="H8" s="3" t="s">
        <v>16</v>
      </c>
      <c r="I8" s="3"/>
      <c r="J8" s="3"/>
    </row>
    <row r="9" spans="2:10" x14ac:dyDescent="0.3">
      <c r="B9" s="2" t="s">
        <v>4</v>
      </c>
      <c r="C9" s="1">
        <v>500</v>
      </c>
      <c r="D9" s="1">
        <f>C9/1000</f>
        <v>0.5</v>
      </c>
      <c r="E9" s="1" t="s">
        <v>10</v>
      </c>
      <c r="H9" s="3"/>
      <c r="I9" s="3"/>
      <c r="J9" s="3"/>
    </row>
    <row r="10" spans="2:10" x14ac:dyDescent="0.3">
      <c r="B10" s="2" t="s">
        <v>11</v>
      </c>
      <c r="C10" s="1">
        <v>0.7</v>
      </c>
      <c r="D10" s="1">
        <f>C10*D5</f>
        <v>6.86</v>
      </c>
      <c r="E10" s="1" t="s">
        <v>23</v>
      </c>
      <c r="H10" s="4">
        <f>1/2*D11*D5+D11*D9/D13*D17</f>
        <v>650.76286315503671</v>
      </c>
      <c r="I10" s="4"/>
      <c r="J10" s="4"/>
    </row>
    <row r="11" spans="2:10" x14ac:dyDescent="0.3">
      <c r="B11" s="2" t="s">
        <v>14</v>
      </c>
      <c r="C11" s="1">
        <v>0.45</v>
      </c>
      <c r="D11" s="1">
        <f>D6*C11</f>
        <v>101.25</v>
      </c>
      <c r="E11" s="1" t="s">
        <v>7</v>
      </c>
    </row>
    <row r="12" spans="2:10" x14ac:dyDescent="0.3">
      <c r="B12" s="2" t="s">
        <v>15</v>
      </c>
      <c r="C12" s="1">
        <v>0.55000000000000004</v>
      </c>
      <c r="D12" s="1">
        <f>D6*C12</f>
        <v>123.75000000000001</v>
      </c>
      <c r="E12" s="1" t="s">
        <v>7</v>
      </c>
    </row>
    <row r="13" spans="2:10" x14ac:dyDescent="0.3">
      <c r="B13" s="2" t="s">
        <v>17</v>
      </c>
      <c r="C13" s="1">
        <v>58</v>
      </c>
      <c r="D13" s="1">
        <f>C13*25.4/1000</f>
        <v>1.4731999999999998</v>
      </c>
      <c r="E13" s="1" t="s">
        <v>10</v>
      </c>
    </row>
    <row r="14" spans="2:10" x14ac:dyDescent="0.3">
      <c r="B14" s="2" t="s">
        <v>18</v>
      </c>
      <c r="C14" s="1">
        <v>56</v>
      </c>
      <c r="D14" s="1">
        <f>C14/1000*25.4</f>
        <v>1.4223999999999999</v>
      </c>
      <c r="E14" s="1" t="s">
        <v>10</v>
      </c>
      <c r="H14" s="3" t="s">
        <v>22</v>
      </c>
      <c r="I14" s="3"/>
      <c r="J14" s="3"/>
    </row>
    <row r="15" spans="2:10" ht="15" customHeight="1" x14ac:dyDescent="0.3">
      <c r="B15" s="2" t="s">
        <v>20</v>
      </c>
      <c r="C15" s="1">
        <v>3</v>
      </c>
      <c r="D15" s="1">
        <f>C15</f>
        <v>3</v>
      </c>
      <c r="E15" s="1" t="s">
        <v>9</v>
      </c>
      <c r="H15" s="3"/>
      <c r="I15" s="3"/>
      <c r="J15" s="3"/>
    </row>
    <row r="16" spans="2:10" ht="15" customHeight="1" x14ac:dyDescent="0.3">
      <c r="B16" s="2" t="s">
        <v>19</v>
      </c>
      <c r="C16" s="1">
        <v>2000</v>
      </c>
      <c r="D16" s="1">
        <f>C16/1000</f>
        <v>2</v>
      </c>
      <c r="E16" s="1" t="s">
        <v>10</v>
      </c>
      <c r="H16" s="4">
        <f>1/2*D12*D5+D12*D9/D14*D17</f>
        <v>802.12689820022513</v>
      </c>
      <c r="I16" s="4"/>
      <c r="J16" s="4"/>
    </row>
    <row r="17" spans="2:10" ht="15" customHeight="1" x14ac:dyDescent="0.3">
      <c r="B17" s="2" t="s">
        <v>21</v>
      </c>
      <c r="C17" s="1">
        <f>D15*D15/D16</f>
        <v>4.5</v>
      </c>
      <c r="D17" s="1">
        <f>C17</f>
        <v>4.5</v>
      </c>
      <c r="E17" s="1" t="s">
        <v>23</v>
      </c>
    </row>
    <row r="19" spans="2:10" ht="27" customHeight="1" x14ac:dyDescent="0.3">
      <c r="B19" s="3" t="s">
        <v>8</v>
      </c>
      <c r="C19" s="3"/>
      <c r="D19" s="3"/>
      <c r="E19" s="3"/>
      <c r="H19" s="3" t="s">
        <v>24</v>
      </c>
      <c r="I19" s="3"/>
      <c r="J19" s="3"/>
    </row>
    <row r="20" spans="2:10" x14ac:dyDescent="0.3">
      <c r="B20" s="4">
        <f>1/2*D6*D5*(D7/D3)-1/2*D6*D5*D9/D3*D4/D5</f>
        <v>272.625</v>
      </c>
      <c r="C20" s="4"/>
      <c r="D20" s="4"/>
      <c r="E20" s="4"/>
      <c r="H20" s="4">
        <f>1/2*D6*D5*(D7/D3)+1/2*D6*D5*D9/D3*D4/D5</f>
        <v>940.125</v>
      </c>
      <c r="I20" s="4"/>
      <c r="J20" s="4"/>
    </row>
    <row r="23" spans="2:10" ht="25.2" customHeight="1" x14ac:dyDescent="0.3">
      <c r="B23" s="3" t="s">
        <v>12</v>
      </c>
      <c r="C23" s="3"/>
      <c r="D23" s="3"/>
      <c r="E23" s="3"/>
      <c r="H23" s="5" t="s">
        <v>25</v>
      </c>
      <c r="I23" s="6"/>
      <c r="J23" s="7"/>
    </row>
    <row r="24" spans="2:10" x14ac:dyDescent="0.3">
      <c r="B24" s="4">
        <f>1/2*D6*D5*(D7/D3)+1/2*D6*D5*D9/D3*D10/D5</f>
        <v>863.625</v>
      </c>
      <c r="C24" s="4"/>
      <c r="D24" s="4"/>
      <c r="E24" s="4"/>
      <c r="H24" s="4">
        <f>1/2*D6*D5*(D7/D3)-1/2*D6*D5*D9/D3*D10/D5</f>
        <v>349.125</v>
      </c>
      <c r="I24" s="4"/>
      <c r="J24" s="4"/>
    </row>
  </sheetData>
  <mergeCells count="14">
    <mergeCell ref="H16:J16"/>
    <mergeCell ref="H19:J19"/>
    <mergeCell ref="H20:J20"/>
    <mergeCell ref="H24:J24"/>
    <mergeCell ref="H23:J23"/>
    <mergeCell ref="B19:E19"/>
    <mergeCell ref="B20:E20"/>
    <mergeCell ref="B23:E23"/>
    <mergeCell ref="B24:E24"/>
    <mergeCell ref="H3:J4"/>
    <mergeCell ref="H5:J5"/>
    <mergeCell ref="H8:J9"/>
    <mergeCell ref="H10:J10"/>
    <mergeCell ref="H14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Shukla</dc:creator>
  <cp:lastModifiedBy>Pranshu Shukla</cp:lastModifiedBy>
  <dcterms:created xsi:type="dcterms:W3CDTF">2015-06-05T18:17:20Z</dcterms:created>
  <dcterms:modified xsi:type="dcterms:W3CDTF">2021-08-24T06:03:41Z</dcterms:modified>
</cp:coreProperties>
</file>