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2. LBO\Update\Excel files\Paper LBO\"/>
    </mc:Choice>
  </mc:AlternateContent>
  <xr:revisionPtr revIDLastSave="0" documentId="8_{21378A19-857C-4E7B-84FE-18FB385CE1A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H9" i="1"/>
  <c r="G9" i="1"/>
  <c r="F9" i="1"/>
  <c r="E9" i="1"/>
  <c r="D9" i="1"/>
  <c r="H7" i="1"/>
  <c r="G7" i="1"/>
  <c r="F7" i="1"/>
  <c r="E7" i="1"/>
  <c r="D7" i="1"/>
  <c r="H8" i="1"/>
  <c r="G8" i="1"/>
  <c r="F8" i="1"/>
  <c r="E8" i="1"/>
  <c r="D8" i="1"/>
  <c r="H6" i="1"/>
  <c r="G6" i="1"/>
  <c r="F6" i="1"/>
  <c r="E6" i="1"/>
  <c r="D6" i="1"/>
  <c r="E5" i="1"/>
  <c r="F5" i="1" s="1"/>
  <c r="G5" i="1" s="1"/>
  <c r="H5" i="1" s="1"/>
  <c r="D5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M28" i="1"/>
  <c r="M27" i="1"/>
  <c r="M26" i="1"/>
  <c r="M25" i="1"/>
  <c r="M7" i="1"/>
  <c r="C18" i="1" l="1"/>
  <c r="C24" i="1" l="1"/>
  <c r="C26" i="1"/>
  <c r="C19" i="1"/>
  <c r="C7" i="1"/>
  <c r="C9" i="1" s="1"/>
  <c r="M20" i="1" l="1"/>
  <c r="M19" i="1"/>
  <c r="M21" i="1" s="1"/>
  <c r="C20" i="1"/>
  <c r="C11" i="1"/>
  <c r="C13" i="1" s="1"/>
  <c r="C15" i="1" s="1"/>
  <c r="C23" i="1" s="1"/>
  <c r="C27" i="1" s="1"/>
</calcChain>
</file>

<file path=xl/sharedStrings.xml><?xml version="1.0" encoding="utf-8"?>
<sst xmlns="http://schemas.openxmlformats.org/spreadsheetml/2006/main" count="52" uniqueCount="46">
  <si>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</si>
  <si>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</si>
  <si>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</si>
  <si>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</si>
  <si>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</si>
  <si>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</si>
  <si>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</si>
  <si>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</si>
  <si>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</si>
  <si>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</si>
  <si>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</si>
  <si>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Share price</t>
  </si>
  <si>
    <t>EBT</t>
  </si>
  <si>
    <t>Forecast Period</t>
  </si>
  <si>
    <t>KPIs</t>
  </si>
  <si>
    <t>n.a.</t>
  </si>
  <si>
    <t>Cogs %</t>
  </si>
  <si>
    <t>Opex %</t>
  </si>
  <si>
    <t>Add-back D&amp;A</t>
  </si>
  <si>
    <t>EBITDA %</t>
  </si>
  <si>
    <t xml:space="preserve">  </t>
  </si>
  <si>
    <t xml:space="preserve">Shares outstanding </t>
  </si>
  <si>
    <t>Company Data ($ in million)</t>
  </si>
  <si>
    <t>Revenue growth %</t>
  </si>
  <si>
    <t>Revenue</t>
  </si>
  <si>
    <t>P&amp;L ($ in million)</t>
  </si>
  <si>
    <t>Cash flow ($ in million)</t>
  </si>
  <si>
    <t>Free cash flow</t>
  </si>
  <si>
    <t>Paper LBO</t>
  </si>
  <si>
    <t>Market cap</t>
  </si>
  <si>
    <t>Net debt</t>
  </si>
  <si>
    <t>Tax rate</t>
  </si>
  <si>
    <t>EBITDA multiple</t>
  </si>
  <si>
    <t>Term A</t>
  </si>
  <si>
    <t>Term B</t>
  </si>
  <si>
    <t>x</t>
  </si>
  <si>
    <t>Interest rate</t>
  </si>
  <si>
    <t>Debt capacity</t>
  </si>
  <si>
    <t>Debt covenants</t>
  </si>
  <si>
    <t>Dividends not to be distributed before the end of 2027</t>
  </si>
  <si>
    <t>Minimum payment for Term A is $400m per year</t>
  </si>
  <si>
    <t>Acquisition premium</t>
  </si>
  <si>
    <t>Acquisition price</t>
  </si>
  <si>
    <t>EV at acquisition</t>
  </si>
  <si>
    <t>EV/EBITDA multiple</t>
  </si>
  <si>
    <t>Equity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</si>
</sst>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8" fontId="4" fillId="2" borderId="0" xfId="0" applyNumberFormat="1" applyFont="1" applyFill="1"/>
    <xf numFmtId="165" fontId="4" fillId="2" borderId="0" xfId="0" applyNumberFormat="1" applyFont="1" applyFill="1" applyAlignment="1">
      <alignment horizontal="right"/>
    </xf>
    <xf numFmtId="165" fontId="10" fillId="2" borderId="7" xfId="0" applyNumberFormat="1" applyFont="1" applyFill="1" applyBorder="1"/>
    <xf numFmtId="165" fontId="10" fillId="2" borderId="8" xfId="0" applyNumberFormat="1" applyFont="1" applyFill="1" applyBorder="1"/>
    <xf numFmtId="166" fontId="4" fillId="2" borderId="0" xfId="0" applyNumberFormat="1" applyFont="1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>
      <selection activeCell="D13" sqref="D13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20</v>
      </c>
      <c r="B1" s="2" t="s">
        <v>28</v>
      </c>
    </row>
    <row r="2" spans="1:14" x14ac:dyDescent="0.2">
      <c r="M2" s="4"/>
    </row>
    <row r="3" spans="1:14" x14ac:dyDescent="0.2">
      <c r="C3" s="4"/>
      <c r="D3" s="35" t="s">
        <v>13</v>
      </c>
      <c r="E3" s="36"/>
      <c r="F3" s="36"/>
      <c r="G3" s="36"/>
      <c r="H3" s="37"/>
    </row>
    <row r="4" spans="1:14" ht="19.5" customHeight="1" thickBot="1" x14ac:dyDescent="0.25">
      <c r="B4" s="5" t="s">
        <v>25</v>
      </c>
      <c r="C4" s="6">
        <v>2022</v>
      </c>
      <c r="D4" s="6">
        <v>2023</v>
      </c>
      <c r="E4" s="6">
        <v>2024</v>
      </c>
      <c r="F4" s="6">
        <v>2025</v>
      </c>
      <c r="G4" s="6">
        <v>2026</v>
      </c>
      <c r="H4" s="6">
        <v>2027</v>
      </c>
      <c r="L4" s="5" t="s">
        <v>22</v>
      </c>
    </row>
    <row r="5" spans="1:14" x14ac:dyDescent="0.2">
      <c r="B5" s="19" t="s">
        <v>24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19" t="s">
        <v>11</v>
      </c>
      <c r="M5" s="24">
        <v>5.65</v>
      </c>
      <c r="N5" s="22"/>
    </row>
    <row r="6" spans="1:14" x14ac:dyDescent="0.2">
      <c r="B6" s="3" t="s">
        <v>0</v>
      </c>
      <c r="C6" s="4">
        <v>-1230</v>
      </c>
      <c r="D6" s="4">
        <f>D18*D$5</f>
        <v>-1233.7099999999998</v>
      </c>
      <c r="E6" s="4">
        <f t="shared" ref="E6:H6" si="1">E18*E$5</f>
        <v>-1320.0697</v>
      </c>
      <c r="F6" s="4">
        <f t="shared" si="1"/>
        <v>-1412.4745790000002</v>
      </c>
      <c r="G6" s="4">
        <f t="shared" si="1"/>
        <v>-1511.3477995300002</v>
      </c>
      <c r="H6" s="4">
        <f t="shared" si="1"/>
        <v>-1617.1421454971003</v>
      </c>
      <c r="L6" s="3" t="s">
        <v>21</v>
      </c>
      <c r="M6" s="29">
        <v>1300</v>
      </c>
      <c r="N6" s="22"/>
    </row>
    <row r="7" spans="1:14" x14ac:dyDescent="0.2">
      <c r="B7" s="3" t="s">
        <v>1</v>
      </c>
      <c r="C7" s="4">
        <f>C5+C6</f>
        <v>2620</v>
      </c>
      <c r="D7" s="4">
        <f>D5+D6</f>
        <v>2885.79</v>
      </c>
      <c r="E7" s="4">
        <f t="shared" ref="E7:H7" si="2">E5+E6</f>
        <v>3087.7953000000007</v>
      </c>
      <c r="F7" s="4">
        <f t="shared" si="2"/>
        <v>3303.9409710000004</v>
      </c>
      <c r="G7" s="4">
        <f t="shared" si="2"/>
        <v>3535.2168389700009</v>
      </c>
      <c r="H7" s="4">
        <f t="shared" si="2"/>
        <v>3782.6820176979008</v>
      </c>
      <c r="L7" s="3" t="s">
        <v>29</v>
      </c>
      <c r="M7" s="7">
        <f>M5*M6</f>
        <v>7345.0000000000009</v>
      </c>
      <c r="N7" s="23"/>
    </row>
    <row r="8" spans="1:14" x14ac:dyDescent="0.2">
      <c r="B8" s="3" t="s">
        <v>8</v>
      </c>
      <c r="C8" s="4">
        <v>-890</v>
      </c>
      <c r="D8" s="4">
        <f>D19*D$5</f>
        <v>-869.91</v>
      </c>
      <c r="E8" s="4">
        <f t="shared" ref="E8:H8" si="3">E19*E$5</f>
        <v>-930.80370000000016</v>
      </c>
      <c r="F8" s="4">
        <f t="shared" si="3"/>
        <v>-995.95995900000014</v>
      </c>
      <c r="G8" s="4">
        <f t="shared" si="3"/>
        <v>-1065.6771561300002</v>
      </c>
      <c r="H8" s="4">
        <f t="shared" si="3"/>
        <v>-1140.2745570591003</v>
      </c>
      <c r="L8" s="3" t="s">
        <v>30</v>
      </c>
      <c r="M8" s="7">
        <v>5120</v>
      </c>
      <c r="N8" s="22"/>
    </row>
    <row r="9" spans="1:14" x14ac:dyDescent="0.2">
      <c r="B9" s="3" t="s">
        <v>2</v>
      </c>
      <c r="C9" s="4">
        <f>C7+C8</f>
        <v>1730</v>
      </c>
      <c r="D9" s="4">
        <f>D7+D8</f>
        <v>2015.88</v>
      </c>
      <c r="E9" s="4">
        <f t="shared" ref="E9:H9" si="4">E7+E8</f>
        <v>2156.9916000000003</v>
      </c>
      <c r="F9" s="4">
        <f t="shared" si="4"/>
        <v>2307.9810120000002</v>
      </c>
      <c r="G9" s="4">
        <f t="shared" si="4"/>
        <v>2469.5396828400008</v>
      </c>
      <c r="H9" s="4">
        <f t="shared" si="4"/>
        <v>2642.4074606388003</v>
      </c>
      <c r="L9" s="3" t="s">
        <v>31</v>
      </c>
      <c r="M9" s="8">
        <v>0.2</v>
      </c>
      <c r="N9" s="22"/>
    </row>
    <row r="10" spans="1:14" x14ac:dyDescent="0.2">
      <c r="B10" s="3" t="s">
        <v>3</v>
      </c>
      <c r="C10" s="4">
        <v>-300</v>
      </c>
      <c r="D10" s="4">
        <v>-320</v>
      </c>
      <c r="E10" s="4">
        <v>-320</v>
      </c>
      <c r="F10" s="4">
        <v>-320</v>
      </c>
      <c r="G10" s="4">
        <v>-320</v>
      </c>
      <c r="H10" s="4">
        <v>-320</v>
      </c>
      <c r="M10" s="4"/>
    </row>
    <row r="11" spans="1:14" x14ac:dyDescent="0.2">
      <c r="B11" s="3" t="s">
        <v>4</v>
      </c>
      <c r="C11" s="4">
        <f>C9+C10</f>
        <v>1430</v>
      </c>
      <c r="D11" s="4">
        <f t="shared" ref="D11:H11" si="5">D9+D10</f>
        <v>1695.88</v>
      </c>
      <c r="E11" s="4">
        <f t="shared" si="5"/>
        <v>1836.9916000000003</v>
      </c>
      <c r="F11" s="4">
        <f t="shared" si="5"/>
        <v>1987.9810120000002</v>
      </c>
      <c r="G11" s="4">
        <f t="shared" si="5"/>
        <v>2149.5396828400008</v>
      </c>
      <c r="H11" s="4">
        <f t="shared" si="5"/>
        <v>2322.4074606388003</v>
      </c>
      <c r="L11" s="4"/>
      <c r="M11" s="4" t="s">
        <v>32</v>
      </c>
    </row>
    <row r="12" spans="1:14" x14ac:dyDescent="0.2">
      <c r="B12" s="3" t="s">
        <v>5</v>
      </c>
      <c r="C12" s="4">
        <v>-250</v>
      </c>
      <c r="D12" s="4"/>
      <c r="E12" s="4"/>
      <c r="F12" s="4"/>
      <c r="G12" s="4"/>
      <c r="H12" s="4"/>
      <c r="L12" s="3" t="s">
        <v>33</v>
      </c>
      <c r="M12" s="30">
        <v>3</v>
      </c>
      <c r="N12" s="3" t="s">
        <v>35</v>
      </c>
    </row>
    <row r="13" spans="1:14" x14ac:dyDescent="0.2">
      <c r="B13" s="3" t="s">
        <v>12</v>
      </c>
      <c r="C13" s="4">
        <f t="shared" ref="C13" si="6">C11+C12</f>
        <v>1180</v>
      </c>
      <c r="D13" s="4"/>
      <c r="E13" s="4"/>
      <c r="F13" s="4"/>
      <c r="G13" s="4"/>
      <c r="H13" s="4"/>
      <c r="L13" s="4" t="s">
        <v>34</v>
      </c>
      <c r="M13" s="30">
        <v>3.5</v>
      </c>
      <c r="N13" s="3" t="s">
        <v>35</v>
      </c>
    </row>
    <row r="14" spans="1:14" x14ac:dyDescent="0.2">
      <c r="B14" s="3" t="s">
        <v>6</v>
      </c>
      <c r="C14" s="4">
        <v>-236</v>
      </c>
      <c r="D14" s="4"/>
      <c r="E14" s="4"/>
      <c r="F14" s="4"/>
      <c r="G14" s="4"/>
      <c r="H14" s="4"/>
      <c r="L14" s="4"/>
      <c r="M14" s="4"/>
    </row>
    <row r="15" spans="1:14" ht="12.75" thickBot="1" x14ac:dyDescent="0.25">
      <c r="B15" s="14" t="s">
        <v>7</v>
      </c>
      <c r="C15" s="15">
        <f>C13+C14</f>
        <v>944</v>
      </c>
      <c r="D15" s="15"/>
      <c r="E15" s="15"/>
      <c r="F15" s="15"/>
      <c r="G15" s="15"/>
      <c r="H15" s="15"/>
      <c r="L15" s="4"/>
      <c r="M15" s="31" t="s">
        <v>36</v>
      </c>
      <c r="N15" s="22"/>
    </row>
    <row r="16" spans="1:14" x14ac:dyDescent="0.2">
      <c r="B16" s="12" t="s">
        <v>14</v>
      </c>
      <c r="C16" s="11"/>
      <c r="D16" s="10"/>
      <c r="E16" s="10"/>
      <c r="F16" s="10"/>
      <c r="G16" s="10"/>
      <c r="H16" s="10"/>
      <c r="L16" s="3" t="s">
        <v>33</v>
      </c>
      <c r="M16" s="9">
        <v>0.05</v>
      </c>
      <c r="N16" s="22"/>
    </row>
    <row r="17" spans="2:14" x14ac:dyDescent="0.2">
      <c r="B17" s="18" t="s">
        <v>23</v>
      </c>
      <c r="C17" s="13" t="s">
        <v>15</v>
      </c>
      <c r="D17" s="16">
        <v>7.0000000000000007E-2</v>
      </c>
      <c r="E17" s="16">
        <f>$D$17</f>
        <v>7.0000000000000007E-2</v>
      </c>
      <c r="F17" s="16">
        <f t="shared" ref="F17:H17" si="7">$D$17</f>
        <v>7.0000000000000007E-2</v>
      </c>
      <c r="G17" s="16">
        <f t="shared" si="7"/>
        <v>7.0000000000000007E-2</v>
      </c>
      <c r="H17" s="16">
        <f t="shared" si="7"/>
        <v>7.0000000000000007E-2</v>
      </c>
      <c r="L17" s="4" t="s">
        <v>34</v>
      </c>
      <c r="M17" s="9">
        <v>7.0000000000000007E-2</v>
      </c>
      <c r="N17" s="22"/>
    </row>
    <row r="18" spans="2:14" x14ac:dyDescent="0.2">
      <c r="B18" s="18" t="s">
        <v>16</v>
      </c>
      <c r="C18" s="17">
        <f>C6/C5</f>
        <v>-0.31948051948051948</v>
      </c>
      <c r="D18" s="16">
        <f>C18+2%</f>
        <v>-0.29948051948051946</v>
      </c>
      <c r="E18" s="16">
        <f>$D$18</f>
        <v>-0.29948051948051946</v>
      </c>
      <c r="F18" s="16">
        <f t="shared" ref="F18:H18" si="8">$D$18</f>
        <v>-0.29948051948051946</v>
      </c>
      <c r="G18" s="16">
        <f t="shared" si="8"/>
        <v>-0.29948051948051946</v>
      </c>
      <c r="H18" s="16">
        <f t="shared" si="8"/>
        <v>-0.29948051948051946</v>
      </c>
      <c r="L18" s="4"/>
      <c r="M18" s="4"/>
      <c r="N18" s="22"/>
    </row>
    <row r="19" spans="2:14" x14ac:dyDescent="0.2">
      <c r="B19" s="18" t="s">
        <v>17</v>
      </c>
      <c r="C19" s="17">
        <f>C8/C5</f>
        <v>-0.23116883116883116</v>
      </c>
      <c r="D19" s="16">
        <f>C19+2%</f>
        <v>-0.21116883116883117</v>
      </c>
      <c r="E19" s="16">
        <f>$D$19</f>
        <v>-0.21116883116883117</v>
      </c>
      <c r="F19" s="16">
        <f t="shared" ref="F19:H19" si="9">$D$19</f>
        <v>-0.21116883116883117</v>
      </c>
      <c r="G19" s="16">
        <f t="shared" si="9"/>
        <v>-0.21116883116883117</v>
      </c>
      <c r="H19" s="16">
        <f t="shared" si="9"/>
        <v>-0.21116883116883117</v>
      </c>
      <c r="L19" s="3" t="s">
        <v>33</v>
      </c>
      <c r="M19" s="4">
        <f>$C$9*M12</f>
        <v>5190</v>
      </c>
      <c r="N19" s="22"/>
    </row>
    <row r="20" spans="2:14" x14ac:dyDescent="0.2">
      <c r="B20" s="18" t="s">
        <v>19</v>
      </c>
      <c r="C20" s="17">
        <f t="shared" ref="C20" si="10">C9/C5</f>
        <v>0.44935064935064933</v>
      </c>
      <c r="D20" s="17">
        <f>$C$20</f>
        <v>0.44935064935064933</v>
      </c>
      <c r="E20" s="17">
        <f t="shared" ref="E20:H20" si="11">$C$20</f>
        <v>0.44935064935064933</v>
      </c>
      <c r="F20" s="17">
        <f t="shared" si="11"/>
        <v>0.44935064935064933</v>
      </c>
      <c r="G20" s="17">
        <f t="shared" si="11"/>
        <v>0.44935064935064933</v>
      </c>
      <c r="H20" s="17">
        <f t="shared" si="11"/>
        <v>0.44935064935064933</v>
      </c>
      <c r="L20" s="4" t="s">
        <v>34</v>
      </c>
      <c r="M20" s="4">
        <f>$C$9*M13</f>
        <v>6055</v>
      </c>
      <c r="N20" s="22"/>
    </row>
    <row r="21" spans="2:14" x14ac:dyDescent="0.2">
      <c r="L21" s="32" t="s">
        <v>37</v>
      </c>
      <c r="M21" s="32">
        <f>M19+M20</f>
        <v>11245</v>
      </c>
      <c r="N21" s="22"/>
    </row>
    <row r="22" spans="2:14" ht="12.75" thickBot="1" x14ac:dyDescent="0.25">
      <c r="B22" s="5" t="s">
        <v>26</v>
      </c>
      <c r="L22" s="4"/>
      <c r="M22" s="4"/>
      <c r="N22" s="22"/>
    </row>
    <row r="23" spans="2:14" x14ac:dyDescent="0.2">
      <c r="B23" s="19" t="s">
        <v>7</v>
      </c>
      <c r="C23" s="20">
        <f t="shared" ref="C23" si="12">C15</f>
        <v>944</v>
      </c>
      <c r="D23" s="20"/>
      <c r="E23" s="20"/>
      <c r="F23" s="20"/>
      <c r="G23" s="20"/>
      <c r="H23" s="20"/>
      <c r="N23" s="22"/>
    </row>
    <row r="24" spans="2:14" x14ac:dyDescent="0.2">
      <c r="B24" s="3" t="s">
        <v>18</v>
      </c>
      <c r="C24" s="4">
        <f>-C10</f>
        <v>300</v>
      </c>
      <c r="D24" s="4"/>
      <c r="E24" s="4"/>
      <c r="F24" s="4"/>
      <c r="G24" s="4"/>
      <c r="H24" s="4"/>
      <c r="L24" s="3" t="s">
        <v>41</v>
      </c>
      <c r="M24" s="9">
        <v>0.3</v>
      </c>
      <c r="N24" s="22"/>
    </row>
    <row r="25" spans="2:14" x14ac:dyDescent="0.2">
      <c r="B25" s="3" t="s">
        <v>9</v>
      </c>
      <c r="C25" s="4">
        <v>-50</v>
      </c>
      <c r="D25" s="4"/>
      <c r="E25" s="4"/>
      <c r="F25" s="4"/>
      <c r="G25" s="4"/>
      <c r="H25" s="4"/>
      <c r="L25" s="3" t="s">
        <v>42</v>
      </c>
      <c r="M25" s="4">
        <f>M7*(1+M24)</f>
        <v>9548.5000000000018</v>
      </c>
      <c r="N25" s="22"/>
    </row>
    <row r="26" spans="2:14" x14ac:dyDescent="0.2">
      <c r="B26" s="3" t="s">
        <v>10</v>
      </c>
      <c r="C26" s="4">
        <f t="shared" ref="C26" si="13">C10</f>
        <v>-300</v>
      </c>
      <c r="D26" s="4"/>
      <c r="E26" s="4"/>
      <c r="F26" s="4"/>
      <c r="G26" s="4"/>
      <c r="H26" s="4"/>
      <c r="L26" s="4" t="s">
        <v>43</v>
      </c>
      <c r="M26" s="4">
        <f>M25+M8</f>
        <v>14668.500000000002</v>
      </c>
      <c r="N26" s="22"/>
    </row>
    <row r="27" spans="2:14" ht="12.75" thickBot="1" x14ac:dyDescent="0.25">
      <c r="B27" s="14" t="s">
        <v>27</v>
      </c>
      <c r="C27" s="15">
        <f t="shared" ref="C27" si="14">SUM(C23:C26)</f>
        <v>894</v>
      </c>
      <c r="D27" s="15"/>
      <c r="E27" s="15"/>
      <c r="F27" s="15"/>
      <c r="G27" s="15"/>
      <c r="H27" s="15"/>
      <c r="L27" s="4" t="s">
        <v>44</v>
      </c>
      <c r="M27" s="34">
        <f>M26/C9</f>
        <v>8.4789017341040473</v>
      </c>
      <c r="N27" s="22"/>
    </row>
    <row r="28" spans="2:14" x14ac:dyDescent="0.2">
      <c r="L28" s="3" t="s">
        <v>45</v>
      </c>
      <c r="M28" s="4">
        <f>M26-M21</f>
        <v>3423.5000000000018</v>
      </c>
      <c r="N28" s="22"/>
    </row>
    <row r="29" spans="2:14" x14ac:dyDescent="0.2">
      <c r="L29" s="4"/>
      <c r="M29" s="4"/>
      <c r="N29" s="22"/>
    </row>
    <row r="30" spans="2:14" x14ac:dyDescent="0.2">
      <c r="B30" s="22"/>
      <c r="C30" s="22"/>
      <c r="D30" s="27"/>
      <c r="E30" s="27"/>
      <c r="F30" s="27"/>
      <c r="G30" s="27"/>
      <c r="H30" s="27"/>
      <c r="L30" s="33" t="s">
        <v>38</v>
      </c>
      <c r="M30" s="33"/>
      <c r="N30" s="22"/>
    </row>
    <row r="31" spans="2:14" x14ac:dyDescent="0.2">
      <c r="B31" s="22"/>
      <c r="C31" s="22"/>
      <c r="D31" s="27"/>
      <c r="E31" s="27"/>
      <c r="F31" s="27"/>
      <c r="G31" s="27"/>
      <c r="H31" s="27"/>
      <c r="L31" s="3" t="s">
        <v>39</v>
      </c>
      <c r="N31" s="22"/>
    </row>
    <row r="32" spans="2:14" x14ac:dyDescent="0.2">
      <c r="B32" s="22"/>
      <c r="C32" s="22"/>
      <c r="D32" s="22"/>
      <c r="E32" s="22"/>
      <c r="F32" s="22"/>
      <c r="G32" s="22"/>
      <c r="H32" s="22"/>
      <c r="L32" s="4" t="s">
        <v>40</v>
      </c>
      <c r="M32" s="4"/>
      <c r="N32" s="22"/>
    </row>
    <row r="33" spans="2:14" x14ac:dyDescent="0.2">
      <c r="B33" s="22"/>
      <c r="C33" s="22"/>
      <c r="D33" s="27"/>
      <c r="E33" s="27"/>
      <c r="F33" s="27"/>
      <c r="G33" s="27"/>
      <c r="H33" s="27"/>
      <c r="L33" s="25"/>
      <c r="M33" s="22"/>
      <c r="N33" s="22"/>
    </row>
    <row r="34" spans="2:14" x14ac:dyDescent="0.2">
      <c r="B34" s="22"/>
      <c r="C34" s="22"/>
      <c r="D34" s="27"/>
      <c r="E34" s="27"/>
      <c r="F34" s="27"/>
      <c r="G34" s="27"/>
      <c r="H34" s="27"/>
      <c r="L34" s="22"/>
      <c r="M34" s="26"/>
      <c r="N34" s="22"/>
    </row>
    <row r="35" spans="2:14" x14ac:dyDescent="0.2">
      <c r="B35" s="22"/>
      <c r="C35" s="22"/>
      <c r="D35" s="22"/>
      <c r="E35" s="22"/>
      <c r="F35" s="22"/>
      <c r="G35" s="22"/>
      <c r="H35" s="22"/>
      <c r="L35" s="22"/>
      <c r="M35" s="26"/>
      <c r="N35" s="22"/>
    </row>
    <row r="36" spans="2:14" x14ac:dyDescent="0.2">
      <c r="B36" s="22"/>
      <c r="C36" s="22"/>
      <c r="D36" s="28"/>
      <c r="E36" s="28"/>
      <c r="F36" s="28"/>
      <c r="G36" s="28"/>
      <c r="H36" s="28"/>
      <c r="L36" s="22"/>
      <c r="M36" s="22"/>
      <c r="N36" s="22"/>
    </row>
    <row r="37" spans="2:14" x14ac:dyDescent="0.2">
      <c r="B37" s="22"/>
      <c r="C37" s="22"/>
      <c r="D37" s="27"/>
      <c r="E37" s="27"/>
      <c r="F37" s="27"/>
      <c r="G37" s="27"/>
      <c r="H37" s="27"/>
      <c r="L37" s="22"/>
      <c r="M37" s="22"/>
      <c r="N37" s="22"/>
    </row>
    <row r="38" spans="2:14" x14ac:dyDescent="0.2">
      <c r="C38" s="9"/>
      <c r="D38" s="21"/>
      <c r="E38" s="21"/>
      <c r="F38" s="21"/>
      <c r="G38" s="21"/>
    </row>
    <row r="39" spans="2:14" x14ac:dyDescent="0.2">
      <c r="C39" s="9"/>
      <c r="D39" s="21"/>
      <c r="E39" s="21"/>
      <c r="F39" s="21"/>
      <c r="G39" s="2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cp:lastPrinted>2022-07-18T12:58:20Z</cp:lastPrinted>
  <dcterms:created xsi:type="dcterms:W3CDTF">2016-08-25T09:14:55Z</dcterms:created>
  <dcterms:modified xsi:type="dcterms:W3CDTF">2022-07-18T14:09:32Z</dcterms:modified>
</cp:coreProperties>
</file>