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F:\Prasad\Data Analyst\Projects\"/>
    </mc:Choice>
  </mc:AlternateContent>
  <xr:revisionPtr revIDLastSave="0" documentId="13_ncr:40009_{CC00F45A-C20C-48FD-BC47-67410A1C4D01}" xr6:coauthVersionLast="47" xr6:coauthVersionMax="47" xr10:uidLastSave="{00000000-0000-0000-0000-000000000000}"/>
  <bookViews>
    <workbookView xWindow="-120" yWindow="-120" windowWidth="20730" windowHeight="11160" firstSheet="5" activeTab="5"/>
  </bookViews>
  <sheets>
    <sheet name="Matches Win by Team" sheetId="4" state="hidden" r:id="rId1"/>
    <sheet name="Win By Toss Desion" sheetId="5" state="hidden" r:id="rId2"/>
    <sheet name="Top 10 venue" sheetId="6" state="hidden" r:id="rId3"/>
    <sheet name="Top 10 Man of Match" sheetId="7" state="hidden" r:id="rId4"/>
    <sheet name="KPI" sheetId="11" state="hidden" r:id="rId5"/>
    <sheet name="Dashboard" sheetId="12" r:id="rId6"/>
    <sheet name="IPL Matches 2008-2020" sheetId="1" state="hidden" r:id="rId7"/>
    <sheet name="Title Winner" sheetId="10" state="hidden" r:id="rId8"/>
    <sheet name="Winner Data" sheetId="2" state="hidden" r:id="rId9"/>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Slicer_Season2">#N/A</definedName>
  </definedNames>
  <calcPr calcId="0"/>
  <pivotCaches>
    <pivotCache cacheId="26" r:id="rId10"/>
    <pivotCache cacheId="2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11" l="1"/>
  <c r="F4" i="11" s="1"/>
  <c r="D5" i="10"/>
  <c r="D6" i="10"/>
  <c r="D7" i="10"/>
  <c r="D8" i="10"/>
  <c r="D9" i="10"/>
  <c r="D4" i="10"/>
  <c r="D12" i="7"/>
  <c r="D13" i="7"/>
  <c r="D5" i="7"/>
  <c r="D6" i="7"/>
  <c r="D7" i="7"/>
  <c r="D8" i="7"/>
  <c r="D9" i="7"/>
  <c r="D10" i="7"/>
  <c r="D11" i="7"/>
  <c r="D4" i="7"/>
  <c r="E5" i="10"/>
  <c r="E6" i="10"/>
  <c r="E7" i="10"/>
  <c r="E8" i="10"/>
  <c r="E9" i="10"/>
  <c r="E4" i="10"/>
  <c r="E5" i="7"/>
  <c r="E9" i="7"/>
  <c r="E13" i="7"/>
  <c r="E7" i="7"/>
  <c r="E8" i="7"/>
  <c r="E6" i="7"/>
  <c r="E10" i="7"/>
  <c r="E11" i="7"/>
  <c r="E12" i="7"/>
  <c r="E4" i="7"/>
  <c r="G4" i="11" l="1"/>
  <c r="E4" i="11"/>
  <c r="D4" i="11"/>
</calcChain>
</file>

<file path=xl/sharedStrings.xml><?xml version="1.0" encoding="utf-8"?>
<sst xmlns="http://schemas.openxmlformats.org/spreadsheetml/2006/main" count="11840" uniqueCount="463">
  <si>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</si>
  <si>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</si>
  <si>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</si>
  <si>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</si>
  <si>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</si>
  <si>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</si>
  <si>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</si>
  <si>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</si>
  <si>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</si>
  <si>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</si>
  <si>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</si>
  <si>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</si>
  <si>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</si>
  <si>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</si>
  <si>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</si>
  <si>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</si>
  <si>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</si>
  <si>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</si>
  <si>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</si>
  <si>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</si>
  <si>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</si>
  <si>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</si>
  <si>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</si>
  <si>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</si>
  <si>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</si>
  <si>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</si>
  <si>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</si>
  <si>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</si>
  <si>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</si>
  <si>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</si>
  <si>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</si>
  <si>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</si>
  <si>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</si>
  <si>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</si>
  <si>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</si>
  <si>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</si>
  <si>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</si>
  <si>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</si>
  <si>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</si>
  <si>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</si>
  <si>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</si>
  <si>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</si>
  <si>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</si>
  <si>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</si>
  <si>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</si>
  <si>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</si>
  <si>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</si>
  <si>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</si>
  <si>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</si>
  <si>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</si>
  <si>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</si>
  <si>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</si>
  <si>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</si>
  <si>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</si>
  <si>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</si>
  <si>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</si>
  <si>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</si>
  <si>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</si>
  <si>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</si>
  <si>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</si>
  <si>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</si>
  <si>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</si>
  <si>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</si>
  <si>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</si>
  <si>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</si>
  <si>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</si>
  <si>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</si>
  <si>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</si>
  <si>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</si>
  <si>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</si>
  <si>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</si>
  <si>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</si>
  <si>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</si>
  <si>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</si>
  <si>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</si>
  <si>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</si>
  <si>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</si>
  <si>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</si>
  <si>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</si>
  <si>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</si>
  <si>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</si>
  <si>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</si>
  <si>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</si>
  <si>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</si>
  <si>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</si>
  <si>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</si>
  <si>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</si>
  <si>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</si>
  <si>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</si>
  <si>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</si>
  <si>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</si>
  <si>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</si>
  <si>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</si>
  <si>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</si>
  <si>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</si>
  <si>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</si>
  <si>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</si>
  <si>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</si>
  <si>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</si>
  <si>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</si>
  <si>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</si>
  <si>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</si>
  <si>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</si>
  <si>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</si>
  <si>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</si>
  <si>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</si>
  <si>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</si>
  <si>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</si>
  <si>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</si>
  <si>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</si>
  <si>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</si>
  <si>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</si>
  <si>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</si>
  <si>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</si>
  <si>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</si>
  <si>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</si>
  <si>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</si>
  <si>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</si>
  <si>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</si>
  <si>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</si>
  <si>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</si>
  <si>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</si>
  <si>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</si>
  <si>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</si>
  <si>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</si>
  <si>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</si>
  <si>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</si>
  <si>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</si>
  <si>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</si>
  <si>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</si>
  <si>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</si>
  <si>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</si>
  <si>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</si>
  <si>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</si>
  <si>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</si>
  <si>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</si>
  <si>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</si>
  <si>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</si>
  <si>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</si>
  <si>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</si>
  <si>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</si>
  <si>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</si>
  <si>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</si>
  <si>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</si>
  <si>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</si>
  <si>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</si>
  <si>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</si>
  <si>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</si>
  <si>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</si>
  <si>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</si>
  <si>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</si>
  <si>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</si>
  <si>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</si>
  <si>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</si>
  <si>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</si>
  <si>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</si>
  <si>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</si>
  <si>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</si>
  <si>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</si>
  <si>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</si>
  <si>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</si>
  <si>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</si>
  <si>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</si>
  <si>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</si>
  <si>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</si>
  <si>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</si>
  <si>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</si>
  <si>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</si>
  <si>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</si>
  <si>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</si>
  <si>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</si>
  <si>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</si>
  <si>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</si>
  <si>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</si>
  <si>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</si>
  <si>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</si>
  <si>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</si>
  <si>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</si>
  <si>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</si>
  <si>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</si>
  <si>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</si>
  <si>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</si>
  <si>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</si>
  <si>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</si>
  <si>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</si>
  <si>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</si>
  <si>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</si>
  <si>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</si>
  <si>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</si>
  <si>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</si>
  <si>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</si>
  <si>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</si>
  <si>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</si>
  <si>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</si>
  <si>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</si>
  <si>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</si>
  <si>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</si>
  <si>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</si>
  <si>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</si>
  <si>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</si>
  <si>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</si>
  <si>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</si>
  <si>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</si>
  <si>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</si>
  <si>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</si>
  <si>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</si>
  <si>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</si>
  <si>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</si>
  <si>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</si>
  <si>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</si>
  <si>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</si>
  <si>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</si>
  <si>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</si>
  <si>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</si>
  <si>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</si>
  <si>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</si>
  <si>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</si>
  <si>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</si>
  <si>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</si>
  <si>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</si>
  <si>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</si>
  <si>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</si>
  <si>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</si>
  <si>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</si>
  <si>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</si>
  <si>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</si>
  <si>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</si>
  <si>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</si>
  <si>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</si>
  <si>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</si>
  <si>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</si>
  <si>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</si>
  <si>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</si>
  <si>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</si>
  <si>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</si>
  <si>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</si>
  <si>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</si>
  <si>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</si>
  <si>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</si>
  <si>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</si>
  <si>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</si>
  <si>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</si>
  <si>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</si>
  <si>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</si>
  <si>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</si>
  <si>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</si>
  <si>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</si>
  <si>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</si>
  <si>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</si>
  <si>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</si>
  <si>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</si>
  <si>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</si>
  <si>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</si>
  <si>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</si>
  <si>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</si>
  <si>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</si>
  <si>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</si>
  <si>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</si>
  <si>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</si>
  <si>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</si>
  <si>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</si>
  <si>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</si>
  <si>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</si>
  <si>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</si>
  <si>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</si>
  <si>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</si>
  <si>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</si>
  <si>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</si>
  <si>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</si>
  <si>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</si>
  <si>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</si>
  <si>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</si>
  <si>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</si>
  <si>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</si>
  <si>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</si>
  <si>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</si>
  <si>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</si>
  <si>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</si>
  <si>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</si>
  <si>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</si>
  <si>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</si>
  <si>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</si>
  <si>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</si>
  <si>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</si>
  <si>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</si>
  <si>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</si>
  <si>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</si>
  <si>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</si>
  <si>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</si>
  <si>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</si>
  <si>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</si>
  <si>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</si>
  <si>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</si>
  <si>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</si>
  <si>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</si>
  <si>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</si>
  <si>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</si>
  <si>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</si>
  <si>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</si>
  <si>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</si>
  <si>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</si>
  <si>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</si>
  <si>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</si>
  <si>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</si>
  <si>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</si>
  <si>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</si>
  <si>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</si>
  <si>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</si>
  <si>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</si>
  <si>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</si>
  <si>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</si>
  <si>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</si>
  <si>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</si>
  <si>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</si>
  <si>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</si>
  <si>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</si>
  <si>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</si>
  <si>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</si>
  <si>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</si>
  <si>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</si>
  <si>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</si>
  <si>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</si>
  <si>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</si>
  <si>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</si>
  <si>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</si>
  <si>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</si>
  <si>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</si>
  <si>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</si>
  <si>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</si>
  <si>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</si>
  <si>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</si>
  <si>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</si>
  <si>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</si>
  <si>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</si>
  <si>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</si>
  <si>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</si>
  <si>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</si>
  <si>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</si>
  <si>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</si>
  <si>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</si>
  <si>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</si>
  <si>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</si>
  <si>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</si>
  <si>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</si>
  <si>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</si>
  <si>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</si>
  <si>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</si>
  <si>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</si>
  <si>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</si>
  <si>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</si>
  <si>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</si>
  <si>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</si>
  <si>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</si>
  <si>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</si>
  <si>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</si>
  <si>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</si>
  <si>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</si>
  <si>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</si>
  <si>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</si>
  <si>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</si>
  <si>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</si>
  <si>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</si>
  <si>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</si>
  <si>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</si>
  <si>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</si>
  <si>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</si>
  <si>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</si>
  <si>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</si>
  <si>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</si>
  <si>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</si>
  <si>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</si>
  <si>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</si>
  <si>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</si>
  <si>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</si>
  <si>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</si>
  <si>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</si>
  <si>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</si>
  <si>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</si>
  <si>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</si>
  <si>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</si>
  <si>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</si>
  <si>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</si>
  <si>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</si>
  <si>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</si>
  <si>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</si>
  <si>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</si>
  <si>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</si>
  <si>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</si>
  <si>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</si>
  <si>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</si>
  <si>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</si>
  <si>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</si>
  <si>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</si>
  <si>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</si>
  <si>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</si>
  <si>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</si>
  <si>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</si>
  <si>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</si>
  <si>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IPL-2008</t>
  </si>
  <si>
    <t>IPL-2009</t>
  </si>
  <si>
    <t>IPL-2010</t>
  </si>
  <si>
    <t>IPL-2011</t>
  </si>
  <si>
    <t>IPL-2012</t>
  </si>
  <si>
    <t>IPL-2013</t>
  </si>
  <si>
    <t>IPL-2014</t>
  </si>
  <si>
    <t>IPL-2015</t>
  </si>
  <si>
    <t>IPL-2016</t>
  </si>
  <si>
    <t>IPL-2017</t>
  </si>
  <si>
    <t>IPL-2018</t>
  </si>
  <si>
    <t>IPL-2019</t>
  </si>
  <si>
    <t>IPL-2020</t>
  </si>
  <si>
    <t>Season</t>
  </si>
  <si>
    <t xml:space="preserve"> Winner</t>
  </si>
  <si>
    <t xml:space="preserve"> Player of the Series</t>
  </si>
  <si>
    <t xml:space="preserve"> Man of the Match</t>
  </si>
  <si>
    <t xml:space="preserve"> Gujrat Titans</t>
  </si>
  <si>
    <t xml:space="preserve"> Hardik Pandya</t>
  </si>
  <si>
    <t xml:space="preserve"> Jos Buttler</t>
  </si>
  <si>
    <t xml:space="preserve"> Chennai Super Kings</t>
  </si>
  <si>
    <t xml:space="preserve"> Harshal Patel</t>
  </si>
  <si>
    <t xml:space="preserve"> Faf du Plessis</t>
  </si>
  <si>
    <t xml:space="preserve"> Mumbai Indians</t>
  </si>
  <si>
    <t xml:space="preserve"> Rohit Sharma</t>
  </si>
  <si>
    <t xml:space="preserve"> Jofra Archer</t>
  </si>
  <si>
    <t xml:space="preserve"> Trent Boult</t>
  </si>
  <si>
    <t xml:space="preserve"> Andre Russell</t>
  </si>
  <si>
    <t xml:space="preserve"> Jasprit Bumrah</t>
  </si>
  <si>
    <t xml:space="preserve"> Sunil Narine</t>
  </si>
  <si>
    <t xml:space="preserve"> Shane Watson</t>
  </si>
  <si>
    <t xml:space="preserve"> Ben Stokes</t>
  </si>
  <si>
    <t xml:space="preserve"> Krunal Pandya</t>
  </si>
  <si>
    <t xml:space="preserve"> Sunrisers Hyderabad</t>
  </si>
  <si>
    <t xml:space="preserve"> Virat Kohli</t>
  </si>
  <si>
    <t xml:space="preserve"> Ben Cutting</t>
  </si>
  <si>
    <t xml:space="preserve"> Kolkata Knight Riders</t>
  </si>
  <si>
    <t xml:space="preserve"> Glenn Maxwell</t>
  </si>
  <si>
    <t xml:space="preserve"> Manish Pandey</t>
  </si>
  <si>
    <t xml:space="preserve"> Kieron Pollard</t>
  </si>
  <si>
    <t xml:space="preserve"> Manvinder Bisla</t>
  </si>
  <si>
    <t xml:space="preserve"> Chris Gayle</t>
  </si>
  <si>
    <t xml:space="preserve"> Murali Vijay</t>
  </si>
  <si>
    <t xml:space="preserve"> Sachin Tendulkar</t>
  </si>
  <si>
    <t xml:space="preserve"> Suresh Raina</t>
  </si>
  <si>
    <t xml:space="preserve"> Deccan Chargers</t>
  </si>
  <si>
    <t xml:space="preserve"> Adam Gilchrist</t>
  </si>
  <si>
    <t xml:space="preserve"> Anil Kumble</t>
  </si>
  <si>
    <t xml:space="preserve"> Rajasthan Royals</t>
  </si>
  <si>
    <t xml:space="preserve"> Yusuf Pathan</t>
  </si>
  <si>
    <t xml:space="preserve"> Runner Up</t>
  </si>
  <si>
    <t xml:space="preserve"> Delhi Capitals</t>
  </si>
  <si>
    <t xml:space="preserve"> Rising Pune Supergiants</t>
  </si>
  <si>
    <t xml:space="preserve"> Royal Challengers Bangalore</t>
  </si>
  <si>
    <t xml:space="preserve"> Kings XI Punjab</t>
  </si>
  <si>
    <t>Row Labels</t>
  </si>
  <si>
    <t>Grand Total</t>
  </si>
  <si>
    <t>Count of toss_winner</t>
  </si>
  <si>
    <t>Column Labels</t>
  </si>
  <si>
    <t>Count of winner</t>
  </si>
  <si>
    <t>Count of player_of_match</t>
  </si>
  <si>
    <t>Player Of Match</t>
  </si>
  <si>
    <t>Count of  Winner</t>
  </si>
  <si>
    <t>Team</t>
  </si>
  <si>
    <t>Title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</si>
</sst>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0" fillId="34" borderId="10" xfId="0" applyFont="1" applyFill="1" applyBorder="1"/>
    <xf numFmtId="0" fontId="0" fillId="34" borderId="11" xfId="0" applyFont="1" applyFill="1" applyBorder="1"/>
    <xf numFmtId="0" fontId="0" fillId="0" borderId="10" xfId="0" applyFont="1" applyBorder="1"/>
    <xf numFmtId="0" fontId="0" fillId="0" borderId="11" xfId="0" applyFon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13" fillId="33" borderId="12" xfId="0" applyFont="1" applyFill="1" applyBorder="1"/>
    <xf numFmtId="0" fontId="0" fillId="34" borderId="12" xfId="0" applyFont="1" applyFill="1" applyBorder="1"/>
    <xf numFmtId="0" fontId="0" fillId="0" borderId="12"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3"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2008-2020 Excel Project.xlsx]Matches Win by Team!PivotTable1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200" b="1"/>
              <a:t>Matches Win by Bat and field</a:t>
            </a:r>
            <a:r>
              <a:rPr lang="en-IN" sz="1200" b="1" baseline="0"/>
              <a:t> Since 2008 (Each Team)</a:t>
            </a:r>
            <a:endParaRPr lang="en-IN"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34143417258023E-2"/>
          <c:y val="0.22001276794283167"/>
          <c:w val="0.91264210492206987"/>
          <c:h val="0.5271853491793497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Rajasthan Royals</c:v>
                </c:pt>
                <c:pt idx="3">
                  <c:v>Royal Challengers Bangalore</c:v>
                </c:pt>
                <c:pt idx="4">
                  <c:v>Kolkata Knight Riders</c:v>
                </c:pt>
                <c:pt idx="5">
                  <c:v>Kings XI Punjab</c:v>
                </c:pt>
                <c:pt idx="6">
                  <c:v>Delhi Daredevils</c:v>
                </c:pt>
                <c:pt idx="7">
                  <c:v>Deccan Chargers</c:v>
                </c:pt>
                <c:pt idx="8">
                  <c:v>Sunrisers Hyderabad</c:v>
                </c:pt>
                <c:pt idx="9">
                  <c:v>Pune Warriors</c:v>
                </c:pt>
                <c:pt idx="10">
                  <c:v>Kochi Tuskers Kerala</c:v>
                </c:pt>
              </c:strCache>
            </c:strRef>
          </c:cat>
          <c:val>
            <c:numRef>
              <c:f>'Matches Win by Team'!$B$5:$B$16</c:f>
              <c:numCache>
                <c:formatCode>General</c:formatCode>
                <c:ptCount val="11"/>
                <c:pt idx="0">
                  <c:v>50</c:v>
                </c:pt>
                <c:pt idx="1">
                  <c:v>38</c:v>
                </c:pt>
                <c:pt idx="2">
                  <c:v>30</c:v>
                </c:pt>
                <c:pt idx="3">
                  <c:v>24</c:v>
                </c:pt>
                <c:pt idx="4">
                  <c:v>31</c:v>
                </c:pt>
                <c:pt idx="5">
                  <c:v>17</c:v>
                </c:pt>
                <c:pt idx="6">
                  <c:v>26</c:v>
                </c:pt>
                <c:pt idx="7">
                  <c:v>14</c:v>
                </c:pt>
                <c:pt idx="8">
                  <c:v>11</c:v>
                </c:pt>
                <c:pt idx="9">
                  <c:v>9</c:v>
                </c:pt>
              </c:numCache>
            </c:numRef>
          </c:val>
          <c:extLst>
            <c:ext xmlns:c16="http://schemas.microsoft.com/office/drawing/2014/chart" uri="{C3380CC4-5D6E-409C-BE32-E72D297353CC}">
              <c16:uniqueId val="{00000000-B158-496C-95FD-C15C525C862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Rajasthan Royals</c:v>
                </c:pt>
                <c:pt idx="3">
                  <c:v>Royal Challengers Bangalore</c:v>
                </c:pt>
                <c:pt idx="4">
                  <c:v>Kolkata Knight Riders</c:v>
                </c:pt>
                <c:pt idx="5">
                  <c:v>Kings XI Punjab</c:v>
                </c:pt>
                <c:pt idx="6">
                  <c:v>Delhi Daredevils</c:v>
                </c:pt>
                <c:pt idx="7">
                  <c:v>Deccan Chargers</c:v>
                </c:pt>
                <c:pt idx="8">
                  <c:v>Sunrisers Hyderabad</c:v>
                </c:pt>
                <c:pt idx="9">
                  <c:v>Pune Warriors</c:v>
                </c:pt>
                <c:pt idx="10">
                  <c:v>Kochi Tuskers Kerala</c:v>
                </c:pt>
              </c:strCache>
            </c:strRef>
          </c:cat>
          <c:val>
            <c:numRef>
              <c:f>'Matches Win by Team'!$C$5:$C$16</c:f>
              <c:numCache>
                <c:formatCode>General</c:formatCode>
                <c:ptCount val="11"/>
                <c:pt idx="0">
                  <c:v>29</c:v>
                </c:pt>
                <c:pt idx="1">
                  <c:v>35</c:v>
                </c:pt>
                <c:pt idx="2">
                  <c:v>33</c:v>
                </c:pt>
                <c:pt idx="3">
                  <c:v>37</c:v>
                </c:pt>
                <c:pt idx="4">
                  <c:v>29</c:v>
                </c:pt>
                <c:pt idx="5">
                  <c:v>42</c:v>
                </c:pt>
                <c:pt idx="6">
                  <c:v>23</c:v>
                </c:pt>
                <c:pt idx="7">
                  <c:v>15</c:v>
                </c:pt>
                <c:pt idx="8">
                  <c:v>12</c:v>
                </c:pt>
                <c:pt idx="9">
                  <c:v>3</c:v>
                </c:pt>
                <c:pt idx="10">
                  <c:v>6</c:v>
                </c:pt>
              </c:numCache>
            </c:numRef>
          </c:val>
          <c:extLst>
            <c:ext xmlns:c16="http://schemas.microsoft.com/office/drawing/2014/chart" uri="{C3380CC4-5D6E-409C-BE32-E72D297353CC}">
              <c16:uniqueId val="{00000001-B158-496C-95FD-C15C525C862D}"/>
            </c:ext>
          </c:extLst>
        </c:ser>
        <c:dLbls>
          <c:dLblPos val="ctr"/>
          <c:showLegendKey val="0"/>
          <c:showVal val="1"/>
          <c:showCatName val="0"/>
          <c:showSerName val="0"/>
          <c:showPercent val="0"/>
          <c:showBubbleSize val="0"/>
        </c:dLbls>
        <c:gapWidth val="90"/>
        <c:overlap val="100"/>
        <c:axId val="514337464"/>
        <c:axId val="514342384"/>
      </c:barChart>
      <c:catAx>
        <c:axId val="51433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4342384"/>
        <c:crosses val="autoZero"/>
        <c:auto val="1"/>
        <c:lblAlgn val="ctr"/>
        <c:lblOffset val="100"/>
        <c:noMultiLvlLbl val="0"/>
      </c:catAx>
      <c:valAx>
        <c:axId val="51434238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 Won</a:t>
                </a:r>
              </a:p>
              <a:p>
                <a:pPr>
                  <a:defRPr b="1"/>
                </a:pP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4337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5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2008-2020 Excel Project.xlsx]Win By Toss Desion!PivotTable2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Winning % By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65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ysClr val="window" lastClr="FFFFFF">
                      <a:lumMod val="8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'Win By Toss Desion'!$B$3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9AE-41FE-8B46-F149981FDD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9AE-41FE-8B46-F149981FDDD9}"/>
              </c:ext>
            </c:extLst>
          </c:dPt>
          <c:dLbls>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ysClr val="window" lastClr="FFFFFF">
                          <a:lumMod val="8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AE-41FE-8B46-F149981FDDD9}"/>
                </c:ext>
              </c:extLst>
            </c:dLbl>
            <c:dLbl>
              <c:idx val="1"/>
              <c:layout>
                <c:manualLayout>
                  <c:x val="-6.1111111111111165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9AE-41FE-8B46-F149981FDD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'Win By Toss Desion'!$A$4:$A$6</c:f>
              <c:strCache>
                <c:ptCount val="2"/>
                <c:pt idx="0">
                  <c:v>bat</c:v>
                </c:pt>
                <c:pt idx="1">
                  <c:v>field</c:v>
                </c:pt>
              </c:strCache>
            </c:strRef>
          </c:cat>
          <c:val>
            <c:numRef>
              <c:f>'Win By Toss Desion'!$B$4:$B$6</c:f>
              <c:numCache>
                <c:formatCode>0%</c:formatCode>
                <c:ptCount val="2"/>
                <c:pt idx="0">
                  <c:v>0.48549323017408125</c:v>
                </c:pt>
                <c:pt idx="1">
                  <c:v>0.51450676982591881</c:v>
                </c:pt>
              </c:numCache>
            </c:numRef>
          </c:val>
          <c:extLst>
            <c:ext xmlns:c16="http://schemas.microsoft.com/office/drawing/2014/chart" uri="{C3380CC4-5D6E-409C-BE32-E72D297353CC}">
              <c16:uniqueId val="{00000000-29AE-41FE-8B46-F149981FDDD9}"/>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t"/>
      <c:layout>
        <c:manualLayout>
          <c:xMode val="edge"/>
          <c:yMode val="edge"/>
          <c:x val="0.3700293088363954"/>
          <c:y val="0.16912037037037039"/>
          <c:w val="0.19883027121609798"/>
          <c:h val="8.9331802274715655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2008-2020 Excel Project.xlsx]Top 10 venue!PivotTable3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Venue By Bat &amp; Field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venue'!$A$5:$A$15</c:f>
              <c:strCache>
                <c:ptCount val="10"/>
                <c:pt idx="0">
                  <c:v>Dr DY Patil Sports Academy</c:v>
                </c:pt>
                <c:pt idx="1">
                  <c:v>Subrata Roy Sahara Stadium</c:v>
                </c:pt>
                <c:pt idx="2">
                  <c:v>Sawai Mansingh Stadium</c:v>
                </c:pt>
                <c:pt idx="3">
                  <c:v>Rajiv Gandhi International Stadium, Uppal</c:v>
                </c:pt>
                <c:pt idx="4">
                  <c:v>Punjab Cricket Association Stadium, Mohali</c:v>
                </c:pt>
                <c:pt idx="5">
                  <c:v>Wankhede Stadium</c:v>
                </c:pt>
                <c:pt idx="6">
                  <c:v>Feroz Shah Kotla</c:v>
                </c:pt>
                <c:pt idx="7">
                  <c:v>Eden Gardens</c:v>
                </c:pt>
                <c:pt idx="8">
                  <c:v>MA Chidambaram Stadium, Chepauk</c:v>
                </c:pt>
                <c:pt idx="9">
                  <c:v>M Chinnaswamy Stadium</c:v>
                </c:pt>
              </c:strCache>
            </c:strRef>
          </c:cat>
          <c:val>
            <c:numRef>
              <c:f>'Top 10 venue'!$B$5:$B$15</c:f>
              <c:numCache>
                <c:formatCode>General</c:formatCode>
                <c:ptCount val="10"/>
                <c:pt idx="0">
                  <c:v>7</c:v>
                </c:pt>
                <c:pt idx="1">
                  <c:v>15</c:v>
                </c:pt>
                <c:pt idx="2">
                  <c:v>14</c:v>
                </c:pt>
                <c:pt idx="3">
                  <c:v>19</c:v>
                </c:pt>
                <c:pt idx="4">
                  <c:v>14</c:v>
                </c:pt>
                <c:pt idx="5">
                  <c:v>19</c:v>
                </c:pt>
                <c:pt idx="6">
                  <c:v>22</c:v>
                </c:pt>
                <c:pt idx="7">
                  <c:v>27</c:v>
                </c:pt>
                <c:pt idx="8">
                  <c:v>34</c:v>
                </c:pt>
                <c:pt idx="9">
                  <c:v>7</c:v>
                </c:pt>
              </c:numCache>
            </c:numRef>
          </c:val>
          <c:extLst>
            <c:ext xmlns:c16="http://schemas.microsoft.com/office/drawing/2014/chart" uri="{C3380CC4-5D6E-409C-BE32-E72D297353CC}">
              <c16:uniqueId val="{00000000-DCB4-4CBA-BC3D-7A861B7287A1}"/>
            </c:ext>
          </c:extLst>
        </c:ser>
        <c:ser>
          <c:idx val="1"/>
          <c:order val="1"/>
          <c:tx>
            <c:strRef>
              <c:f>'Top 10 venue'!$C$3:$C$4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venue'!$A$5:$A$15</c:f>
              <c:strCache>
                <c:ptCount val="10"/>
                <c:pt idx="0">
                  <c:v>Dr DY Patil Sports Academy</c:v>
                </c:pt>
                <c:pt idx="1">
                  <c:v>Subrata Roy Sahara Stadium</c:v>
                </c:pt>
                <c:pt idx="2">
                  <c:v>Sawai Mansingh Stadium</c:v>
                </c:pt>
                <c:pt idx="3">
                  <c:v>Rajiv Gandhi International Stadium, Uppal</c:v>
                </c:pt>
                <c:pt idx="4">
                  <c:v>Punjab Cricket Association Stadium, Mohali</c:v>
                </c:pt>
                <c:pt idx="5">
                  <c:v>Wankhede Stadium</c:v>
                </c:pt>
                <c:pt idx="6">
                  <c:v>Feroz Shah Kotla</c:v>
                </c:pt>
                <c:pt idx="7">
                  <c:v>Eden Gardens</c:v>
                </c:pt>
                <c:pt idx="8">
                  <c:v>MA Chidambaram Stadium, Chepauk</c:v>
                </c:pt>
                <c:pt idx="9">
                  <c:v>M Chinnaswamy Stadium</c:v>
                </c:pt>
              </c:strCache>
            </c:strRef>
          </c:cat>
          <c:val>
            <c:numRef>
              <c:f>'Top 10 venue'!$C$5:$C$15</c:f>
              <c:numCache>
                <c:formatCode>General</c:formatCode>
                <c:ptCount val="10"/>
                <c:pt idx="0">
                  <c:v>10</c:v>
                </c:pt>
                <c:pt idx="1">
                  <c:v>2</c:v>
                </c:pt>
                <c:pt idx="2">
                  <c:v>19</c:v>
                </c:pt>
                <c:pt idx="3">
                  <c:v>15</c:v>
                </c:pt>
                <c:pt idx="4">
                  <c:v>21</c:v>
                </c:pt>
                <c:pt idx="5">
                  <c:v>26</c:v>
                </c:pt>
                <c:pt idx="6">
                  <c:v>24</c:v>
                </c:pt>
                <c:pt idx="7">
                  <c:v>20</c:v>
                </c:pt>
                <c:pt idx="8">
                  <c:v>14</c:v>
                </c:pt>
                <c:pt idx="9">
                  <c:v>42</c:v>
                </c:pt>
              </c:numCache>
            </c:numRef>
          </c:val>
          <c:extLst>
            <c:ext xmlns:c16="http://schemas.microsoft.com/office/drawing/2014/chart" uri="{C3380CC4-5D6E-409C-BE32-E72D297353CC}">
              <c16:uniqueId val="{00000001-DCB4-4CBA-BC3D-7A861B7287A1}"/>
            </c:ext>
          </c:extLst>
        </c:ser>
        <c:dLbls>
          <c:dLblPos val="ctr"/>
          <c:showLegendKey val="0"/>
          <c:showVal val="1"/>
          <c:showCatName val="0"/>
          <c:showSerName val="0"/>
          <c:showPercent val="0"/>
          <c:showBubbleSize val="0"/>
        </c:dLbls>
        <c:gapWidth val="150"/>
        <c:overlap val="100"/>
        <c:axId val="500032544"/>
        <c:axId val="500032872"/>
      </c:barChart>
      <c:catAx>
        <c:axId val="50003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0032872"/>
        <c:crosses val="autoZero"/>
        <c:auto val="1"/>
        <c:lblAlgn val="ctr"/>
        <c:lblOffset val="100"/>
        <c:noMultiLvlLbl val="0"/>
      </c:catAx>
      <c:valAx>
        <c:axId val="50003287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0032544"/>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Man Of Match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Man of Match'!$D$4:$D$13</c:f>
              <c:strCache>
                <c:ptCount val="10"/>
                <c:pt idx="0">
                  <c:v>CH Gayle</c:v>
                </c:pt>
                <c:pt idx="1">
                  <c:v>YK Pathan</c:v>
                </c:pt>
                <c:pt idx="2">
                  <c:v>MEK Hussey</c:v>
                </c:pt>
                <c:pt idx="3">
                  <c:v>SK Raina</c:v>
                </c:pt>
                <c:pt idx="4">
                  <c:v>MS Dhoni</c:v>
                </c:pt>
                <c:pt idx="5">
                  <c:v>AB de Villiers</c:v>
                </c:pt>
                <c:pt idx="6">
                  <c:v>G Gambhir</c:v>
                </c:pt>
                <c:pt idx="7">
                  <c:v>V Sehwag</c:v>
                </c:pt>
                <c:pt idx="8">
                  <c:v>DA Warner</c:v>
                </c:pt>
                <c:pt idx="9">
                  <c:v>AM Rahane</c:v>
                </c:pt>
              </c:strCache>
            </c:strRef>
          </c:cat>
          <c:val>
            <c:numRef>
              <c:f>'Top 10 Man of Match'!$E$4:$E$13</c:f>
              <c:numCache>
                <c:formatCode>General</c:formatCode>
                <c:ptCount val="10"/>
                <c:pt idx="0">
                  <c:v>17</c:v>
                </c:pt>
                <c:pt idx="1">
                  <c:v>14</c:v>
                </c:pt>
                <c:pt idx="2">
                  <c:v>12</c:v>
                </c:pt>
                <c:pt idx="3">
                  <c:v>12</c:v>
                </c:pt>
                <c:pt idx="4">
                  <c:v>11</c:v>
                </c:pt>
                <c:pt idx="5">
                  <c:v>11</c:v>
                </c:pt>
                <c:pt idx="6">
                  <c:v>11</c:v>
                </c:pt>
                <c:pt idx="7">
                  <c:v>11</c:v>
                </c:pt>
                <c:pt idx="8">
                  <c:v>11</c:v>
                </c:pt>
                <c:pt idx="9">
                  <c:v>10</c:v>
                </c:pt>
              </c:numCache>
            </c:numRef>
          </c:val>
          <c:extLst>
            <c:ext xmlns:c16="http://schemas.microsoft.com/office/drawing/2014/chart" uri="{C3380CC4-5D6E-409C-BE32-E72D297353CC}">
              <c16:uniqueId val="{00000000-07B2-4FDB-B5EB-7C5E60F55674}"/>
            </c:ext>
          </c:extLst>
        </c:ser>
        <c:dLbls>
          <c:dLblPos val="outEnd"/>
          <c:showLegendKey val="0"/>
          <c:showVal val="1"/>
          <c:showCatName val="0"/>
          <c:showSerName val="0"/>
          <c:showPercent val="0"/>
          <c:showBubbleSize val="0"/>
        </c:dLbls>
        <c:gapWidth val="100"/>
        <c:overlap val="-24"/>
        <c:axId val="511163160"/>
        <c:axId val="511163816"/>
      </c:barChart>
      <c:catAx>
        <c:axId val="511163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11163816"/>
        <c:crosses val="autoZero"/>
        <c:auto val="1"/>
        <c:lblAlgn val="ctr"/>
        <c:lblOffset val="100"/>
        <c:noMultiLvlLbl val="0"/>
      </c:catAx>
      <c:valAx>
        <c:axId val="511163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111631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2008-2020 Excel Project.xlsx]Matches Win by Team!PivotTable1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200" b="1"/>
              <a:t>Matches Win by Bat and field</a:t>
            </a:r>
            <a:r>
              <a:rPr lang="en-IN" sz="1200" b="1" baseline="0"/>
              <a:t> Since 2008 (Each Team)</a:t>
            </a:r>
            <a:endParaRPr lang="en-IN"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06674748904268E-2"/>
          <c:y val="0.25188526732963162"/>
          <c:w val="0.89847782897679385"/>
          <c:h val="0.5590580460310986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Rajasthan Royals</c:v>
                </c:pt>
                <c:pt idx="3">
                  <c:v>Royal Challengers Bangalore</c:v>
                </c:pt>
                <c:pt idx="4">
                  <c:v>Kolkata Knight Riders</c:v>
                </c:pt>
                <c:pt idx="5">
                  <c:v>Kings XI Punjab</c:v>
                </c:pt>
                <c:pt idx="6">
                  <c:v>Delhi Daredevils</c:v>
                </c:pt>
                <c:pt idx="7">
                  <c:v>Deccan Chargers</c:v>
                </c:pt>
                <c:pt idx="8">
                  <c:v>Sunrisers Hyderabad</c:v>
                </c:pt>
                <c:pt idx="9">
                  <c:v>Pune Warriors</c:v>
                </c:pt>
                <c:pt idx="10">
                  <c:v>Kochi Tuskers Kerala</c:v>
                </c:pt>
              </c:strCache>
            </c:strRef>
          </c:cat>
          <c:val>
            <c:numRef>
              <c:f>'Matches Win by Team'!$B$5:$B$16</c:f>
              <c:numCache>
                <c:formatCode>General</c:formatCode>
                <c:ptCount val="11"/>
                <c:pt idx="0">
                  <c:v>50</c:v>
                </c:pt>
                <c:pt idx="1">
                  <c:v>38</c:v>
                </c:pt>
                <c:pt idx="2">
                  <c:v>30</c:v>
                </c:pt>
                <c:pt idx="3">
                  <c:v>24</c:v>
                </c:pt>
                <c:pt idx="4">
                  <c:v>31</c:v>
                </c:pt>
                <c:pt idx="5">
                  <c:v>17</c:v>
                </c:pt>
                <c:pt idx="6">
                  <c:v>26</c:v>
                </c:pt>
                <c:pt idx="7">
                  <c:v>14</c:v>
                </c:pt>
                <c:pt idx="8">
                  <c:v>11</c:v>
                </c:pt>
                <c:pt idx="9">
                  <c:v>9</c:v>
                </c:pt>
              </c:numCache>
            </c:numRef>
          </c:val>
          <c:extLst>
            <c:ext xmlns:c16="http://schemas.microsoft.com/office/drawing/2014/chart" uri="{C3380CC4-5D6E-409C-BE32-E72D297353CC}">
              <c16:uniqueId val="{00000000-2817-499B-8092-EE3A6BA7E45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Rajasthan Royals</c:v>
                </c:pt>
                <c:pt idx="3">
                  <c:v>Royal Challengers Bangalore</c:v>
                </c:pt>
                <c:pt idx="4">
                  <c:v>Kolkata Knight Riders</c:v>
                </c:pt>
                <c:pt idx="5">
                  <c:v>Kings XI Punjab</c:v>
                </c:pt>
                <c:pt idx="6">
                  <c:v>Delhi Daredevils</c:v>
                </c:pt>
                <c:pt idx="7">
                  <c:v>Deccan Chargers</c:v>
                </c:pt>
                <c:pt idx="8">
                  <c:v>Sunrisers Hyderabad</c:v>
                </c:pt>
                <c:pt idx="9">
                  <c:v>Pune Warriors</c:v>
                </c:pt>
                <c:pt idx="10">
                  <c:v>Kochi Tuskers Kerala</c:v>
                </c:pt>
              </c:strCache>
            </c:strRef>
          </c:cat>
          <c:val>
            <c:numRef>
              <c:f>'Matches Win by Team'!$C$5:$C$16</c:f>
              <c:numCache>
                <c:formatCode>General</c:formatCode>
                <c:ptCount val="11"/>
                <c:pt idx="0">
                  <c:v>29</c:v>
                </c:pt>
                <c:pt idx="1">
                  <c:v>35</c:v>
                </c:pt>
                <c:pt idx="2">
                  <c:v>33</c:v>
                </c:pt>
                <c:pt idx="3">
                  <c:v>37</c:v>
                </c:pt>
                <c:pt idx="4">
                  <c:v>29</c:v>
                </c:pt>
                <c:pt idx="5">
                  <c:v>42</c:v>
                </c:pt>
                <c:pt idx="6">
                  <c:v>23</c:v>
                </c:pt>
                <c:pt idx="7">
                  <c:v>15</c:v>
                </c:pt>
                <c:pt idx="8">
                  <c:v>12</c:v>
                </c:pt>
                <c:pt idx="9">
                  <c:v>3</c:v>
                </c:pt>
                <c:pt idx="10">
                  <c:v>6</c:v>
                </c:pt>
              </c:numCache>
            </c:numRef>
          </c:val>
          <c:extLst>
            <c:ext xmlns:c16="http://schemas.microsoft.com/office/drawing/2014/chart" uri="{C3380CC4-5D6E-409C-BE32-E72D297353CC}">
              <c16:uniqueId val="{00000001-2817-499B-8092-EE3A6BA7E456}"/>
            </c:ext>
          </c:extLst>
        </c:ser>
        <c:dLbls>
          <c:dLblPos val="ctr"/>
          <c:showLegendKey val="0"/>
          <c:showVal val="1"/>
          <c:showCatName val="0"/>
          <c:showSerName val="0"/>
          <c:showPercent val="0"/>
          <c:showBubbleSize val="0"/>
        </c:dLbls>
        <c:gapWidth val="90"/>
        <c:overlap val="100"/>
        <c:axId val="514337464"/>
        <c:axId val="514342384"/>
      </c:barChart>
      <c:catAx>
        <c:axId val="51433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514342384"/>
        <c:crosses val="autoZero"/>
        <c:auto val="1"/>
        <c:lblAlgn val="ctr"/>
        <c:lblOffset val="100"/>
        <c:noMultiLvlLbl val="0"/>
      </c:catAx>
      <c:valAx>
        <c:axId val="51434238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 Won</a:t>
                </a:r>
              </a:p>
              <a:p>
                <a:pPr>
                  <a:defRPr b="1"/>
                </a:pP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4337464"/>
        <c:crosses val="autoZero"/>
        <c:crossBetween val="between"/>
      </c:valAx>
      <c:spPr>
        <a:noFill/>
        <a:ln>
          <a:noFill/>
        </a:ln>
        <a:effectLst/>
      </c:spPr>
    </c:plotArea>
    <c:legend>
      <c:legendPos val="t"/>
      <c:layout>
        <c:manualLayout>
          <c:xMode val="edge"/>
          <c:yMode val="edge"/>
          <c:x val="0.44806392439267068"/>
          <c:y val="0.13625498007968126"/>
          <c:w val="0.11387201735642589"/>
          <c:h val="9.9292070562892784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5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2008-2020 Excel Project.xlsx]Win By Toss Desion!PivotTable2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Winning % By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65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ysClr val="window" lastClr="FFFFFF">
                      <a:lumMod val="8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ysClr val="window" lastClr="FFFFFF">
                      <a:lumMod val="8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65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ysClr val="window" lastClr="FFFFFF">
                      <a:lumMod val="8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65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'Win By Toss Desion'!$B$3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99-438B-8A6B-08CAB7C373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99-438B-8A6B-08CAB7C373DB}"/>
              </c:ext>
            </c:extLst>
          </c:dPt>
          <c:dLbls>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ysClr val="window" lastClr="FFFFFF">
                          <a:lumMod val="8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99-438B-8A6B-08CAB7C373DB}"/>
                </c:ext>
              </c:extLst>
            </c:dLbl>
            <c:dLbl>
              <c:idx val="1"/>
              <c:layout>
                <c:manualLayout>
                  <c:x val="-6.1111111111111165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399-438B-8A6B-08CAB7C373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'Win By Toss Desion'!$A$4:$A$6</c:f>
              <c:strCache>
                <c:ptCount val="2"/>
                <c:pt idx="0">
                  <c:v>bat</c:v>
                </c:pt>
                <c:pt idx="1">
                  <c:v>field</c:v>
                </c:pt>
              </c:strCache>
            </c:strRef>
          </c:cat>
          <c:val>
            <c:numRef>
              <c:f>'Win By Toss Desion'!$B$4:$B$6</c:f>
              <c:numCache>
                <c:formatCode>0%</c:formatCode>
                <c:ptCount val="2"/>
                <c:pt idx="0">
                  <c:v>0.48549323017408125</c:v>
                </c:pt>
                <c:pt idx="1">
                  <c:v>0.51450676982591881</c:v>
                </c:pt>
              </c:numCache>
            </c:numRef>
          </c:val>
          <c:extLst>
            <c:ext xmlns:c16="http://schemas.microsoft.com/office/drawing/2014/chart" uri="{C3380CC4-5D6E-409C-BE32-E72D297353CC}">
              <c16:uniqueId val="{00000004-E399-438B-8A6B-08CAB7C373DB}"/>
            </c:ext>
          </c:extLst>
        </c:ser>
        <c:dLbls>
          <c:showLegendKey val="0"/>
          <c:showVal val="0"/>
          <c:showCatName val="1"/>
          <c:showSerName val="0"/>
          <c:showPercent val="1"/>
          <c:showBubbleSize val="0"/>
          <c:showLeaderLines val="1"/>
        </c:dLbls>
        <c:firstSliceAng val="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2008-2020 Excel Project.xlsx]Top 10 venue!PivotTable3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Venue By Bat &amp; Field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venue'!$A$5:$A$15</c:f>
              <c:strCache>
                <c:ptCount val="10"/>
                <c:pt idx="0">
                  <c:v>Dr DY Patil Sports Academy</c:v>
                </c:pt>
                <c:pt idx="1">
                  <c:v>Subrata Roy Sahara Stadium</c:v>
                </c:pt>
                <c:pt idx="2">
                  <c:v>Sawai Mansingh Stadium</c:v>
                </c:pt>
                <c:pt idx="3">
                  <c:v>Rajiv Gandhi International Stadium, Uppal</c:v>
                </c:pt>
                <c:pt idx="4">
                  <c:v>Punjab Cricket Association Stadium, Mohali</c:v>
                </c:pt>
                <c:pt idx="5">
                  <c:v>Wankhede Stadium</c:v>
                </c:pt>
                <c:pt idx="6">
                  <c:v>Feroz Shah Kotla</c:v>
                </c:pt>
                <c:pt idx="7">
                  <c:v>Eden Gardens</c:v>
                </c:pt>
                <c:pt idx="8">
                  <c:v>MA Chidambaram Stadium, Chepauk</c:v>
                </c:pt>
                <c:pt idx="9">
                  <c:v>M Chinnaswamy Stadium</c:v>
                </c:pt>
              </c:strCache>
            </c:strRef>
          </c:cat>
          <c:val>
            <c:numRef>
              <c:f>'Top 10 venue'!$B$5:$B$15</c:f>
              <c:numCache>
                <c:formatCode>General</c:formatCode>
                <c:ptCount val="10"/>
                <c:pt idx="0">
                  <c:v>7</c:v>
                </c:pt>
                <c:pt idx="1">
                  <c:v>15</c:v>
                </c:pt>
                <c:pt idx="2">
                  <c:v>14</c:v>
                </c:pt>
                <c:pt idx="3">
                  <c:v>19</c:v>
                </c:pt>
                <c:pt idx="4">
                  <c:v>14</c:v>
                </c:pt>
                <c:pt idx="5">
                  <c:v>19</c:v>
                </c:pt>
                <c:pt idx="6">
                  <c:v>22</c:v>
                </c:pt>
                <c:pt idx="7">
                  <c:v>27</c:v>
                </c:pt>
                <c:pt idx="8">
                  <c:v>34</c:v>
                </c:pt>
                <c:pt idx="9">
                  <c:v>7</c:v>
                </c:pt>
              </c:numCache>
            </c:numRef>
          </c:val>
          <c:extLst>
            <c:ext xmlns:c16="http://schemas.microsoft.com/office/drawing/2014/chart" uri="{C3380CC4-5D6E-409C-BE32-E72D297353CC}">
              <c16:uniqueId val="{00000000-8118-419E-983D-CB2B485E6004}"/>
            </c:ext>
          </c:extLst>
        </c:ser>
        <c:ser>
          <c:idx val="1"/>
          <c:order val="1"/>
          <c:tx>
            <c:strRef>
              <c:f>'Top 10 venue'!$C$3:$C$4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venue'!$A$5:$A$15</c:f>
              <c:strCache>
                <c:ptCount val="10"/>
                <c:pt idx="0">
                  <c:v>Dr DY Patil Sports Academy</c:v>
                </c:pt>
                <c:pt idx="1">
                  <c:v>Subrata Roy Sahara Stadium</c:v>
                </c:pt>
                <c:pt idx="2">
                  <c:v>Sawai Mansingh Stadium</c:v>
                </c:pt>
                <c:pt idx="3">
                  <c:v>Rajiv Gandhi International Stadium, Uppal</c:v>
                </c:pt>
                <c:pt idx="4">
                  <c:v>Punjab Cricket Association Stadium, Mohali</c:v>
                </c:pt>
                <c:pt idx="5">
                  <c:v>Wankhede Stadium</c:v>
                </c:pt>
                <c:pt idx="6">
                  <c:v>Feroz Shah Kotla</c:v>
                </c:pt>
                <c:pt idx="7">
                  <c:v>Eden Gardens</c:v>
                </c:pt>
                <c:pt idx="8">
                  <c:v>MA Chidambaram Stadium, Chepauk</c:v>
                </c:pt>
                <c:pt idx="9">
                  <c:v>M Chinnaswamy Stadium</c:v>
                </c:pt>
              </c:strCache>
            </c:strRef>
          </c:cat>
          <c:val>
            <c:numRef>
              <c:f>'Top 10 venue'!$C$5:$C$15</c:f>
              <c:numCache>
                <c:formatCode>General</c:formatCode>
                <c:ptCount val="10"/>
                <c:pt idx="0">
                  <c:v>10</c:v>
                </c:pt>
                <c:pt idx="1">
                  <c:v>2</c:v>
                </c:pt>
                <c:pt idx="2">
                  <c:v>19</c:v>
                </c:pt>
                <c:pt idx="3">
                  <c:v>15</c:v>
                </c:pt>
                <c:pt idx="4">
                  <c:v>21</c:v>
                </c:pt>
                <c:pt idx="5">
                  <c:v>26</c:v>
                </c:pt>
                <c:pt idx="6">
                  <c:v>24</c:v>
                </c:pt>
                <c:pt idx="7">
                  <c:v>20</c:v>
                </c:pt>
                <c:pt idx="8">
                  <c:v>14</c:v>
                </c:pt>
                <c:pt idx="9">
                  <c:v>42</c:v>
                </c:pt>
              </c:numCache>
            </c:numRef>
          </c:val>
          <c:extLst>
            <c:ext xmlns:c16="http://schemas.microsoft.com/office/drawing/2014/chart" uri="{C3380CC4-5D6E-409C-BE32-E72D297353CC}">
              <c16:uniqueId val="{00000001-8118-419E-983D-CB2B485E6004}"/>
            </c:ext>
          </c:extLst>
        </c:ser>
        <c:dLbls>
          <c:dLblPos val="ctr"/>
          <c:showLegendKey val="0"/>
          <c:showVal val="1"/>
          <c:showCatName val="0"/>
          <c:showSerName val="0"/>
          <c:showPercent val="0"/>
          <c:showBubbleSize val="0"/>
        </c:dLbls>
        <c:gapWidth val="90"/>
        <c:overlap val="100"/>
        <c:axId val="500032544"/>
        <c:axId val="500032872"/>
      </c:barChart>
      <c:catAx>
        <c:axId val="50003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1" i="0" u="none" strike="noStrike" kern="1200" cap="all" baseline="0">
                <a:solidFill>
                  <a:schemeClr val="dk1">
                    <a:lumMod val="75000"/>
                    <a:lumOff val="25000"/>
                  </a:schemeClr>
                </a:solidFill>
                <a:latin typeface="+mn-lt"/>
                <a:ea typeface="+mn-ea"/>
                <a:cs typeface="+mn-cs"/>
              </a:defRPr>
            </a:pPr>
            <a:endParaRPr lang="en-US"/>
          </a:p>
        </c:txPr>
        <c:crossAx val="500032872"/>
        <c:crosses val="autoZero"/>
        <c:auto val="1"/>
        <c:lblAlgn val="ctr"/>
        <c:lblOffset val="100"/>
        <c:noMultiLvlLbl val="0"/>
      </c:catAx>
      <c:valAx>
        <c:axId val="50003287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0032544"/>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Man Of Match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Man of Match'!$D$4:$D$13</c:f>
              <c:strCache>
                <c:ptCount val="10"/>
                <c:pt idx="0">
                  <c:v>CH Gayle</c:v>
                </c:pt>
                <c:pt idx="1">
                  <c:v>YK Pathan</c:v>
                </c:pt>
                <c:pt idx="2">
                  <c:v>MEK Hussey</c:v>
                </c:pt>
                <c:pt idx="3">
                  <c:v>SK Raina</c:v>
                </c:pt>
                <c:pt idx="4">
                  <c:v>MS Dhoni</c:v>
                </c:pt>
                <c:pt idx="5">
                  <c:v>AB de Villiers</c:v>
                </c:pt>
                <c:pt idx="6">
                  <c:v>G Gambhir</c:v>
                </c:pt>
                <c:pt idx="7">
                  <c:v>V Sehwag</c:v>
                </c:pt>
                <c:pt idx="8">
                  <c:v>DA Warner</c:v>
                </c:pt>
                <c:pt idx="9">
                  <c:v>AM Rahane</c:v>
                </c:pt>
              </c:strCache>
            </c:strRef>
          </c:cat>
          <c:val>
            <c:numRef>
              <c:f>'Top 10 Man of Match'!$E$4:$E$13</c:f>
              <c:numCache>
                <c:formatCode>General</c:formatCode>
                <c:ptCount val="10"/>
                <c:pt idx="0">
                  <c:v>17</c:v>
                </c:pt>
                <c:pt idx="1">
                  <c:v>14</c:v>
                </c:pt>
                <c:pt idx="2">
                  <c:v>12</c:v>
                </c:pt>
                <c:pt idx="3">
                  <c:v>12</c:v>
                </c:pt>
                <c:pt idx="4">
                  <c:v>11</c:v>
                </c:pt>
                <c:pt idx="5">
                  <c:v>11</c:v>
                </c:pt>
                <c:pt idx="6">
                  <c:v>11</c:v>
                </c:pt>
                <c:pt idx="7">
                  <c:v>11</c:v>
                </c:pt>
                <c:pt idx="8">
                  <c:v>11</c:v>
                </c:pt>
                <c:pt idx="9">
                  <c:v>10</c:v>
                </c:pt>
              </c:numCache>
            </c:numRef>
          </c:val>
          <c:extLst>
            <c:ext xmlns:c16="http://schemas.microsoft.com/office/drawing/2014/chart" uri="{C3380CC4-5D6E-409C-BE32-E72D297353CC}">
              <c16:uniqueId val="{00000000-40C2-41A5-89D7-92466171961B}"/>
            </c:ext>
          </c:extLst>
        </c:ser>
        <c:dLbls>
          <c:dLblPos val="outEnd"/>
          <c:showLegendKey val="0"/>
          <c:showVal val="1"/>
          <c:showCatName val="0"/>
          <c:showSerName val="0"/>
          <c:showPercent val="0"/>
          <c:showBubbleSize val="0"/>
        </c:dLbls>
        <c:gapWidth val="80"/>
        <c:overlap val="-24"/>
        <c:axId val="511163160"/>
        <c:axId val="511163816"/>
      </c:barChart>
      <c:catAx>
        <c:axId val="511163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11163816"/>
        <c:crosses val="autoZero"/>
        <c:auto val="1"/>
        <c:lblAlgn val="ctr"/>
        <c:lblOffset val="100"/>
        <c:noMultiLvlLbl val="0"/>
      </c:catAx>
      <c:valAx>
        <c:axId val="511163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111631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5DB438F3-CB2E-4F2B-AC8A-67A3DE6FE872}">
          <cx:tx>
            <cx:txData>
              <cx:f>_xlchart.v1.1</cx:f>
              <cx:v>Title win</cx:v>
            </cx:txData>
          </cx:tx>
          <cx:dataLabels pos="ct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5DB438F3-CB2E-4F2B-AC8A-67A3DE6FE872}">
          <cx:tx>
            <cx:txData>
              <cx:f>_xlchart.v1.4</cx:f>
              <cx:v>Title win</cx:v>
            </cx:txData>
          </cx:tx>
          <cx:dataLabels pos="ct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142875</xdr:colOff>
      <xdr:row>1</xdr:row>
      <xdr:rowOff>171449</xdr:rowOff>
    </xdr:from>
    <xdr:to>
      <xdr:col>16</xdr:col>
      <xdr:colOff>542925</xdr:colOff>
      <xdr:row>15</xdr:row>
      <xdr:rowOff>66674</xdr:rowOff>
    </xdr:to>
    <xdr:graphicFrame macro="">
      <xdr:nvGraphicFramePr>
        <xdr:cNvPr id="2" name="Chart 1">
          <a:extLst>
            <a:ext uri="{FF2B5EF4-FFF2-40B4-BE49-F238E27FC236}">
              <a16:creationId xmlns:a16="http://schemas.microsoft.com/office/drawing/2014/main" id="{332C0F76-DA99-6B59-EF39-1FBF14A74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33337</xdr:rowOff>
    </xdr:from>
    <xdr:to>
      <xdr:col>10</xdr:col>
      <xdr:colOff>114300</xdr:colOff>
      <xdr:row>18</xdr:row>
      <xdr:rowOff>109537</xdr:rowOff>
    </xdr:to>
    <xdr:graphicFrame macro="">
      <xdr:nvGraphicFramePr>
        <xdr:cNvPr id="2" name="Chart 1">
          <a:extLst>
            <a:ext uri="{FF2B5EF4-FFF2-40B4-BE49-F238E27FC236}">
              <a16:creationId xmlns:a16="http://schemas.microsoft.com/office/drawing/2014/main" id="{986DB047-54AB-37F4-C491-3E25ABE3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419099</xdr:colOff>
      <xdr:row>1</xdr:row>
      <xdr:rowOff>128585</xdr:rowOff>
    </xdr:from>
    <xdr:to>
      <xdr:col>13</xdr:col>
      <xdr:colOff>95250</xdr:colOff>
      <xdr:row>23</xdr:row>
      <xdr:rowOff>57150</xdr:rowOff>
    </xdr:to>
    <xdr:graphicFrame macro="">
      <xdr:nvGraphicFramePr>
        <xdr:cNvPr id="2" name="Chart 1">
          <a:extLst>
            <a:ext uri="{FF2B5EF4-FFF2-40B4-BE49-F238E27FC236}">
              <a16:creationId xmlns:a16="http://schemas.microsoft.com/office/drawing/2014/main" id="{0FBC1A44-BC71-CC76-00E8-1CE2577D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209550</xdr:colOff>
      <xdr:row>1</xdr:row>
      <xdr:rowOff>66674</xdr:rowOff>
    </xdr:from>
    <xdr:to>
      <xdr:col>16</xdr:col>
      <xdr:colOff>209550</xdr:colOff>
      <xdr:row>21</xdr:row>
      <xdr:rowOff>133350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E6D0630A-EF7D-59FA-9A7C-FA59C4C17B8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553700" y="257174"/>
              <a:ext cx="1828800" cy="3876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257175</xdr:colOff>
      <xdr:row>0</xdr:row>
      <xdr:rowOff>19050</xdr:rowOff>
    </xdr:from>
    <xdr:to>
      <xdr:col>16</xdr:col>
      <xdr:colOff>257175</xdr:colOff>
      <xdr:row>18</xdr:row>
      <xdr:rowOff>142875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D3ADA6CE-EBE9-558A-D505-069B3CB55E3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229850" y="19050"/>
              <a:ext cx="1828800" cy="3552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85725</xdr:colOff>
      <xdr:row>1</xdr:row>
      <xdr:rowOff>147637</xdr:rowOff>
    </xdr:from>
    <xdr:to>
      <xdr:col>13</xdr:col>
      <xdr:colOff>28575</xdr:colOff>
      <xdr:row>16</xdr:row>
      <xdr:rowOff>33337</xdr:rowOff>
    </xdr:to>
    <xdr:graphicFrame macro="">
      <xdr:nvGraphicFramePr>
        <xdr:cNvPr id="3" name="Chart 2">
          <a:extLst>
            <a:ext uri="{FF2B5EF4-FFF2-40B4-BE49-F238E27FC236}">
              <a16:creationId xmlns:a16="http://schemas.microsoft.com/office/drawing/2014/main" id="{C0DBBDA0-DC41-EDEF-FD5B-3809DC2FA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390525</xdr:colOff>
      <xdr:row>0</xdr:row>
      <xdr:rowOff>0</xdr:rowOff>
    </xdr:from>
    <xdr:to>
      <xdr:col>11</xdr:col>
      <xdr:colOff>390525</xdr:colOff>
      <xdr:row>20</xdr:row>
      <xdr:rowOff>28575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18CDDA4C-BCFC-F816-EC14-0BA9721173F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877425" y="0"/>
              <a:ext cx="1828800" cy="3838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1057810</xdr:colOff>
      <xdr:row>6</xdr:row>
      <xdr:rowOff>175303</xdr:rowOff>
    </xdr:from>
    <xdr:to>
      <xdr:col>5</xdr:col>
      <xdr:colOff>1134308</xdr:colOff>
      <xdr:row>10</xdr:row>
      <xdr:rowOff>186646</xdr:rowOff>
    </xdr:to>
    <xdr:grpSp>
      <xdr:nvGrpSpPr>
        <xdr:cNvPr id="11" name="Group 10">
          <a:extLst>
            <a:ext uri="{FF2B5EF4-FFF2-40B4-BE49-F238E27FC236}">
              <a16:creationId xmlns:a16="http://schemas.microsoft.com/office/drawing/2014/main" id="{CF12977F-E538-9B05-B25A-F49F6F759337}"/>
            </a:ext>
          </a:extLst>
        </xdr:cNvPr>
        <xdr:cNvGrpSpPr/>
      </xdr:nvGrpSpPr>
      <xdr:grpSpPr>
        <a:xfrm>
          <a:off x="5648860" y="1318303"/>
          <a:ext cx="1390948" cy="773343"/>
          <a:chOff x="2715160" y="1318303"/>
          <a:chExt cx="1390948" cy="773343"/>
        </a:xfrm>
      </xdr:grpSpPr>
      <xdr:sp macro="" textlink="">
        <xdr:nvSpPr>
          <xdr:cNvPr id="5" name="Arrow: Chevron 4">
            <a:extLst>
              <a:ext uri="{FF2B5EF4-FFF2-40B4-BE49-F238E27FC236}">
                <a16:creationId xmlns:a16="http://schemas.microsoft.com/office/drawing/2014/main" id="{31791141-E4F5-25CC-2425-54A95F0D606A}"/>
              </a:ext>
            </a:extLst>
          </xdr:cNvPr>
          <xdr:cNvSpPr/>
        </xdr:nvSpPr>
        <xdr:spPr>
          <a:xfrm>
            <a:off x="2715160" y="131830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C8ADF4C1-57FA-89AE-F15D-772A3994342A}"/>
              </a:ext>
            </a:extLst>
          </xdr:cNvPr>
          <xdr:cNvSpPr/>
        </xdr:nvSpPr>
        <xdr:spPr>
          <a:xfrm>
            <a:off x="2969359" y="157203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38100</xdr:rowOff>
    </xdr:from>
    <xdr:to>
      <xdr:col>5</xdr:col>
      <xdr:colOff>485775</xdr:colOff>
      <xdr:row>4</xdr:row>
      <xdr:rowOff>171450</xdr:rowOff>
    </xdr:to>
    <xdr:sp macro="" textlink="">
      <xdr:nvSpPr>
        <xdr:cNvPr id="2" name="Rectangle: Rounded Corners 1">
          <a:extLst>
            <a:ext uri="{FF2B5EF4-FFF2-40B4-BE49-F238E27FC236}">
              <a16:creationId xmlns:a16="http://schemas.microsoft.com/office/drawing/2014/main" id="{C237C978-706A-37F7-C81A-966B98610E9C}"/>
            </a:ext>
          </a:extLst>
        </xdr:cNvPr>
        <xdr:cNvSpPr/>
      </xdr:nvSpPr>
      <xdr:spPr>
        <a:xfrm>
          <a:off x="19050" y="38100"/>
          <a:ext cx="3514725" cy="895350"/>
        </a:xfrm>
        <a:prstGeom prst="roundRect">
          <a:avLst>
            <a:gd name="adj" fmla="val 8824"/>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IN" sz="2400" b="1">
              <a:latin typeface="Times New Roman" panose="02020603050405020304" pitchFamily="18" charset="0"/>
              <a:cs typeface="Times New Roman" panose="02020603050405020304" pitchFamily="18" charset="0"/>
            </a:rPr>
            <a:t>Indian</a:t>
          </a:r>
          <a:r>
            <a:rPr lang="en-IN" sz="2400" b="1" baseline="0">
              <a:latin typeface="Times New Roman" panose="02020603050405020304" pitchFamily="18" charset="0"/>
              <a:cs typeface="Times New Roman" panose="02020603050405020304" pitchFamily="18" charset="0"/>
            </a:rPr>
            <a:t> Premier League Analysis</a:t>
          </a:r>
          <a:endParaRPr lang="en-IN" sz="2400" b="1">
            <a:latin typeface="Times New Roman" panose="02020603050405020304" pitchFamily="18" charset="0"/>
            <a:cs typeface="Times New Roman" panose="02020603050405020304" pitchFamily="18" charset="0"/>
          </a:endParaRPr>
        </a:p>
      </xdr:txBody>
    </xdr:sp>
    <xdr:clientData/>
  </xdr:twoCellAnchor>
  <xdr:twoCellAnchor>
    <xdr:from>
      <xdr:col>6</xdr:col>
      <xdr:colOff>66675</xdr:colOff>
      <xdr:row>0</xdr:row>
      <xdr:rowOff>161925</xdr:rowOff>
    </xdr:from>
    <xdr:to>
      <xdr:col>9</xdr:col>
      <xdr:colOff>190798</xdr:colOff>
      <xdr:row>4</xdr:row>
      <xdr:rowOff>147638</xdr:rowOff>
    </xdr:to>
    <xdr:grpSp>
      <xdr:nvGrpSpPr>
        <xdr:cNvPr id="3" name="Group 2">
          <a:extLst>
            <a:ext uri="{FF2B5EF4-FFF2-40B4-BE49-F238E27FC236}">
              <a16:creationId xmlns:a16="http://schemas.microsoft.com/office/drawing/2014/main" id="{887D4952-3C19-41B3-BDC0-9142AF6EB8F3}"/>
            </a:ext>
          </a:extLst>
        </xdr:cNvPr>
        <xdr:cNvGrpSpPr/>
      </xdr:nvGrpSpPr>
      <xdr:grpSpPr>
        <a:xfrm>
          <a:off x="3724275" y="161925"/>
          <a:ext cx="1952923" cy="747713"/>
          <a:chOff x="2715160" y="1318303"/>
          <a:chExt cx="1364331" cy="664260"/>
        </a:xfrm>
      </xdr:grpSpPr>
      <xdr:sp macro="" textlink="KPI!$C$3">
        <xdr:nvSpPr>
          <xdr:cNvPr id="4" name="Arrow: Chevron 3">
            <a:extLst>
              <a:ext uri="{FF2B5EF4-FFF2-40B4-BE49-F238E27FC236}">
                <a16:creationId xmlns:a16="http://schemas.microsoft.com/office/drawing/2014/main" id="{BDA0DDED-64DB-3CD9-C441-B5E9F583D6D1}"/>
              </a:ext>
            </a:extLst>
          </xdr:cNvPr>
          <xdr:cNvSpPr/>
        </xdr:nvSpPr>
        <xdr:spPr>
          <a:xfrm>
            <a:off x="2715160" y="131830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7E04A0C-64C7-4CBA-9E0C-A81E74D09299}" type="TxLink">
              <a:rPr lang="en-US" sz="1400" b="1" i="0" u="none" strike="noStrike">
                <a:solidFill>
                  <a:srgbClr val="FFFFFF"/>
                </a:solidFill>
                <a:latin typeface="Calibri"/>
                <a:cs typeface="Calibri"/>
              </a:rPr>
              <a:t>Season</a:t>
            </a:fld>
            <a:endParaRPr lang="en-IN" sz="1400" b="1"/>
          </a:p>
        </xdr:txBody>
      </xdr:sp>
      <xdr:sp macro="" textlink="KPI!$C$4">
        <xdr:nvSpPr>
          <xdr:cNvPr id="5" name="Freeform: Shape 4">
            <a:extLst>
              <a:ext uri="{FF2B5EF4-FFF2-40B4-BE49-F238E27FC236}">
                <a16:creationId xmlns:a16="http://schemas.microsoft.com/office/drawing/2014/main" id="{30C229F9-2386-FE2C-76DD-B2FAADE0467F}"/>
              </a:ext>
            </a:extLst>
          </xdr:cNvPr>
          <xdr:cNvSpPr/>
        </xdr:nvSpPr>
        <xdr:spPr>
          <a:xfrm>
            <a:off x="2942742" y="1612734"/>
            <a:ext cx="1136749" cy="36982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12A6F20-36CD-4AC6-AFF3-C5B43D9D502D}" type="TxLink">
              <a:rPr lang="en-US" sz="1400" b="1" i="0" u="none" strike="noStrike" kern="1200">
                <a:solidFill>
                  <a:srgbClr val="000000"/>
                </a:solidFill>
                <a:latin typeface="Calibri"/>
                <a:cs typeface="Calibri"/>
              </a:rPr>
              <a:t>IPL-2008</a:t>
            </a:fld>
            <a:endParaRPr lang="en-IN" sz="2000" b="1" kern="1200"/>
          </a:p>
        </xdr:txBody>
      </xdr:sp>
    </xdr:grpSp>
    <xdr:clientData/>
  </xdr:twoCellAnchor>
  <xdr:twoCellAnchor>
    <xdr:from>
      <xdr:col>9</xdr:col>
      <xdr:colOff>295276</xdr:colOff>
      <xdr:row>0</xdr:row>
      <xdr:rowOff>152399</xdr:rowOff>
    </xdr:from>
    <xdr:to>
      <xdr:col>12</xdr:col>
      <xdr:colOff>571500</xdr:colOff>
      <xdr:row>4</xdr:row>
      <xdr:rowOff>173830</xdr:rowOff>
    </xdr:to>
    <xdr:grpSp>
      <xdr:nvGrpSpPr>
        <xdr:cNvPr id="6" name="Group 5">
          <a:extLst>
            <a:ext uri="{FF2B5EF4-FFF2-40B4-BE49-F238E27FC236}">
              <a16:creationId xmlns:a16="http://schemas.microsoft.com/office/drawing/2014/main" id="{ED498D65-53F1-4ACB-B547-C397CE6DF702}"/>
            </a:ext>
          </a:extLst>
        </xdr:cNvPr>
        <xdr:cNvGrpSpPr/>
      </xdr:nvGrpSpPr>
      <xdr:grpSpPr>
        <a:xfrm>
          <a:off x="5781676" y="152399"/>
          <a:ext cx="2105024" cy="783431"/>
          <a:chOff x="2715160" y="1318303"/>
          <a:chExt cx="1378128" cy="740049"/>
        </a:xfrm>
      </xdr:grpSpPr>
      <xdr:sp macro="" textlink="KPI!$D$3">
        <xdr:nvSpPr>
          <xdr:cNvPr id="7" name="Arrow: Chevron 6">
            <a:extLst>
              <a:ext uri="{FF2B5EF4-FFF2-40B4-BE49-F238E27FC236}">
                <a16:creationId xmlns:a16="http://schemas.microsoft.com/office/drawing/2014/main" id="{A72632E5-CC93-CAF0-E786-FE535A8CD9C7}"/>
              </a:ext>
            </a:extLst>
          </xdr:cNvPr>
          <xdr:cNvSpPr/>
        </xdr:nvSpPr>
        <xdr:spPr>
          <a:xfrm>
            <a:off x="2715160" y="131830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29F1D5D-B2D5-4CA0-AE28-F8FD3AE7C357}" type="TxLink">
              <a:rPr lang="en-US" sz="1400" b="1" i="0" u="none" strike="noStrike">
                <a:solidFill>
                  <a:srgbClr val="FFFFFF"/>
                </a:solidFill>
                <a:latin typeface="Calibri"/>
                <a:cs typeface="Calibri"/>
              </a:rPr>
              <a:t> Winner</a:t>
            </a:fld>
            <a:endParaRPr lang="en-IN" sz="1400" b="1"/>
          </a:p>
        </xdr:txBody>
      </xdr:sp>
      <xdr:sp macro="" textlink="KPI!$D$4">
        <xdr:nvSpPr>
          <xdr:cNvPr id="8" name="Freeform: Shape 7">
            <a:extLst>
              <a:ext uri="{FF2B5EF4-FFF2-40B4-BE49-F238E27FC236}">
                <a16:creationId xmlns:a16="http://schemas.microsoft.com/office/drawing/2014/main" id="{9135A6A4-C816-03D3-C48D-3E26F0201455}"/>
              </a:ext>
            </a:extLst>
          </xdr:cNvPr>
          <xdr:cNvSpPr/>
        </xdr:nvSpPr>
        <xdr:spPr>
          <a:xfrm>
            <a:off x="2956539" y="1613277"/>
            <a:ext cx="1136749" cy="44507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CB590FD-0C26-475F-87E1-EF16CCE56A93}" type="TxLink">
              <a:rPr lang="en-US" sz="1400" b="1" i="0" u="none" strike="noStrike" kern="1200">
                <a:solidFill>
                  <a:srgbClr val="000000"/>
                </a:solidFill>
                <a:latin typeface="Calibri"/>
                <a:cs typeface="Calibri"/>
              </a:rPr>
              <a:t> Rajasthan Royals</a:t>
            </a:fld>
            <a:endParaRPr lang="en-IN" sz="2000" b="1" kern="1200"/>
          </a:p>
        </xdr:txBody>
      </xdr:sp>
    </xdr:grpSp>
    <xdr:clientData/>
  </xdr:twoCellAnchor>
  <xdr:twoCellAnchor>
    <xdr:from>
      <xdr:col>13</xdr:col>
      <xdr:colOff>133351</xdr:colOff>
      <xdr:row>0</xdr:row>
      <xdr:rowOff>178594</xdr:rowOff>
    </xdr:from>
    <xdr:to>
      <xdr:col>16</xdr:col>
      <xdr:colOff>428625</xdr:colOff>
      <xdr:row>4</xdr:row>
      <xdr:rowOff>97632</xdr:rowOff>
    </xdr:to>
    <xdr:grpSp>
      <xdr:nvGrpSpPr>
        <xdr:cNvPr id="9" name="Group 8">
          <a:extLst>
            <a:ext uri="{FF2B5EF4-FFF2-40B4-BE49-F238E27FC236}">
              <a16:creationId xmlns:a16="http://schemas.microsoft.com/office/drawing/2014/main" id="{C9979537-CC42-4C17-9B75-2DABFE76B227}"/>
            </a:ext>
          </a:extLst>
        </xdr:cNvPr>
        <xdr:cNvGrpSpPr/>
      </xdr:nvGrpSpPr>
      <xdr:grpSpPr>
        <a:xfrm>
          <a:off x="8058151" y="178594"/>
          <a:ext cx="2124074" cy="681038"/>
          <a:chOff x="2715160" y="1318303"/>
          <a:chExt cx="1378584" cy="757876"/>
        </a:xfrm>
      </xdr:grpSpPr>
      <xdr:sp macro="" textlink="KPI!$E$3">
        <xdr:nvSpPr>
          <xdr:cNvPr id="10" name="Arrow: Chevron 9">
            <a:extLst>
              <a:ext uri="{FF2B5EF4-FFF2-40B4-BE49-F238E27FC236}">
                <a16:creationId xmlns:a16="http://schemas.microsoft.com/office/drawing/2014/main" id="{43A30F18-927C-04D5-5C21-1A18635F5A5E}"/>
              </a:ext>
            </a:extLst>
          </xdr:cNvPr>
          <xdr:cNvSpPr/>
        </xdr:nvSpPr>
        <xdr:spPr>
          <a:xfrm>
            <a:off x="2715160" y="131830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6DB20E8-EEA7-413E-B7BB-7A5751AF77E8}" type="TxLink">
              <a:rPr lang="en-US" sz="1400" b="1" i="0" u="none" strike="noStrike">
                <a:solidFill>
                  <a:srgbClr val="FFFFFF"/>
                </a:solidFill>
                <a:latin typeface="Calibri"/>
                <a:cs typeface="Calibri"/>
              </a:rPr>
              <a:t> Runner Up</a:t>
            </a:fld>
            <a:endParaRPr lang="en-IN" sz="1400" b="1"/>
          </a:p>
        </xdr:txBody>
      </xdr:sp>
      <xdr:sp macro="" textlink="KPI!$E$4">
        <xdr:nvSpPr>
          <xdr:cNvPr id="11" name="Freeform: Shape 10">
            <a:extLst>
              <a:ext uri="{FF2B5EF4-FFF2-40B4-BE49-F238E27FC236}">
                <a16:creationId xmlns:a16="http://schemas.microsoft.com/office/drawing/2014/main" id="{DCAD2275-1DA0-DBAF-20F8-75EEF6109D28}"/>
              </a:ext>
            </a:extLst>
          </xdr:cNvPr>
          <xdr:cNvSpPr/>
        </xdr:nvSpPr>
        <xdr:spPr>
          <a:xfrm>
            <a:off x="2956995" y="1613277"/>
            <a:ext cx="1136749" cy="46290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57B063B-A39F-4ECA-85A2-BEAB65FA67B7}" type="TxLink">
              <a:rPr lang="en-US" sz="1400" b="1" i="0" u="none" strike="noStrike" kern="1200">
                <a:solidFill>
                  <a:srgbClr val="000000"/>
                </a:solidFill>
                <a:latin typeface="Calibri"/>
                <a:cs typeface="Calibri"/>
              </a:rPr>
              <a:t> Chennai Super Kings</a:t>
            </a:fld>
            <a:endParaRPr lang="en-IN" sz="2000" b="1" kern="1200"/>
          </a:p>
        </xdr:txBody>
      </xdr:sp>
    </xdr:grpSp>
    <xdr:clientData/>
  </xdr:twoCellAnchor>
  <xdr:twoCellAnchor>
    <xdr:from>
      <xdr:col>16</xdr:col>
      <xdr:colOff>581024</xdr:colOff>
      <xdr:row>0</xdr:row>
      <xdr:rowOff>166688</xdr:rowOff>
    </xdr:from>
    <xdr:to>
      <xdr:col>20</xdr:col>
      <xdr:colOff>314324</xdr:colOff>
      <xdr:row>4</xdr:row>
      <xdr:rowOff>109538</xdr:rowOff>
    </xdr:to>
    <xdr:grpSp>
      <xdr:nvGrpSpPr>
        <xdr:cNvPr id="12" name="Group 11">
          <a:extLst>
            <a:ext uri="{FF2B5EF4-FFF2-40B4-BE49-F238E27FC236}">
              <a16:creationId xmlns:a16="http://schemas.microsoft.com/office/drawing/2014/main" id="{2AEBF3BF-0873-4CDD-A579-12C4CF08516F}"/>
            </a:ext>
          </a:extLst>
        </xdr:cNvPr>
        <xdr:cNvGrpSpPr/>
      </xdr:nvGrpSpPr>
      <xdr:grpSpPr>
        <a:xfrm>
          <a:off x="10334624" y="166688"/>
          <a:ext cx="2171700" cy="704850"/>
          <a:chOff x="2715160" y="1318303"/>
          <a:chExt cx="1378853" cy="763912"/>
        </a:xfrm>
      </xdr:grpSpPr>
      <xdr:sp macro="" textlink="KPI!$F$3">
        <xdr:nvSpPr>
          <xdr:cNvPr id="13" name="Arrow: Chevron 12">
            <a:extLst>
              <a:ext uri="{FF2B5EF4-FFF2-40B4-BE49-F238E27FC236}">
                <a16:creationId xmlns:a16="http://schemas.microsoft.com/office/drawing/2014/main" id="{FD2970B5-A722-9E1D-702B-DA7C3641677B}"/>
              </a:ext>
            </a:extLst>
          </xdr:cNvPr>
          <xdr:cNvSpPr/>
        </xdr:nvSpPr>
        <xdr:spPr>
          <a:xfrm>
            <a:off x="2715160" y="131830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B8C8B12-4175-42AD-8487-89CAABAE5009}" type="TxLink">
              <a:rPr lang="en-US" sz="1400" b="1" i="0" u="none" strike="noStrike">
                <a:solidFill>
                  <a:srgbClr val="FFFFFF"/>
                </a:solidFill>
                <a:latin typeface="Calibri"/>
                <a:cs typeface="Calibri"/>
              </a:rPr>
              <a:t> Player of the Series</a:t>
            </a:fld>
            <a:endParaRPr lang="en-IN" sz="1400" b="1"/>
          </a:p>
        </xdr:txBody>
      </xdr:sp>
      <xdr:sp macro="" textlink="KPI!$F$4">
        <xdr:nvSpPr>
          <xdr:cNvPr id="14" name="Freeform: Shape 13">
            <a:extLst>
              <a:ext uri="{FF2B5EF4-FFF2-40B4-BE49-F238E27FC236}">
                <a16:creationId xmlns:a16="http://schemas.microsoft.com/office/drawing/2014/main" id="{986351E6-D220-ABB9-7A04-ABA38133AD54}"/>
              </a:ext>
            </a:extLst>
          </xdr:cNvPr>
          <xdr:cNvSpPr/>
        </xdr:nvSpPr>
        <xdr:spPr>
          <a:xfrm>
            <a:off x="2957264" y="1628618"/>
            <a:ext cx="1136749" cy="4535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B1CFE4C-3F0B-4A04-A885-23C43252ADFD}" type="TxLink">
              <a:rPr lang="en-US" sz="1400" b="1" i="0" u="none" strike="noStrike" kern="1200">
                <a:solidFill>
                  <a:srgbClr val="000000"/>
                </a:solidFill>
                <a:latin typeface="Calibri"/>
                <a:cs typeface="Calibri"/>
              </a:rPr>
              <a:t> Shane Watson</a:t>
            </a:fld>
            <a:endParaRPr lang="en-IN" sz="2000" b="1" kern="1200"/>
          </a:p>
        </xdr:txBody>
      </xdr:sp>
    </xdr:grpSp>
    <xdr:clientData/>
  </xdr:twoCellAnchor>
  <xdr:twoCellAnchor editAs="oneCell">
    <xdr:from>
      <xdr:col>0</xdr:col>
      <xdr:colOff>28575</xdr:colOff>
      <xdr:row>5</xdr:row>
      <xdr:rowOff>47624</xdr:rowOff>
    </xdr:from>
    <xdr:to>
      <xdr:col>20</xdr:col>
      <xdr:colOff>333375</xdr:colOff>
      <xdr:row>7</xdr:row>
      <xdr:rowOff>133349</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298C0FD9-82DB-4E1D-8606-626EEC5389B3}"/>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28575" y="1000124"/>
              <a:ext cx="12496800" cy="46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7</xdr:row>
      <xdr:rowOff>171451</xdr:rowOff>
    </xdr:from>
    <xdr:to>
      <xdr:col>11</xdr:col>
      <xdr:colOff>533400</xdr:colOff>
      <xdr:row>19</xdr:row>
      <xdr:rowOff>114301</xdr:rowOff>
    </xdr:to>
    <xdr:graphicFrame macro="">
      <xdr:nvGraphicFramePr>
        <xdr:cNvPr id="16" name="Chart 15">
          <a:extLst>
            <a:ext uri="{FF2B5EF4-FFF2-40B4-BE49-F238E27FC236}">
              <a16:creationId xmlns:a16="http://schemas.microsoft.com/office/drawing/2014/main" id="{562B6CFF-3413-4BC2-9C20-4A7142C86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581026</xdr:colOff>
      <xdr:row>7</xdr:row>
      <xdr:rowOff>180976</xdr:rowOff>
    </xdr:from>
    <xdr:to>
      <xdr:col>15</xdr:col>
      <xdr:colOff>152400</xdr:colOff>
      <xdr:row>19</xdr:row>
      <xdr:rowOff>85726</xdr:rowOff>
    </xdr:to>
    <xdr:graphicFrame macro="">
      <xdr:nvGraphicFramePr>
        <xdr:cNvPr id="17" name="Chart 16">
          <a:extLst>
            <a:ext uri="{FF2B5EF4-FFF2-40B4-BE49-F238E27FC236}">
              <a16:creationId xmlns:a16="http://schemas.microsoft.com/office/drawing/2014/main" id="{91CF642D-7090-4F0B-9B0A-3B7638178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200025</xdr:colOff>
      <xdr:row>7</xdr:row>
      <xdr:rowOff>180975</xdr:rowOff>
    </xdr:from>
    <xdr:to>
      <xdr:col>20</xdr:col>
      <xdr:colOff>314325</xdr:colOff>
      <xdr:row>34</xdr:row>
      <xdr:rowOff>9525</xdr:rowOff>
    </xdr:to>
    <xdr:graphicFrame macro="">
      <xdr:nvGraphicFramePr>
        <xdr:cNvPr id="19" name="Chart 18">
          <a:extLst>
            <a:ext uri="{FF2B5EF4-FFF2-40B4-BE49-F238E27FC236}">
              <a16:creationId xmlns:a16="http://schemas.microsoft.com/office/drawing/2014/main" id="{E5EC95DD-5A42-4546-8A5A-1C4225E91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19</xdr:row>
      <xdr:rowOff>161925</xdr:rowOff>
    </xdr:from>
    <xdr:to>
      <xdr:col>5</xdr:col>
      <xdr:colOff>381000</xdr:colOff>
      <xdr:row>34</xdr:row>
      <xdr:rowOff>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7027814C-2819-4DBC-B6D0-0FF15AF40D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8575" y="3781425"/>
              <a:ext cx="3400425" cy="2695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433916</xdr:colOff>
      <xdr:row>19</xdr:row>
      <xdr:rowOff>161925</xdr:rowOff>
    </xdr:from>
    <xdr:to>
      <xdr:col>15</xdr:col>
      <xdr:colOff>148167</xdr:colOff>
      <xdr:row>34</xdr:row>
      <xdr:rowOff>9525</xdr:rowOff>
    </xdr:to>
    <xdr:graphicFrame macro="">
      <xdr:nvGraphicFramePr>
        <xdr:cNvPr id="21" name="Chart 20">
          <a:extLst>
            <a:ext uri="{FF2B5EF4-FFF2-40B4-BE49-F238E27FC236}">
              <a16:creationId xmlns:a16="http://schemas.microsoft.com/office/drawing/2014/main" id="{3E53C6CE-D538-4303-BB9D-97A32981F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171450</xdr:colOff>
      <xdr:row>3</xdr:row>
      <xdr:rowOff>176212</xdr:rowOff>
    </xdr:from>
    <xdr:to>
      <xdr:col>12</xdr:col>
      <xdr:colOff>476250</xdr:colOff>
      <xdr:row>18</xdr:row>
      <xdr:rowOff>61912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9E495FB-B3F8-F11B-A84F-0DF47BE0C1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00650" y="7477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rasad Adate" refreshedDate="45034.576429050925" createdVersion="8" refreshedVersion="8" minRefreshableVersion="3" recordCount="816">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32253661"/>
    </ext>
  </extLst>
</pivotCacheDefinition>
</file>

<file path=xl/pivotCache/pivotCacheDefinition2.xml><?xml version="1.0" encoding="utf-8"?>
<pivotCacheDefinition xmlns="http://schemas.openxmlformats.org/spreadsheetml/2006/main" xmlns:r="http://schemas.openxmlformats.org/officeDocument/2006/relationships" r:id="rId1" refreshedBy="Prasad Adate" refreshedDate="45034.632986342593" createdVersion="8" refreshedVersion="8" minRefreshableVersion="3" recordCount="15">
  <cacheSource type="worksheet">
    <worksheetSource name="Table3"/>
  </cacheSource>
  <cacheFields count="6">
    <cacheField name="Season" numFmtId="0">
      <sharedItems containsSemiMixedTypes="0" containsString="0" containsNumber="1" containsInteger="1" minValue="2008" maxValue="2022"/>
    </cacheField>
    <cacheField name=" Winner" numFmtId="0">
      <sharedItems count="7">
        <s v=" Gujrat Titans"/>
        <s v=" Chennai Super Kings"/>
        <s v=" Mumbai Indians"/>
        <s v=" Sunrisers Hyderabad"/>
        <s v=" Kolkata Knight Riders"/>
        <s v=" Deccan Chargers"/>
        <s v=" Rajasthan Royals"/>
      </sharedItems>
    </cacheField>
    <cacheField name=" Runner Up" numFmtId="0">
      <sharedItems/>
    </cacheField>
    <cacheField name=" Captain" numFmtId="0">
      <sharedItems/>
    </cacheField>
    <cacheField name=" Player of the Series" numFmtId="0">
      <sharedItems/>
    </cacheField>
    <cacheField name=" 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5">
  <r>
    <n v="2022"/>
    <x v="0"/>
    <s v=" Rajasthan Royals"/>
    <s v=" Hardik Pandya"/>
    <s v=" Jos Buttler"/>
    <s v=" Hardik Pandya"/>
  </r>
  <r>
    <n v="2021"/>
    <x v="1"/>
    <s v=" Kolkata Knight Riders"/>
    <s v=" MS Dhoni"/>
    <s v=" Harshal Patel"/>
    <s v=" Faf du Plessis"/>
  </r>
  <r>
    <n v="2020"/>
    <x v="2"/>
    <s v=" Delhi Capitals"/>
    <s v=" Rohit Sharma"/>
    <s v=" Jofra Archer"/>
    <s v=" Trent Boult"/>
  </r>
  <r>
    <n v="2019"/>
    <x v="2"/>
    <s v=" Chennai Super Kings"/>
    <s v=" Rohit Sharma"/>
    <s v=" Andre Russell"/>
    <s v=" Jasprit Bumrah"/>
  </r>
  <r>
    <n v="2018"/>
    <x v="1"/>
    <s v=" Sunrisers Hyderabad"/>
    <s v=" MS Dhoni"/>
    <s v=" Sunil Narine"/>
    <s v=" Shane Watson"/>
  </r>
  <r>
    <n v="2017"/>
    <x v="2"/>
    <s v=" Rising Pune Supergiants"/>
    <s v=" Rohit Sharma"/>
    <s v=" Ben Stokes"/>
    <s v=" Krunal Pandya"/>
  </r>
  <r>
    <n v="2016"/>
    <x v="3"/>
    <s v=" Royal Challengers Bangalore"/>
    <s v=" David Warner"/>
    <s v=" Virat Kohli"/>
    <s v=" Ben Cutting"/>
  </r>
  <r>
    <n v="2015"/>
    <x v="2"/>
    <s v=" Chennai Super Kings"/>
    <s v=" Rohit Sharma"/>
    <s v=" Andre Russell"/>
    <s v=" Rohit Sharma"/>
  </r>
  <r>
    <n v="2014"/>
    <x v="4"/>
    <s v=" Kings XI Punjab"/>
    <s v=" Gautam Gambhir"/>
    <s v=" Glenn Maxwell"/>
    <s v=" Manish Pandey"/>
  </r>
  <r>
    <n v="2013"/>
    <x v="2"/>
    <s v=" Chennai Super Kings"/>
    <s v=" Rohit Sharma"/>
    <s v=" Shane Watson"/>
    <s v=" Kieron Pollard"/>
  </r>
  <r>
    <n v="2012"/>
    <x v="4"/>
    <s v=" Chennai Super Kings"/>
    <s v=" Gautam Gambhir"/>
    <s v=" Sunil Narine"/>
    <s v=" Manvinder Bisla"/>
  </r>
  <r>
    <n v="2011"/>
    <x v="1"/>
    <s v=" Royal Challengers Bangalore"/>
    <s v=" MS Dhoni"/>
    <s v=" Chris Gayle"/>
    <s v=" Murali Vijay"/>
  </r>
  <r>
    <n v="2010"/>
    <x v="1"/>
    <s v=" Mumbai Indians"/>
    <s v=" MS Dhoni"/>
    <s v=" Sachin Tendulkar"/>
    <s v=" Suresh Raina"/>
  </r>
  <r>
    <n v="2009"/>
    <x v="5"/>
    <s v=" Royal Challengers Bangalore"/>
    <s v=" Adam Gilchrist"/>
    <s v=" Adam Gilchrist"/>
    <s v=" Anil Kumble"/>
  </r>
  <r>
    <n v="2008"/>
    <x v="6"/>
    <s v=" Chennai Super Kings"/>
    <s v=" Shane Warne"/>
    <s v=" Shane Watson"/>
    <s v=" 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18">
    <pivotField showAll="0"/>
    <pivotField showAll="0"/>
    <pivotField showAll="0">
      <items count="14">
        <item x="0"/>
        <item x="1"/>
        <item x="2"/>
        <item x="3"/>
        <item x="4"/>
        <item x="5"/>
        <item x="6"/>
        <item x="7"/>
        <item h="1" x="8"/>
        <item h="1" x="9"/>
        <item h="1" x="10"/>
        <item h="1" x="11"/>
        <item h="1"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h="1" x="13"/>
        <item x="5"/>
        <item x="9"/>
        <item x="0"/>
        <item x="7"/>
        <item h="1" x="10"/>
        <item x="8"/>
        <item x="4"/>
        <item h="1"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2">
    <i>
      <x/>
    </i>
    <i>
      <x v="8"/>
    </i>
    <i>
      <x v="11"/>
    </i>
    <i>
      <x v="14"/>
    </i>
    <i>
      <x v="7"/>
    </i>
    <i>
      <x v="5"/>
    </i>
    <i>
      <x v="3"/>
    </i>
    <i>
      <x v="1"/>
    </i>
    <i>
      <x v="15"/>
    </i>
    <i>
      <x v="10"/>
    </i>
    <i>
      <x v="6"/>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8">
    <pivotField showAll="0"/>
    <pivotField showAll="0"/>
    <pivotField showAll="0">
      <items count="14">
        <item x="0"/>
        <item x="1"/>
        <item x="2"/>
        <item x="3"/>
        <item x="4"/>
        <item x="5"/>
        <item x="6"/>
        <item x="7"/>
        <item h="1" x="8"/>
        <item h="1" x="9"/>
        <item h="1" x="10"/>
        <item h="1" x="11"/>
        <item h="1" x="12"/>
        <item t="default"/>
      </items>
    </pivotField>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formats count="1">
    <format dxfId="0">
      <pivotArea collapsedLevelsAreSubtotals="1" fieldPosition="0">
        <references count="1">
          <reference field="10"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8">
    <pivotField showAll="0"/>
    <pivotField showAll="0"/>
    <pivotField showAll="0">
      <items count="14">
        <item x="0"/>
        <item x="1"/>
        <item x="2"/>
        <item x="3"/>
        <item x="4"/>
        <item x="5"/>
        <item x="6"/>
        <item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1">
    <i>
      <x v="4"/>
    </i>
    <i>
      <x v="32"/>
    </i>
    <i>
      <x v="27"/>
    </i>
    <i>
      <x v="24"/>
    </i>
    <i>
      <x v="23"/>
    </i>
    <i>
      <x v="35"/>
    </i>
    <i>
      <x v="8"/>
    </i>
    <i>
      <x v="7"/>
    </i>
    <i>
      <x v="16"/>
    </i>
    <i>
      <x v="1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0" firstHeaderRow="1" firstDataRow="1" firstDataCol="1"/>
  <pivotFields count="18">
    <pivotField showAll="0"/>
    <pivotField showAll="0"/>
    <pivotField showAll="0">
      <items count="14">
        <item x="0"/>
        <item x="1"/>
        <item x="2"/>
        <item x="3"/>
        <item x="4"/>
        <item x="5"/>
        <item x="6"/>
        <item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77">
    <i>
      <x v="35"/>
    </i>
    <i>
      <x v="230"/>
    </i>
    <i>
      <x v="125"/>
    </i>
    <i>
      <x v="200"/>
    </i>
    <i>
      <x v="141"/>
    </i>
    <i>
      <x v="9"/>
    </i>
    <i>
      <x v="58"/>
    </i>
    <i>
      <x v="225"/>
    </i>
    <i>
      <x v="44"/>
    </i>
    <i>
      <x v="18"/>
    </i>
    <i>
      <x v="85"/>
    </i>
    <i>
      <x v="175"/>
    </i>
    <i>
      <x v="213"/>
    </i>
    <i>
      <x v="195"/>
    </i>
    <i>
      <x v="54"/>
    </i>
    <i>
      <x v="2"/>
    </i>
    <i>
      <x v="212"/>
    </i>
    <i>
      <x v="92"/>
    </i>
    <i>
      <x v="11"/>
    </i>
    <i>
      <x v="170"/>
    </i>
    <i>
      <x v="223"/>
    </i>
    <i>
      <x v="118"/>
    </i>
    <i>
      <x v="224"/>
    </i>
    <i>
      <x v="32"/>
    </i>
    <i>
      <x v="64"/>
    </i>
    <i>
      <x v="23"/>
    </i>
    <i>
      <x v="3"/>
    </i>
    <i>
      <x v="203"/>
    </i>
    <i>
      <x v="55"/>
    </i>
    <i>
      <x v="53"/>
    </i>
    <i>
      <x v="90"/>
    </i>
    <i>
      <x v="93"/>
    </i>
    <i>
      <x v="194"/>
    </i>
    <i>
      <x v="30"/>
    </i>
    <i>
      <x v="130"/>
    </i>
    <i>
      <x v="180"/>
    </i>
    <i>
      <x v="94"/>
    </i>
    <i>
      <x v="89"/>
    </i>
    <i>
      <x v="132"/>
    </i>
    <i>
      <x v="210"/>
    </i>
    <i>
      <x v="202"/>
    </i>
    <i>
      <x v="63"/>
    </i>
    <i>
      <x v="232"/>
    </i>
    <i>
      <x v="131"/>
    </i>
    <i>
      <x v="43"/>
    </i>
    <i>
      <x v="158"/>
    </i>
    <i>
      <x v="6"/>
    </i>
    <i>
      <x v="211"/>
    </i>
    <i>
      <x v="1"/>
    </i>
    <i>
      <x v="153"/>
    </i>
    <i>
      <x v="103"/>
    </i>
    <i>
      <x v="169"/>
    </i>
    <i>
      <x v="107"/>
    </i>
    <i>
      <x v="191"/>
    </i>
    <i>
      <x v="113"/>
    </i>
    <i>
      <x v="15"/>
    </i>
    <i>
      <x v="122"/>
    </i>
    <i>
      <x v="147"/>
    </i>
    <i>
      <x v="201"/>
    </i>
    <i>
      <x v="165"/>
    </i>
    <i>
      <x v="57"/>
    </i>
    <i>
      <x v="78"/>
    </i>
    <i>
      <x v="72"/>
    </i>
    <i>
      <x v="82"/>
    </i>
    <i>
      <x v="74"/>
    </i>
    <i>
      <x v="24"/>
    </i>
    <i>
      <x v="65"/>
    </i>
    <i>
      <x v="25"/>
    </i>
    <i>
      <x v="68"/>
    </i>
    <i>
      <x v="26"/>
    </i>
    <i>
      <x v="196"/>
    </i>
    <i>
      <x v="59"/>
    </i>
    <i>
      <x v="206"/>
    </i>
    <i>
      <x v="61"/>
    </i>
    <i>
      <x v="16"/>
    </i>
    <i>
      <x v="111"/>
    </i>
    <i>
      <x v="151"/>
    </i>
    <i>
      <x v="115"/>
    </i>
    <i>
      <x v="161"/>
    </i>
    <i>
      <x v="116"/>
    </i>
    <i>
      <x v="167"/>
    </i>
    <i>
      <x v="117"/>
    </i>
    <i>
      <x v="71"/>
    </i>
    <i>
      <x v="119"/>
    </i>
    <i>
      <x v="45"/>
    </i>
    <i>
      <x v="33"/>
    </i>
    <i>
      <x v="46"/>
    </i>
    <i>
      <x v="127"/>
    </i>
    <i>
      <x v="48"/>
    </i>
    <i>
      <x v="20"/>
    </i>
    <i>
      <x v="208"/>
    </i>
    <i>
      <x v="133"/>
    </i>
    <i>
      <x v="215"/>
    </i>
    <i>
      <x v="37"/>
    </i>
    <i>
      <x v="228"/>
    </i>
    <i>
      <x v="145"/>
    </i>
    <i>
      <x v="154"/>
    </i>
    <i>
      <x v="128"/>
    </i>
    <i>
      <x v="231"/>
    </i>
    <i>
      <x v="186"/>
    </i>
    <i>
      <x v="12"/>
    </i>
    <i>
      <x v="98"/>
    </i>
    <i>
      <x v="60"/>
    </i>
    <i>
      <x v="129"/>
    </i>
    <i>
      <x v="134"/>
    </i>
    <i>
      <x v="97"/>
    </i>
    <i>
      <x v="135"/>
    </i>
    <i>
      <x v="123"/>
    </i>
    <i>
      <x v="139"/>
    </i>
    <i>
      <x v="100"/>
    </i>
    <i>
      <x v="140"/>
    </i>
    <i>
      <x v="221"/>
    </i>
    <i>
      <x v="81"/>
    </i>
    <i>
      <x v="102"/>
    </i>
    <i>
      <x v="142"/>
    </i>
    <i>
      <x v="188"/>
    </i>
    <i>
      <x v="110"/>
    </i>
    <i>
      <x v="193"/>
    </i>
    <i>
      <x v="83"/>
    </i>
    <i>
      <x v="198"/>
    </i>
    <i>
      <x v="148"/>
    </i>
    <i>
      <x v="124"/>
    </i>
    <i>
      <x v="149"/>
    </i>
    <i>
      <x v="209"/>
    </i>
    <i>
      <x v="150"/>
    </i>
    <i>
      <x v="52"/>
    </i>
    <i>
      <x v="112"/>
    </i>
    <i>
      <x v="218"/>
    </i>
    <i>
      <x v="152"/>
    </i>
    <i>
      <x v="14"/>
    </i>
    <i>
      <x v="62"/>
    </i>
    <i>
      <x v="34"/>
    </i>
    <i>
      <x v="56"/>
    </i>
    <i>
      <x v="184"/>
    </i>
    <i>
      <x v="77"/>
    </i>
    <i>
      <x v="187"/>
    </i>
    <i>
      <x v="67"/>
    </i>
    <i>
      <x v="189"/>
    </i>
    <i>
      <x v="159"/>
    </i>
    <i>
      <x v="192"/>
    </i>
    <i>
      <x v="114"/>
    </i>
    <i>
      <x v="13"/>
    </i>
    <i>
      <x v="163"/>
    </i>
    <i>
      <x v="233"/>
    </i>
    <i>
      <x v="164"/>
    </i>
    <i>
      <x v="19"/>
    </i>
    <i>
      <x v="84"/>
    </i>
    <i>
      <x v="47"/>
    </i>
    <i>
      <x v="166"/>
    </i>
    <i>
      <x v="205"/>
    </i>
    <i>
      <x v="28"/>
    </i>
    <i>
      <x v="126"/>
    </i>
    <i>
      <x v="8"/>
    </i>
    <i>
      <x v="49"/>
    </i>
    <i>
      <x v="39"/>
    </i>
    <i>
      <x v="51"/>
    </i>
    <i>
      <x v="174"/>
    </i>
    <i>
      <x v="214"/>
    </i>
    <i>
      <x v="41"/>
    </i>
    <i>
      <x v="216"/>
    </i>
    <i>
      <x v="176"/>
    </i>
    <i>
      <x v="220"/>
    </i>
    <i>
      <x v="177"/>
    </i>
    <i>
      <x v="222"/>
    </i>
    <i>
      <x v="179"/>
    </i>
    <i>
      <x v="76"/>
    </i>
    <i>
      <x v="5"/>
    </i>
    <i>
      <x v="226"/>
    </i>
    <i>
      <x v="181"/>
    </i>
    <i>
      <x v="229"/>
    </i>
    <i>
      <x v="182"/>
    </i>
    <i>
      <x v="183"/>
    </i>
    <i>
      <x v="155"/>
    </i>
    <i>
      <x v="120"/>
    </i>
    <i>
      <x/>
    </i>
    <i>
      <x v="121"/>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18">
    <pivotField showAll="0"/>
    <pivotField showAll="0"/>
    <pivotField axis="axisRow" showAll="0">
      <items count="14">
        <item x="0"/>
        <item x="1"/>
        <item x="2"/>
        <item x="3"/>
        <item x="4"/>
        <item x="5"/>
        <item x="6"/>
        <item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dataField="1" showAll="0" sortType="descending">
      <items count="8">
        <item x="1"/>
        <item x="5"/>
        <item h="1"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v="4"/>
    </i>
    <i>
      <x/>
    </i>
    <i>
      <x v="3"/>
    </i>
    <i>
      <x v="1"/>
    </i>
    <i>
      <x v="6"/>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1" name="PivotTable12"/>
    <pivotTable tabId="4" name="PivotTable1"/>
    <pivotTable tabId="7" name="PivotTable4"/>
    <pivotTable tabId="6" name="PivotTable3"/>
    <pivotTable tabId="5" name="PivotTable2"/>
  </pivotTables>
  <data>
    <tabular pivotCacheId="832253661">
      <items count="13">
        <i x="0" s="1"/>
        <i x="1" s="1"/>
        <i x="2" s="1"/>
        <i x="3" s="1"/>
        <i x="4" s="1"/>
        <i x="5" s="1"/>
        <i x="6" s="1"/>
        <i x="7" s="1"/>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3" showCaption="0" rowHeight="241300"/>
</slicers>
</file>

<file path=xl/tables/table1.xml><?xml version="1.0" encoding="utf-8"?>
<table xmlns="http://schemas.openxmlformats.org/spreadsheetml/2006/main" id="1" name="Table1" displayName="Table1" ref="A1:R817" totalsRowShown="0">
  <autoFilter ref="A1:R817"/>
  <tableColumns count="18">
    <tableColumn id="1" name="id"/>
    <tableColumn id="2" name="city"/>
    <tableColumn id="3" name="Season"/>
    <tableColumn id="4" name="date" dataDxfId="1"/>
    <tableColumn id="5" name="player_of_match"/>
    <tableColumn id="6" name="venue"/>
    <tableColumn id="7" name="neutral_venue"/>
    <tableColumn id="8" name="team1"/>
    <tableColumn id="9" name="team2"/>
    <tableColumn id="10" name="toss_winner"/>
    <tableColumn id="11" name="toss_decision"/>
    <tableColumn id="12" name="winner"/>
    <tableColumn id="13" name="result"/>
    <tableColumn id="14" name="result_margin"/>
    <tableColumn id="15" name="eliminator"/>
    <tableColumn id="16" name="method"/>
    <tableColumn id="17" name="umpire1"/>
    <tableColumn id="18" name="umpire2"/>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E16" totalsRowShown="0">
  <autoFilter ref="A1:E16">
    <filterColumn colId="0">
      <filters>
        <filter val="2008"/>
        <filter val="2009"/>
        <filter val="2010"/>
        <filter val="2011"/>
        <filter val="2012"/>
        <filter val="2013"/>
        <filter val="2014"/>
        <filter val="2015"/>
        <filter val="2016"/>
        <filter val="2017"/>
        <filter val="2018"/>
        <filter val="2019"/>
        <filter val="2020"/>
      </filters>
    </filterColumn>
  </autoFilter>
  <tableColumns count="5">
    <tableColumn id="1" name="Season"/>
    <tableColumn id="2" name=" Winner"/>
    <tableColumn id="3" name=" Runner Up"/>
    <tableColumn id="5" name=" Player of the Series"/>
    <tableColumn id="6" name=" Man of the Matc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I1" sqref="I1"/>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8" t="s">
        <v>455</v>
      </c>
      <c r="B3" s="8" t="s">
        <v>456</v>
      </c>
    </row>
    <row r="4" spans="1:4" x14ac:dyDescent="0.25">
      <c r="A4" s="8" t="s">
        <v>453</v>
      </c>
      <c r="B4" t="s">
        <v>33</v>
      </c>
      <c r="C4" t="s">
        <v>22</v>
      </c>
      <c r="D4" t="s">
        <v>454</v>
      </c>
    </row>
    <row r="5" spans="1:4" x14ac:dyDescent="0.25">
      <c r="A5" s="9" t="s">
        <v>32</v>
      </c>
      <c r="B5" s="10">
        <v>50</v>
      </c>
      <c r="C5" s="10">
        <v>29</v>
      </c>
      <c r="D5" s="10">
        <v>79</v>
      </c>
    </row>
    <row r="6" spans="1:4" x14ac:dyDescent="0.25">
      <c r="A6" s="9" t="s">
        <v>47</v>
      </c>
      <c r="B6" s="10">
        <v>38</v>
      </c>
      <c r="C6" s="10">
        <v>35</v>
      </c>
      <c r="D6" s="10">
        <v>73</v>
      </c>
    </row>
    <row r="7" spans="1:4" x14ac:dyDescent="0.25">
      <c r="A7" s="9" t="s">
        <v>40</v>
      </c>
      <c r="B7" s="10">
        <v>30</v>
      </c>
      <c r="C7" s="10">
        <v>33</v>
      </c>
      <c r="D7" s="10">
        <v>63</v>
      </c>
    </row>
    <row r="8" spans="1:4" x14ac:dyDescent="0.25">
      <c r="A8" s="9" t="s">
        <v>20</v>
      </c>
      <c r="B8" s="10">
        <v>24</v>
      </c>
      <c r="C8" s="10">
        <v>37</v>
      </c>
      <c r="D8" s="10">
        <v>61</v>
      </c>
    </row>
    <row r="9" spans="1:4" x14ac:dyDescent="0.25">
      <c r="A9" s="9" t="s">
        <v>21</v>
      </c>
      <c r="B9" s="10">
        <v>31</v>
      </c>
      <c r="C9" s="10">
        <v>29</v>
      </c>
      <c r="D9" s="10">
        <v>60</v>
      </c>
    </row>
    <row r="10" spans="1:4" x14ac:dyDescent="0.25">
      <c r="A10" s="9" t="s">
        <v>31</v>
      </c>
      <c r="B10" s="10">
        <v>17</v>
      </c>
      <c r="C10" s="10">
        <v>42</v>
      </c>
      <c r="D10" s="10">
        <v>59</v>
      </c>
    </row>
    <row r="11" spans="1:4" x14ac:dyDescent="0.25">
      <c r="A11" s="9" t="s">
        <v>39</v>
      </c>
      <c r="B11" s="10">
        <v>26</v>
      </c>
      <c r="C11" s="10">
        <v>23</v>
      </c>
      <c r="D11" s="10">
        <v>49</v>
      </c>
    </row>
    <row r="12" spans="1:4" x14ac:dyDescent="0.25">
      <c r="A12" s="9" t="s">
        <v>53</v>
      </c>
      <c r="B12" s="10">
        <v>14</v>
      </c>
      <c r="C12" s="10">
        <v>15</v>
      </c>
      <c r="D12" s="10">
        <v>29</v>
      </c>
    </row>
    <row r="13" spans="1:4" x14ac:dyDescent="0.25">
      <c r="A13" s="9" t="s">
        <v>259</v>
      </c>
      <c r="B13" s="10">
        <v>11</v>
      </c>
      <c r="C13" s="10">
        <v>12</v>
      </c>
      <c r="D13" s="10">
        <v>23</v>
      </c>
    </row>
    <row r="14" spans="1:4" x14ac:dyDescent="0.25">
      <c r="A14" s="9" t="s">
        <v>207</v>
      </c>
      <c r="B14" s="10">
        <v>9</v>
      </c>
      <c r="C14" s="10">
        <v>3</v>
      </c>
      <c r="D14" s="10">
        <v>12</v>
      </c>
    </row>
    <row r="15" spans="1:4" x14ac:dyDescent="0.25">
      <c r="A15" s="9" t="s">
        <v>205</v>
      </c>
      <c r="B15" s="10"/>
      <c r="C15" s="10">
        <v>6</v>
      </c>
      <c r="D15" s="10">
        <v>6</v>
      </c>
    </row>
    <row r="16" spans="1:4" x14ac:dyDescent="0.25">
      <c r="A16" s="9" t="s">
        <v>454</v>
      </c>
      <c r="B16" s="10">
        <v>250</v>
      </c>
      <c r="C16" s="10">
        <v>264</v>
      </c>
      <c r="D16" s="10">
        <v>514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7" sqref="B17"/>
    </sheetView>
  </sheetViews>
  <sheetFormatPr defaultRowHeight="15" x14ac:dyDescent="0.25"/>
  <cols>
    <col min="1" max="1" width="13.140625" bestFit="1" customWidth="1"/>
    <col min="2" max="2" width="15.42578125" bestFit="1" customWidth="1"/>
  </cols>
  <sheetData>
    <row r="3" spans="1:2" x14ac:dyDescent="0.25">
      <c r="A3" s="8" t="s">
        <v>453</v>
      </c>
      <c r="B3" t="s">
        <v>457</v>
      </c>
    </row>
    <row r="4" spans="1:2" x14ac:dyDescent="0.25">
      <c r="A4" s="9" t="s">
        <v>33</v>
      </c>
      <c r="B4" s="12">
        <v>0.48549323017408125</v>
      </c>
    </row>
    <row r="5" spans="1:2" x14ac:dyDescent="0.25">
      <c r="A5" s="9" t="s">
        <v>22</v>
      </c>
      <c r="B5" s="12">
        <v>0.51450676982591881</v>
      </c>
    </row>
    <row r="6" spans="1:2" x14ac:dyDescent="0.25">
      <c r="A6" s="9" t="s">
        <v>454</v>
      </c>
      <c r="B6" s="11">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6" sqref="D6"/>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8" t="s">
        <v>457</v>
      </c>
      <c r="B3" s="8" t="s">
        <v>456</v>
      </c>
    </row>
    <row r="4" spans="1:4" x14ac:dyDescent="0.25">
      <c r="A4" s="8" t="s">
        <v>453</v>
      </c>
      <c r="B4" t="s">
        <v>33</v>
      </c>
      <c r="C4" t="s">
        <v>22</v>
      </c>
      <c r="D4" t="s">
        <v>454</v>
      </c>
    </row>
    <row r="5" spans="1:4" x14ac:dyDescent="0.25">
      <c r="A5" s="9" t="s">
        <v>73</v>
      </c>
      <c r="B5" s="10">
        <v>7</v>
      </c>
      <c r="C5" s="10">
        <v>10</v>
      </c>
      <c r="D5" s="10">
        <v>17</v>
      </c>
    </row>
    <row r="6" spans="1:4" x14ac:dyDescent="0.25">
      <c r="A6" s="9" t="s">
        <v>240</v>
      </c>
      <c r="B6" s="10">
        <v>15</v>
      </c>
      <c r="C6" s="10">
        <v>2</v>
      </c>
      <c r="D6" s="10">
        <v>17</v>
      </c>
    </row>
    <row r="7" spans="1:4" x14ac:dyDescent="0.25">
      <c r="A7" s="9" t="s">
        <v>58</v>
      </c>
      <c r="B7" s="10">
        <v>14</v>
      </c>
      <c r="C7" s="10">
        <v>19</v>
      </c>
      <c r="D7" s="10">
        <v>33</v>
      </c>
    </row>
    <row r="8" spans="1:4" x14ac:dyDescent="0.25">
      <c r="A8" s="9" t="s">
        <v>62</v>
      </c>
      <c r="B8" s="10">
        <v>19</v>
      </c>
      <c r="C8" s="10">
        <v>15</v>
      </c>
      <c r="D8" s="10">
        <v>34</v>
      </c>
    </row>
    <row r="9" spans="1:4" x14ac:dyDescent="0.25">
      <c r="A9" s="9" t="s">
        <v>30</v>
      </c>
      <c r="B9" s="10">
        <v>14</v>
      </c>
      <c r="C9" s="10">
        <v>21</v>
      </c>
      <c r="D9" s="10">
        <v>35</v>
      </c>
    </row>
    <row r="10" spans="1:4" x14ac:dyDescent="0.25">
      <c r="A10" s="9" t="s">
        <v>46</v>
      </c>
      <c r="B10" s="10">
        <v>19</v>
      </c>
      <c r="C10" s="10">
        <v>26</v>
      </c>
      <c r="D10" s="10">
        <v>45</v>
      </c>
    </row>
    <row r="11" spans="1:4" x14ac:dyDescent="0.25">
      <c r="A11" s="9" t="s">
        <v>38</v>
      </c>
      <c r="B11" s="10">
        <v>22</v>
      </c>
      <c r="C11" s="10">
        <v>24</v>
      </c>
      <c r="D11" s="10">
        <v>46</v>
      </c>
    </row>
    <row r="12" spans="1:4" x14ac:dyDescent="0.25">
      <c r="A12" s="9" t="s">
        <v>52</v>
      </c>
      <c r="B12" s="10">
        <v>27</v>
      </c>
      <c r="C12" s="10">
        <v>20</v>
      </c>
      <c r="D12" s="10">
        <v>47</v>
      </c>
    </row>
    <row r="13" spans="1:4" x14ac:dyDescent="0.25">
      <c r="A13" s="9" t="s">
        <v>67</v>
      </c>
      <c r="B13" s="10">
        <v>34</v>
      </c>
      <c r="C13" s="10">
        <v>14</v>
      </c>
      <c r="D13" s="10">
        <v>48</v>
      </c>
    </row>
    <row r="14" spans="1:4" x14ac:dyDescent="0.25">
      <c r="A14" s="9" t="s">
        <v>19</v>
      </c>
      <c r="B14" s="10">
        <v>7</v>
      </c>
      <c r="C14" s="10">
        <v>42</v>
      </c>
      <c r="D14" s="10">
        <v>49</v>
      </c>
    </row>
    <row r="15" spans="1:4" x14ac:dyDescent="0.25">
      <c r="A15" s="9" t="s">
        <v>454</v>
      </c>
      <c r="B15" s="10">
        <v>178</v>
      </c>
      <c r="C15" s="10">
        <v>193</v>
      </c>
      <c r="D15" s="10">
        <v>371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0"/>
  <sheetViews>
    <sheetView workbookViewId="0">
      <selection activeCell="H19" sqref="H19"/>
    </sheetView>
  </sheetViews>
  <sheetFormatPr defaultRowHeight="15" x14ac:dyDescent="0.25"/>
  <cols>
    <col min="1" max="1" width="18.7109375" bestFit="1" customWidth="1"/>
    <col min="2" max="2" width="24.28515625" bestFit="1" customWidth="1"/>
    <col min="4" max="4" width="15.140625" bestFit="1" customWidth="1"/>
  </cols>
  <sheetData>
    <row r="3" spans="1:5" x14ac:dyDescent="0.25">
      <c r="A3" s="8" t="s">
        <v>453</v>
      </c>
      <c r="B3" t="s">
        <v>458</v>
      </c>
      <c r="D3" t="s">
        <v>459</v>
      </c>
    </row>
    <row r="4" spans="1:5" x14ac:dyDescent="0.25">
      <c r="A4" s="9" t="s">
        <v>118</v>
      </c>
      <c r="B4" s="10">
        <v>17</v>
      </c>
      <c r="D4" t="str">
        <f>A4</f>
        <v>CH Gayle</v>
      </c>
      <c r="E4">
        <f>GETPIVOTDATA("player_of_match",$A$3,"player_of_match",A4)</f>
        <v>17</v>
      </c>
    </row>
    <row r="5" spans="1:5" x14ac:dyDescent="0.25">
      <c r="A5" s="9" t="s">
        <v>68</v>
      </c>
      <c r="B5" s="10">
        <v>14</v>
      </c>
      <c r="D5" t="str">
        <f t="shared" ref="D5:D14" si="0">A5</f>
        <v>YK Pathan</v>
      </c>
      <c r="E5">
        <f t="shared" ref="E5:E13" si="1">GETPIVOTDATA("player_of_match",$A$3,"player_of_match",A5)</f>
        <v>14</v>
      </c>
    </row>
    <row r="6" spans="1:5" x14ac:dyDescent="0.25">
      <c r="A6" s="9" t="s">
        <v>29</v>
      </c>
      <c r="B6" s="10">
        <v>12</v>
      </c>
      <c r="D6" t="str">
        <f t="shared" si="0"/>
        <v>MEK Hussey</v>
      </c>
      <c r="E6">
        <f t="shared" si="1"/>
        <v>12</v>
      </c>
    </row>
    <row r="7" spans="1:5" x14ac:dyDescent="0.25">
      <c r="A7" s="9" t="s">
        <v>105</v>
      </c>
      <c r="B7" s="10">
        <v>12</v>
      </c>
      <c r="D7" t="str">
        <f t="shared" si="0"/>
        <v>SK Raina</v>
      </c>
      <c r="E7">
        <f t="shared" si="1"/>
        <v>12</v>
      </c>
    </row>
    <row r="8" spans="1:5" x14ac:dyDescent="0.25">
      <c r="A8" s="9" t="s">
        <v>76</v>
      </c>
      <c r="B8" s="10">
        <v>11</v>
      </c>
      <c r="D8" t="str">
        <f t="shared" si="0"/>
        <v>MS Dhoni</v>
      </c>
      <c r="E8">
        <f t="shared" si="1"/>
        <v>11</v>
      </c>
    </row>
    <row r="9" spans="1:5" x14ac:dyDescent="0.25">
      <c r="A9" s="9" t="s">
        <v>121</v>
      </c>
      <c r="B9" s="10">
        <v>11</v>
      </c>
      <c r="D9" t="str">
        <f t="shared" si="0"/>
        <v>AB de Villiers</v>
      </c>
      <c r="E9">
        <f t="shared" si="1"/>
        <v>11</v>
      </c>
    </row>
    <row r="10" spans="1:5" x14ac:dyDescent="0.25">
      <c r="A10" s="9" t="s">
        <v>146</v>
      </c>
      <c r="B10" s="10">
        <v>11</v>
      </c>
      <c r="D10" t="str">
        <f t="shared" si="0"/>
        <v>G Gambhir</v>
      </c>
      <c r="E10">
        <f t="shared" si="1"/>
        <v>11</v>
      </c>
    </row>
    <row r="11" spans="1:5" x14ac:dyDescent="0.25">
      <c r="A11" s="9" t="s">
        <v>61</v>
      </c>
      <c r="B11" s="10">
        <v>11</v>
      </c>
      <c r="D11" t="str">
        <f t="shared" si="0"/>
        <v>V Sehwag</v>
      </c>
      <c r="E11">
        <f t="shared" si="1"/>
        <v>11</v>
      </c>
    </row>
    <row r="12" spans="1:5" x14ac:dyDescent="0.25">
      <c r="A12" s="9" t="s">
        <v>179</v>
      </c>
      <c r="B12" s="10">
        <v>11</v>
      </c>
      <c r="D12" t="str">
        <f>A12</f>
        <v>DA Warner</v>
      </c>
      <c r="E12">
        <f t="shared" si="1"/>
        <v>11</v>
      </c>
    </row>
    <row r="13" spans="1:5" x14ac:dyDescent="0.25">
      <c r="A13" s="9" t="s">
        <v>233</v>
      </c>
      <c r="B13" s="10">
        <v>10</v>
      </c>
      <c r="D13" t="str">
        <f t="shared" si="0"/>
        <v>AM Rahane</v>
      </c>
      <c r="E13">
        <f t="shared" si="1"/>
        <v>10</v>
      </c>
    </row>
    <row r="14" spans="1:5" x14ac:dyDescent="0.25">
      <c r="A14" s="9" t="s">
        <v>144</v>
      </c>
      <c r="B14" s="10">
        <v>10</v>
      </c>
    </row>
    <row r="15" spans="1:5" x14ac:dyDescent="0.25">
      <c r="A15" s="9" t="s">
        <v>147</v>
      </c>
      <c r="B15" s="10">
        <v>9</v>
      </c>
    </row>
    <row r="16" spans="1:5" x14ac:dyDescent="0.25">
      <c r="A16" s="9" t="s">
        <v>57</v>
      </c>
      <c r="B16" s="10">
        <v>9</v>
      </c>
    </row>
    <row r="17" spans="1:2" x14ac:dyDescent="0.25">
      <c r="A17" s="9" t="s">
        <v>80</v>
      </c>
      <c r="B17" s="10">
        <v>9</v>
      </c>
    </row>
    <row r="18" spans="1:2" x14ac:dyDescent="0.25">
      <c r="A18" s="9" t="s">
        <v>152</v>
      </c>
      <c r="B18" s="10">
        <v>8</v>
      </c>
    </row>
    <row r="19" spans="1:2" x14ac:dyDescent="0.25">
      <c r="A19" s="9" t="s">
        <v>93</v>
      </c>
      <c r="B19" s="10">
        <v>8</v>
      </c>
    </row>
    <row r="20" spans="1:2" x14ac:dyDescent="0.25">
      <c r="A20" s="9" t="s">
        <v>107</v>
      </c>
      <c r="B20" s="10">
        <v>8</v>
      </c>
    </row>
    <row r="21" spans="1:2" x14ac:dyDescent="0.25">
      <c r="A21" s="9" t="s">
        <v>192</v>
      </c>
      <c r="B21" s="10">
        <v>8</v>
      </c>
    </row>
    <row r="22" spans="1:2" x14ac:dyDescent="0.25">
      <c r="A22" s="9" t="s">
        <v>72</v>
      </c>
      <c r="B22" s="10">
        <v>7</v>
      </c>
    </row>
    <row r="23" spans="1:2" x14ac:dyDescent="0.25">
      <c r="A23" s="9" t="s">
        <v>235</v>
      </c>
      <c r="B23" s="10">
        <v>7</v>
      </c>
    </row>
    <row r="24" spans="1:2" x14ac:dyDescent="0.25">
      <c r="A24" s="9" t="s">
        <v>257</v>
      </c>
      <c r="B24" s="10">
        <v>6</v>
      </c>
    </row>
    <row r="25" spans="1:2" x14ac:dyDescent="0.25">
      <c r="A25" s="9" t="s">
        <v>181</v>
      </c>
      <c r="B25" s="10">
        <v>6</v>
      </c>
    </row>
    <row r="26" spans="1:2" x14ac:dyDescent="0.25">
      <c r="A26" s="9" t="s">
        <v>215</v>
      </c>
      <c r="B26" s="10">
        <v>6</v>
      </c>
    </row>
    <row r="27" spans="1:2" x14ac:dyDescent="0.25">
      <c r="A27" s="9" t="s">
        <v>160</v>
      </c>
      <c r="B27" s="10">
        <v>6</v>
      </c>
    </row>
    <row r="28" spans="1:2" x14ac:dyDescent="0.25">
      <c r="A28" s="9" t="s">
        <v>154</v>
      </c>
      <c r="B28" s="10">
        <v>6</v>
      </c>
    </row>
    <row r="29" spans="1:2" x14ac:dyDescent="0.25">
      <c r="A29" s="9" t="s">
        <v>183</v>
      </c>
      <c r="B29" s="10">
        <v>6</v>
      </c>
    </row>
    <row r="30" spans="1:2" x14ac:dyDescent="0.25">
      <c r="A30" s="9" t="s">
        <v>87</v>
      </c>
      <c r="B30" s="10">
        <v>5</v>
      </c>
    </row>
    <row r="31" spans="1:2" x14ac:dyDescent="0.25">
      <c r="A31" s="9" t="s">
        <v>180</v>
      </c>
      <c r="B31" s="10">
        <v>5</v>
      </c>
    </row>
    <row r="32" spans="1:2" x14ac:dyDescent="0.25">
      <c r="A32" s="9" t="s">
        <v>211</v>
      </c>
      <c r="B32" s="10">
        <v>5</v>
      </c>
    </row>
    <row r="33" spans="1:2" x14ac:dyDescent="0.25">
      <c r="A33" s="9" t="s">
        <v>94</v>
      </c>
      <c r="B33" s="10">
        <v>5</v>
      </c>
    </row>
    <row r="34" spans="1:2" x14ac:dyDescent="0.25">
      <c r="A34" s="9" t="s">
        <v>265</v>
      </c>
      <c r="B34" s="10">
        <v>5</v>
      </c>
    </row>
    <row r="35" spans="1:2" x14ac:dyDescent="0.25">
      <c r="A35" s="9" t="s">
        <v>69</v>
      </c>
      <c r="B35" s="10">
        <v>5</v>
      </c>
    </row>
    <row r="36" spans="1:2" x14ac:dyDescent="0.25">
      <c r="A36" s="9" t="s">
        <v>88</v>
      </c>
      <c r="B36" s="10">
        <v>5</v>
      </c>
    </row>
    <row r="37" spans="1:2" x14ac:dyDescent="0.25">
      <c r="A37" s="9" t="s">
        <v>18</v>
      </c>
      <c r="B37" s="10">
        <v>5</v>
      </c>
    </row>
    <row r="38" spans="1:2" x14ac:dyDescent="0.25">
      <c r="A38" s="9" t="s">
        <v>162</v>
      </c>
      <c r="B38" s="10">
        <v>4</v>
      </c>
    </row>
    <row r="39" spans="1:2" x14ac:dyDescent="0.25">
      <c r="A39" s="9" t="s">
        <v>175</v>
      </c>
      <c r="B39" s="10">
        <v>4</v>
      </c>
    </row>
    <row r="40" spans="1:2" x14ac:dyDescent="0.25">
      <c r="A40" s="9" t="s">
        <v>101</v>
      </c>
      <c r="B40" s="10">
        <v>4</v>
      </c>
    </row>
    <row r="41" spans="1:2" x14ac:dyDescent="0.25">
      <c r="A41" s="9" t="s">
        <v>136</v>
      </c>
      <c r="B41" s="10">
        <v>4</v>
      </c>
    </row>
    <row r="42" spans="1:2" x14ac:dyDescent="0.25">
      <c r="A42" s="9" t="s">
        <v>66</v>
      </c>
      <c r="B42" s="10">
        <v>4</v>
      </c>
    </row>
    <row r="43" spans="1:2" x14ac:dyDescent="0.25">
      <c r="A43" s="9" t="s">
        <v>247</v>
      </c>
      <c r="B43" s="10">
        <v>4</v>
      </c>
    </row>
    <row r="44" spans="1:2" x14ac:dyDescent="0.25">
      <c r="A44" s="9" t="s">
        <v>156</v>
      </c>
      <c r="B44" s="10">
        <v>4</v>
      </c>
    </row>
    <row r="45" spans="1:2" x14ac:dyDescent="0.25">
      <c r="A45" s="9" t="s">
        <v>286</v>
      </c>
      <c r="B45" s="10">
        <v>4</v>
      </c>
    </row>
    <row r="46" spans="1:2" x14ac:dyDescent="0.25">
      <c r="A46" s="9" t="s">
        <v>139</v>
      </c>
      <c r="B46" s="10">
        <v>4</v>
      </c>
    </row>
    <row r="47" spans="1:2" x14ac:dyDescent="0.25">
      <c r="A47" s="9" t="s">
        <v>165</v>
      </c>
      <c r="B47" s="10">
        <v>3</v>
      </c>
    </row>
    <row r="48" spans="1:2" x14ac:dyDescent="0.25">
      <c r="A48" s="9" t="s">
        <v>268</v>
      </c>
      <c r="B48" s="10">
        <v>3</v>
      </c>
    </row>
    <row r="49" spans="1:2" x14ac:dyDescent="0.25">
      <c r="A49" s="9" t="s">
        <v>190</v>
      </c>
      <c r="B49" s="10">
        <v>3</v>
      </c>
    </row>
    <row r="50" spans="1:2" x14ac:dyDescent="0.25">
      <c r="A50" s="9" t="s">
        <v>171</v>
      </c>
      <c r="B50" s="10">
        <v>3</v>
      </c>
    </row>
    <row r="51" spans="1:2" x14ac:dyDescent="0.25">
      <c r="A51" s="9" t="s">
        <v>231</v>
      </c>
      <c r="B51" s="10">
        <v>3</v>
      </c>
    </row>
    <row r="52" spans="1:2" x14ac:dyDescent="0.25">
      <c r="A52" s="9" t="s">
        <v>100</v>
      </c>
      <c r="B52" s="10">
        <v>3</v>
      </c>
    </row>
    <row r="53" spans="1:2" x14ac:dyDescent="0.25">
      <c r="A53" s="9" t="s">
        <v>276</v>
      </c>
      <c r="B53" s="10">
        <v>3</v>
      </c>
    </row>
    <row r="54" spans="1:2" x14ac:dyDescent="0.25">
      <c r="A54" s="9" t="s">
        <v>182</v>
      </c>
      <c r="B54" s="10">
        <v>3</v>
      </c>
    </row>
    <row r="55" spans="1:2" x14ac:dyDescent="0.25">
      <c r="A55" s="9" t="s">
        <v>82</v>
      </c>
      <c r="B55" s="10">
        <v>3</v>
      </c>
    </row>
    <row r="56" spans="1:2" x14ac:dyDescent="0.25">
      <c r="A56" s="9" t="s">
        <v>90</v>
      </c>
      <c r="B56" s="10">
        <v>3</v>
      </c>
    </row>
    <row r="57" spans="1:2" x14ac:dyDescent="0.25">
      <c r="A57" s="9" t="s">
        <v>291</v>
      </c>
      <c r="B57" s="10">
        <v>3</v>
      </c>
    </row>
    <row r="58" spans="1:2" x14ac:dyDescent="0.25">
      <c r="A58" s="9" t="s">
        <v>153</v>
      </c>
      <c r="B58" s="10">
        <v>3</v>
      </c>
    </row>
    <row r="59" spans="1:2" x14ac:dyDescent="0.25">
      <c r="A59" s="9" t="s">
        <v>305</v>
      </c>
      <c r="B59" s="10">
        <v>3</v>
      </c>
    </row>
    <row r="60" spans="1:2" x14ac:dyDescent="0.25">
      <c r="A60" s="9" t="s">
        <v>251</v>
      </c>
      <c r="B60" s="10">
        <v>3</v>
      </c>
    </row>
    <row r="61" spans="1:2" x14ac:dyDescent="0.25">
      <c r="A61" s="9" t="s">
        <v>25</v>
      </c>
      <c r="B61" s="10">
        <v>3</v>
      </c>
    </row>
    <row r="62" spans="1:2" x14ac:dyDescent="0.25">
      <c r="A62" s="9" t="s">
        <v>202</v>
      </c>
      <c r="B62" s="10">
        <v>2</v>
      </c>
    </row>
    <row r="63" spans="1:2" x14ac:dyDescent="0.25">
      <c r="A63" s="9" t="s">
        <v>109</v>
      </c>
      <c r="B63" s="10">
        <v>2</v>
      </c>
    </row>
    <row r="64" spans="1:2" x14ac:dyDescent="0.25">
      <c r="A64" s="9" t="s">
        <v>243</v>
      </c>
      <c r="B64" s="10">
        <v>2</v>
      </c>
    </row>
    <row r="65" spans="1:2" x14ac:dyDescent="0.25">
      <c r="A65" s="9" t="s">
        <v>102</v>
      </c>
      <c r="B65" s="10">
        <v>2</v>
      </c>
    </row>
    <row r="66" spans="1:2" x14ac:dyDescent="0.25">
      <c r="A66" s="9" t="s">
        <v>83</v>
      </c>
      <c r="B66" s="10">
        <v>2</v>
      </c>
    </row>
    <row r="67" spans="1:2" x14ac:dyDescent="0.25">
      <c r="A67" s="9" t="s">
        <v>197</v>
      </c>
      <c r="B67" s="10">
        <v>2</v>
      </c>
    </row>
    <row r="68" spans="1:2" x14ac:dyDescent="0.25">
      <c r="A68" s="9" t="s">
        <v>218</v>
      </c>
      <c r="B68" s="10">
        <v>2</v>
      </c>
    </row>
    <row r="69" spans="1:2" x14ac:dyDescent="0.25">
      <c r="A69" s="9" t="s">
        <v>254</v>
      </c>
      <c r="B69" s="10">
        <v>2</v>
      </c>
    </row>
    <row r="70" spans="1:2" x14ac:dyDescent="0.25">
      <c r="A70" s="9" t="s">
        <v>191</v>
      </c>
      <c r="B70" s="10">
        <v>2</v>
      </c>
    </row>
    <row r="71" spans="1:2" x14ac:dyDescent="0.25">
      <c r="A71" s="9" t="s">
        <v>292</v>
      </c>
      <c r="B71" s="10">
        <v>2</v>
      </c>
    </row>
    <row r="72" spans="1:2" x14ac:dyDescent="0.25">
      <c r="A72" s="9" t="s">
        <v>313</v>
      </c>
      <c r="B72" s="10">
        <v>2</v>
      </c>
    </row>
    <row r="73" spans="1:2" x14ac:dyDescent="0.25">
      <c r="A73" s="9" t="s">
        <v>158</v>
      </c>
      <c r="B73" s="10">
        <v>2</v>
      </c>
    </row>
    <row r="74" spans="1:2" x14ac:dyDescent="0.25">
      <c r="A74" s="9" t="s">
        <v>245</v>
      </c>
      <c r="B74" s="10">
        <v>2</v>
      </c>
    </row>
    <row r="75" spans="1:2" x14ac:dyDescent="0.25">
      <c r="A75" s="9" t="s">
        <v>96</v>
      </c>
      <c r="B75" s="10">
        <v>2</v>
      </c>
    </row>
    <row r="76" spans="1:2" x14ac:dyDescent="0.25">
      <c r="A76" s="9" t="s">
        <v>84</v>
      </c>
      <c r="B76" s="10">
        <v>2</v>
      </c>
    </row>
    <row r="77" spans="1:2" x14ac:dyDescent="0.25">
      <c r="A77" s="9" t="s">
        <v>261</v>
      </c>
      <c r="B77" s="10">
        <v>2</v>
      </c>
    </row>
    <row r="78" spans="1:2" x14ac:dyDescent="0.25">
      <c r="A78" s="9" t="s">
        <v>262</v>
      </c>
      <c r="B78" s="10">
        <v>2</v>
      </c>
    </row>
    <row r="79" spans="1:2" x14ac:dyDescent="0.25">
      <c r="A79" s="9" t="s">
        <v>298</v>
      </c>
      <c r="B79" s="10">
        <v>2</v>
      </c>
    </row>
    <row r="80" spans="1:2" x14ac:dyDescent="0.25">
      <c r="A80" s="9" t="s">
        <v>253</v>
      </c>
      <c r="B80" s="10">
        <v>2</v>
      </c>
    </row>
    <row r="81" spans="1:2" x14ac:dyDescent="0.25">
      <c r="A81" s="9" t="s">
        <v>241</v>
      </c>
      <c r="B81" s="10">
        <v>2</v>
      </c>
    </row>
    <row r="82" spans="1:2" x14ac:dyDescent="0.25">
      <c r="A82" s="9" t="s">
        <v>290</v>
      </c>
      <c r="B82" s="10">
        <v>2</v>
      </c>
    </row>
    <row r="83" spans="1:2" x14ac:dyDescent="0.25">
      <c r="A83" s="9" t="s">
        <v>114</v>
      </c>
      <c r="B83" s="10">
        <v>2</v>
      </c>
    </row>
    <row r="84" spans="1:2" x14ac:dyDescent="0.25">
      <c r="A84" s="9" t="s">
        <v>220</v>
      </c>
      <c r="B84" s="10">
        <v>2</v>
      </c>
    </row>
    <row r="85" spans="1:2" x14ac:dyDescent="0.25">
      <c r="A85" s="9" t="s">
        <v>98</v>
      </c>
      <c r="B85" s="10">
        <v>2</v>
      </c>
    </row>
    <row r="86" spans="1:2" x14ac:dyDescent="0.25">
      <c r="A86" s="9" t="s">
        <v>216</v>
      </c>
      <c r="B86" s="10">
        <v>2</v>
      </c>
    </row>
    <row r="87" spans="1:2" x14ac:dyDescent="0.25">
      <c r="A87" s="9" t="s">
        <v>260</v>
      </c>
      <c r="B87" s="10">
        <v>2</v>
      </c>
    </row>
    <row r="88" spans="1:2" x14ac:dyDescent="0.25">
      <c r="A88" s="9" t="s">
        <v>199</v>
      </c>
      <c r="B88" s="10">
        <v>2</v>
      </c>
    </row>
    <row r="89" spans="1:2" x14ac:dyDescent="0.25">
      <c r="A89" s="9" t="s">
        <v>255</v>
      </c>
      <c r="B89" s="10">
        <v>2</v>
      </c>
    </row>
    <row r="90" spans="1:2" x14ac:dyDescent="0.25">
      <c r="A90" s="9" t="s">
        <v>97</v>
      </c>
      <c r="B90" s="10">
        <v>2</v>
      </c>
    </row>
    <row r="91" spans="1:2" x14ac:dyDescent="0.25">
      <c r="A91" s="9" t="s">
        <v>273</v>
      </c>
      <c r="B91" s="10">
        <v>2</v>
      </c>
    </row>
    <row r="92" spans="1:2" x14ac:dyDescent="0.25">
      <c r="A92" s="9" t="s">
        <v>51</v>
      </c>
      <c r="B92" s="10">
        <v>2</v>
      </c>
    </row>
    <row r="93" spans="1:2" x14ac:dyDescent="0.25">
      <c r="A93" s="9" t="s">
        <v>297</v>
      </c>
      <c r="B93" s="10">
        <v>2</v>
      </c>
    </row>
    <row r="94" spans="1:2" x14ac:dyDescent="0.25">
      <c r="A94" s="9" t="s">
        <v>85</v>
      </c>
      <c r="B94" s="10">
        <v>2</v>
      </c>
    </row>
    <row r="95" spans="1:2" x14ac:dyDescent="0.25">
      <c r="A95" s="9" t="s">
        <v>214</v>
      </c>
      <c r="B95" s="10">
        <v>2</v>
      </c>
    </row>
    <row r="96" spans="1:2" x14ac:dyDescent="0.25">
      <c r="A96" s="9" t="s">
        <v>78</v>
      </c>
      <c r="B96" s="10">
        <v>2</v>
      </c>
    </row>
    <row r="97" spans="1:2" x14ac:dyDescent="0.25">
      <c r="A97" s="9" t="s">
        <v>293</v>
      </c>
      <c r="B97" s="10">
        <v>2</v>
      </c>
    </row>
    <row r="98" spans="1:2" x14ac:dyDescent="0.25">
      <c r="A98" s="9" t="s">
        <v>226</v>
      </c>
      <c r="B98" s="10">
        <v>2</v>
      </c>
    </row>
    <row r="99" spans="1:2" x14ac:dyDescent="0.25">
      <c r="A99" s="9" t="s">
        <v>45</v>
      </c>
      <c r="B99" s="10">
        <v>2</v>
      </c>
    </row>
    <row r="100" spans="1:2" x14ac:dyDescent="0.25">
      <c r="A100" s="9" t="s">
        <v>209</v>
      </c>
      <c r="B100" s="10">
        <v>2</v>
      </c>
    </row>
    <row r="101" spans="1:2" x14ac:dyDescent="0.25">
      <c r="A101" s="9" t="s">
        <v>187</v>
      </c>
      <c r="B101" s="10">
        <v>1</v>
      </c>
    </row>
    <row r="102" spans="1:2" x14ac:dyDescent="0.25">
      <c r="A102" s="9" t="s">
        <v>284</v>
      </c>
      <c r="B102" s="10">
        <v>1</v>
      </c>
    </row>
    <row r="103" spans="1:2" x14ac:dyDescent="0.25">
      <c r="A103" s="9" t="s">
        <v>248</v>
      </c>
      <c r="B103" s="10">
        <v>1</v>
      </c>
    </row>
    <row r="104" spans="1:2" x14ac:dyDescent="0.25">
      <c r="A104" s="9" t="s">
        <v>176</v>
      </c>
      <c r="B104" s="10">
        <v>1</v>
      </c>
    </row>
    <row r="105" spans="1:2" x14ac:dyDescent="0.25">
      <c r="A105" s="9" t="s">
        <v>294</v>
      </c>
      <c r="B105" s="10">
        <v>1</v>
      </c>
    </row>
    <row r="106" spans="1:2" x14ac:dyDescent="0.25">
      <c r="A106" s="9" t="s">
        <v>79</v>
      </c>
      <c r="B106" s="10">
        <v>1</v>
      </c>
    </row>
    <row r="107" spans="1:2" x14ac:dyDescent="0.25">
      <c r="A107" s="9" t="s">
        <v>316</v>
      </c>
      <c r="B107" s="10">
        <v>1</v>
      </c>
    </row>
    <row r="108" spans="1:2" x14ac:dyDescent="0.25">
      <c r="A108" s="9" t="s">
        <v>289</v>
      </c>
      <c r="B108" s="10">
        <v>1</v>
      </c>
    </row>
    <row r="109" spans="1:2" x14ac:dyDescent="0.25">
      <c r="A109" s="9" t="s">
        <v>275</v>
      </c>
      <c r="B109" s="10">
        <v>1</v>
      </c>
    </row>
    <row r="110" spans="1:2" x14ac:dyDescent="0.25">
      <c r="A110" s="9" t="s">
        <v>239</v>
      </c>
      <c r="B110" s="10">
        <v>1</v>
      </c>
    </row>
    <row r="111" spans="1:2" x14ac:dyDescent="0.25">
      <c r="A111" s="9" t="s">
        <v>314</v>
      </c>
      <c r="B111" s="10">
        <v>1</v>
      </c>
    </row>
    <row r="112" spans="1:2" x14ac:dyDescent="0.25">
      <c r="A112" s="9" t="s">
        <v>221</v>
      </c>
      <c r="B112" s="10">
        <v>1</v>
      </c>
    </row>
    <row r="113" spans="1:2" x14ac:dyDescent="0.25">
      <c r="A113" s="9" t="s">
        <v>177</v>
      </c>
      <c r="B113" s="10">
        <v>1</v>
      </c>
    </row>
    <row r="114" spans="1:2" x14ac:dyDescent="0.25">
      <c r="A114" s="9" t="s">
        <v>258</v>
      </c>
      <c r="B114" s="10">
        <v>1</v>
      </c>
    </row>
    <row r="115" spans="1:2" x14ac:dyDescent="0.25">
      <c r="A115" s="9" t="s">
        <v>128</v>
      </c>
      <c r="B115" s="10">
        <v>1</v>
      </c>
    </row>
    <row r="116" spans="1:2" x14ac:dyDescent="0.25">
      <c r="A116" s="9" t="s">
        <v>246</v>
      </c>
      <c r="B116" s="10">
        <v>1</v>
      </c>
    </row>
    <row r="117" spans="1:2" x14ac:dyDescent="0.25">
      <c r="A117" s="9" t="s">
        <v>249</v>
      </c>
      <c r="B117" s="10">
        <v>1</v>
      </c>
    </row>
    <row r="118" spans="1:2" x14ac:dyDescent="0.25">
      <c r="A118" s="9" t="s">
        <v>266</v>
      </c>
      <c r="B118" s="10">
        <v>1</v>
      </c>
    </row>
    <row r="119" spans="1:2" x14ac:dyDescent="0.25">
      <c r="A119" s="9" t="s">
        <v>86</v>
      </c>
      <c r="B119" s="10">
        <v>1</v>
      </c>
    </row>
    <row r="120" spans="1:2" x14ac:dyDescent="0.25">
      <c r="A120" s="9" t="s">
        <v>280</v>
      </c>
      <c r="B120" s="10">
        <v>1</v>
      </c>
    </row>
    <row r="121" spans="1:2" x14ac:dyDescent="0.25">
      <c r="A121" s="9" t="s">
        <v>206</v>
      </c>
      <c r="B121" s="10">
        <v>1</v>
      </c>
    </row>
    <row r="122" spans="1:2" x14ac:dyDescent="0.25">
      <c r="A122" s="9" t="s">
        <v>70</v>
      </c>
      <c r="B122" s="10">
        <v>1</v>
      </c>
    </row>
    <row r="123" spans="1:2" x14ac:dyDescent="0.25">
      <c r="A123" s="9" t="s">
        <v>92</v>
      </c>
      <c r="B123" s="10">
        <v>1</v>
      </c>
    </row>
    <row r="124" spans="1:2" x14ac:dyDescent="0.25">
      <c r="A124" s="9" t="s">
        <v>311</v>
      </c>
      <c r="B124" s="10">
        <v>1</v>
      </c>
    </row>
    <row r="125" spans="1:2" x14ac:dyDescent="0.25">
      <c r="A125" s="9" t="s">
        <v>210</v>
      </c>
      <c r="B125" s="10">
        <v>1</v>
      </c>
    </row>
    <row r="126" spans="1:2" x14ac:dyDescent="0.25">
      <c r="A126" s="9" t="s">
        <v>178</v>
      </c>
      <c r="B126" s="10">
        <v>1</v>
      </c>
    </row>
    <row r="127" spans="1:2" x14ac:dyDescent="0.25">
      <c r="A127" s="9" t="s">
        <v>99</v>
      </c>
      <c r="B127" s="10">
        <v>1</v>
      </c>
    </row>
    <row r="128" spans="1:2" x14ac:dyDescent="0.25">
      <c r="A128" s="9" t="s">
        <v>103</v>
      </c>
      <c r="B128" s="10">
        <v>1</v>
      </c>
    </row>
    <row r="129" spans="1:2" x14ac:dyDescent="0.25">
      <c r="A129" s="9" t="s">
        <v>134</v>
      </c>
      <c r="B129" s="10">
        <v>1</v>
      </c>
    </row>
    <row r="130" spans="1:2" x14ac:dyDescent="0.25">
      <c r="A130" s="9" t="s">
        <v>161</v>
      </c>
      <c r="B130" s="10">
        <v>1</v>
      </c>
    </row>
    <row r="131" spans="1:2" x14ac:dyDescent="0.25">
      <c r="A131" s="9" t="s">
        <v>310</v>
      </c>
      <c r="B131" s="10">
        <v>1</v>
      </c>
    </row>
    <row r="132" spans="1:2" x14ac:dyDescent="0.25">
      <c r="A132" s="9" t="s">
        <v>219</v>
      </c>
      <c r="B132" s="10">
        <v>1</v>
      </c>
    </row>
    <row r="133" spans="1:2" x14ac:dyDescent="0.25">
      <c r="A133" s="9" t="s">
        <v>163</v>
      </c>
      <c r="B133" s="10">
        <v>1</v>
      </c>
    </row>
    <row r="134" spans="1:2" x14ac:dyDescent="0.25">
      <c r="A134" s="9" t="s">
        <v>303</v>
      </c>
      <c r="B134" s="10">
        <v>1</v>
      </c>
    </row>
    <row r="135" spans="1:2" x14ac:dyDescent="0.25">
      <c r="A135" s="9" t="s">
        <v>288</v>
      </c>
      <c r="B135" s="10">
        <v>1</v>
      </c>
    </row>
    <row r="136" spans="1:2" x14ac:dyDescent="0.25">
      <c r="A136" s="9" t="s">
        <v>312</v>
      </c>
      <c r="B136" s="10">
        <v>1</v>
      </c>
    </row>
    <row r="137" spans="1:2" x14ac:dyDescent="0.25">
      <c r="A137" s="9" t="s">
        <v>227</v>
      </c>
      <c r="B137" s="10">
        <v>1</v>
      </c>
    </row>
    <row r="138" spans="1:2" x14ac:dyDescent="0.25">
      <c r="A138" s="9" t="s">
        <v>174</v>
      </c>
      <c r="B138" s="10">
        <v>1</v>
      </c>
    </row>
    <row r="139" spans="1:2" x14ac:dyDescent="0.25">
      <c r="A139" s="9" t="s">
        <v>212</v>
      </c>
      <c r="B139" s="10">
        <v>1</v>
      </c>
    </row>
    <row r="140" spans="1:2" x14ac:dyDescent="0.25">
      <c r="A140" s="9" t="s">
        <v>130</v>
      </c>
      <c r="B140" s="10">
        <v>1</v>
      </c>
    </row>
    <row r="141" spans="1:2" x14ac:dyDescent="0.25">
      <c r="A141" s="9" t="s">
        <v>81</v>
      </c>
      <c r="B141" s="10">
        <v>1</v>
      </c>
    </row>
    <row r="142" spans="1:2" x14ac:dyDescent="0.25">
      <c r="A142" s="9" t="s">
        <v>126</v>
      </c>
      <c r="B142" s="10">
        <v>1</v>
      </c>
    </row>
    <row r="143" spans="1:2" x14ac:dyDescent="0.25">
      <c r="A143" s="9" t="s">
        <v>142</v>
      </c>
      <c r="B143" s="10">
        <v>1</v>
      </c>
    </row>
    <row r="144" spans="1:2" x14ac:dyDescent="0.25">
      <c r="A144" s="9" t="s">
        <v>198</v>
      </c>
      <c r="B144" s="10">
        <v>1</v>
      </c>
    </row>
    <row r="145" spans="1:2" x14ac:dyDescent="0.25">
      <c r="A145" s="9" t="s">
        <v>244</v>
      </c>
      <c r="B145" s="10">
        <v>1</v>
      </c>
    </row>
    <row r="146" spans="1:2" x14ac:dyDescent="0.25">
      <c r="A146" s="9" t="s">
        <v>193</v>
      </c>
      <c r="B146" s="10">
        <v>1</v>
      </c>
    </row>
    <row r="147" spans="1:2" x14ac:dyDescent="0.25">
      <c r="A147" s="9" t="s">
        <v>315</v>
      </c>
      <c r="B147" s="10">
        <v>1</v>
      </c>
    </row>
    <row r="148" spans="1:2" x14ac:dyDescent="0.25">
      <c r="A148" s="9" t="s">
        <v>155</v>
      </c>
      <c r="B148" s="10">
        <v>1</v>
      </c>
    </row>
    <row r="149" spans="1:2" x14ac:dyDescent="0.25">
      <c r="A149" s="9" t="s">
        <v>279</v>
      </c>
      <c r="B149" s="10">
        <v>1</v>
      </c>
    </row>
    <row r="150" spans="1:2" x14ac:dyDescent="0.25">
      <c r="A150" s="9" t="s">
        <v>228</v>
      </c>
      <c r="B150" s="10">
        <v>1</v>
      </c>
    </row>
    <row r="151" spans="1:2" x14ac:dyDescent="0.25">
      <c r="A151" s="9" t="s">
        <v>302</v>
      </c>
      <c r="B151" s="10">
        <v>1</v>
      </c>
    </row>
    <row r="152" spans="1:2" x14ac:dyDescent="0.25">
      <c r="A152" s="9" t="s">
        <v>196</v>
      </c>
      <c r="B152" s="10">
        <v>1</v>
      </c>
    </row>
    <row r="153" spans="1:2" x14ac:dyDescent="0.25">
      <c r="A153" s="9" t="s">
        <v>74</v>
      </c>
      <c r="B153" s="10">
        <v>1</v>
      </c>
    </row>
    <row r="154" spans="1:2" x14ac:dyDescent="0.25">
      <c r="A154" s="9" t="s">
        <v>222</v>
      </c>
      <c r="B154" s="10">
        <v>1</v>
      </c>
    </row>
    <row r="155" spans="1:2" x14ac:dyDescent="0.25">
      <c r="A155" s="9" t="s">
        <v>37</v>
      </c>
      <c r="B155" s="10">
        <v>1</v>
      </c>
    </row>
    <row r="156" spans="1:2" x14ac:dyDescent="0.25">
      <c r="A156" s="9" t="s">
        <v>173</v>
      </c>
      <c r="B156" s="10">
        <v>1</v>
      </c>
    </row>
    <row r="157" spans="1:2" x14ac:dyDescent="0.25">
      <c r="A157" s="9" t="s">
        <v>272</v>
      </c>
      <c r="B157" s="10">
        <v>1</v>
      </c>
    </row>
    <row r="158" spans="1:2" x14ac:dyDescent="0.25">
      <c r="A158" s="9" t="s">
        <v>250</v>
      </c>
      <c r="B158" s="10">
        <v>1</v>
      </c>
    </row>
    <row r="159" spans="1:2" x14ac:dyDescent="0.25">
      <c r="A159" s="9" t="s">
        <v>110</v>
      </c>
      <c r="B159" s="10">
        <v>1</v>
      </c>
    </row>
    <row r="160" spans="1:2" x14ac:dyDescent="0.25">
      <c r="A160" s="9" t="s">
        <v>229</v>
      </c>
      <c r="B160" s="10">
        <v>1</v>
      </c>
    </row>
    <row r="161" spans="1:2" x14ac:dyDescent="0.25">
      <c r="A161" s="9" t="s">
        <v>307</v>
      </c>
      <c r="B161" s="10">
        <v>1</v>
      </c>
    </row>
    <row r="162" spans="1:2" x14ac:dyDescent="0.25">
      <c r="A162" s="9" t="s">
        <v>89</v>
      </c>
      <c r="B162" s="10">
        <v>1</v>
      </c>
    </row>
    <row r="163" spans="1:2" x14ac:dyDescent="0.25">
      <c r="A163" s="9" t="s">
        <v>271</v>
      </c>
      <c r="B163" s="10">
        <v>1</v>
      </c>
    </row>
    <row r="164" spans="1:2" x14ac:dyDescent="0.25">
      <c r="A164" s="9" t="s">
        <v>189</v>
      </c>
      <c r="B164" s="10">
        <v>1</v>
      </c>
    </row>
    <row r="165" spans="1:2" x14ac:dyDescent="0.25">
      <c r="A165" s="9" t="s">
        <v>188</v>
      </c>
      <c r="B165" s="10">
        <v>1</v>
      </c>
    </row>
    <row r="166" spans="1:2" x14ac:dyDescent="0.25">
      <c r="A166" s="9" t="s">
        <v>112</v>
      </c>
      <c r="B166" s="10">
        <v>1</v>
      </c>
    </row>
    <row r="167" spans="1:2" x14ac:dyDescent="0.25">
      <c r="A167" s="9" t="s">
        <v>104</v>
      </c>
      <c r="B167" s="10">
        <v>1</v>
      </c>
    </row>
    <row r="168" spans="1:2" x14ac:dyDescent="0.25">
      <c r="A168" s="9" t="s">
        <v>124</v>
      </c>
      <c r="B168" s="10">
        <v>1</v>
      </c>
    </row>
    <row r="169" spans="1:2" x14ac:dyDescent="0.25">
      <c r="A169" s="9" t="s">
        <v>217</v>
      </c>
      <c r="B169" s="10">
        <v>1</v>
      </c>
    </row>
    <row r="170" spans="1:2" x14ac:dyDescent="0.25">
      <c r="A170" s="9" t="s">
        <v>148</v>
      </c>
      <c r="B170" s="10">
        <v>1</v>
      </c>
    </row>
    <row r="171" spans="1:2" x14ac:dyDescent="0.25">
      <c r="A171" s="9" t="s">
        <v>309</v>
      </c>
      <c r="B171" s="10">
        <v>1</v>
      </c>
    </row>
    <row r="172" spans="1:2" x14ac:dyDescent="0.25">
      <c r="A172" s="9" t="s">
        <v>200</v>
      </c>
      <c r="B172" s="10">
        <v>1</v>
      </c>
    </row>
    <row r="173" spans="1:2" x14ac:dyDescent="0.25">
      <c r="A173" s="9" t="s">
        <v>166</v>
      </c>
      <c r="B173" s="10">
        <v>1</v>
      </c>
    </row>
    <row r="174" spans="1:2" x14ac:dyDescent="0.25">
      <c r="A174" s="9" t="s">
        <v>223</v>
      </c>
      <c r="B174" s="10">
        <v>1</v>
      </c>
    </row>
    <row r="175" spans="1:2" x14ac:dyDescent="0.25">
      <c r="A175" s="9" t="s">
        <v>151</v>
      </c>
      <c r="B175" s="10">
        <v>1</v>
      </c>
    </row>
    <row r="176" spans="1:2" x14ac:dyDescent="0.25">
      <c r="A176" s="9" t="s">
        <v>184</v>
      </c>
      <c r="B176" s="10">
        <v>1</v>
      </c>
    </row>
    <row r="177" spans="1:2" x14ac:dyDescent="0.25">
      <c r="A177" s="9" t="s">
        <v>306</v>
      </c>
      <c r="B177" s="10">
        <v>1</v>
      </c>
    </row>
    <row r="178" spans="1:2" x14ac:dyDescent="0.25">
      <c r="A178" s="9" t="s">
        <v>256</v>
      </c>
      <c r="B178" s="10">
        <v>1</v>
      </c>
    </row>
    <row r="179" spans="1:2" x14ac:dyDescent="0.25">
      <c r="A179" s="9" t="s">
        <v>308</v>
      </c>
      <c r="B179" s="10">
        <v>1</v>
      </c>
    </row>
    <row r="180" spans="1:2" x14ac:dyDescent="0.25">
      <c r="A180" s="9" t="s">
        <v>454</v>
      </c>
      <c r="B180" s="10">
        <v>517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7"/>
  <sheetViews>
    <sheetView workbookViewId="0">
      <selection activeCell="E11" sqref="E11"/>
    </sheetView>
  </sheetViews>
  <sheetFormatPr defaultRowHeight="15" x14ac:dyDescent="0.25"/>
  <cols>
    <col min="1" max="1" width="13.140625" bestFit="1" customWidth="1"/>
    <col min="2" max="2" width="8.28515625" bestFit="1" customWidth="1"/>
    <col min="3" max="3" width="20.42578125" bestFit="1" customWidth="1"/>
    <col min="4" max="4" width="27" bestFit="1" customWidth="1"/>
    <col min="5" max="5" width="19.7109375" bestFit="1" customWidth="1"/>
    <col min="6" max="6" width="18.85546875" bestFit="1" customWidth="1"/>
    <col min="7" max="8" width="17.42578125" bestFit="1" customWidth="1"/>
  </cols>
  <sheetData>
    <row r="3" spans="1:7" x14ac:dyDescent="0.25">
      <c r="A3" s="8" t="s">
        <v>453</v>
      </c>
      <c r="C3" s="2" t="s">
        <v>411</v>
      </c>
      <c r="D3" s="3" t="s">
        <v>412</v>
      </c>
      <c r="E3" s="3" t="s">
        <v>448</v>
      </c>
      <c r="F3" s="3" t="s">
        <v>413</v>
      </c>
      <c r="G3" s="13" t="s">
        <v>414</v>
      </c>
    </row>
    <row r="4" spans="1:7" x14ac:dyDescent="0.25">
      <c r="A4" s="9" t="s">
        <v>398</v>
      </c>
      <c r="C4" t="str">
        <f>A4</f>
        <v>IPL-2008</v>
      </c>
      <c r="D4" t="str">
        <f>VLOOKUP($C$4,$B$15:$F$27,2,0)</f>
        <v xml:space="preserve"> Rajasthan Royals</v>
      </c>
      <c r="E4" t="str">
        <f>VLOOKUP($C$4,$B$15:$F$27,3,0)</f>
        <v xml:space="preserve"> Chennai Super Kings</v>
      </c>
      <c r="F4" t="str">
        <f>VLOOKUP($C$4,$B$15:$F$27,4,0)</f>
        <v xml:space="preserve"> Shane Watson</v>
      </c>
      <c r="G4" t="str">
        <f>VLOOKUP($C$4,$B$15:$F$27,5,0)</f>
        <v xml:space="preserve"> Yusuf Pathan</v>
      </c>
    </row>
    <row r="5" spans="1:7" x14ac:dyDescent="0.25">
      <c r="A5" s="9" t="s">
        <v>399</v>
      </c>
    </row>
    <row r="6" spans="1:7" x14ac:dyDescent="0.25">
      <c r="A6" s="9" t="s">
        <v>400</v>
      </c>
    </row>
    <row r="7" spans="1:7" x14ac:dyDescent="0.25">
      <c r="A7" s="9" t="s">
        <v>401</v>
      </c>
    </row>
    <row r="8" spans="1:7" x14ac:dyDescent="0.25">
      <c r="A8" s="9" t="s">
        <v>402</v>
      </c>
    </row>
    <row r="9" spans="1:7" x14ac:dyDescent="0.25">
      <c r="A9" s="9" t="s">
        <v>403</v>
      </c>
    </row>
    <row r="10" spans="1:7" x14ac:dyDescent="0.25">
      <c r="A10" s="9" t="s">
        <v>404</v>
      </c>
    </row>
    <row r="11" spans="1:7" x14ac:dyDescent="0.25">
      <c r="A11" s="9" t="s">
        <v>405</v>
      </c>
    </row>
    <row r="12" spans="1:7" x14ac:dyDescent="0.25">
      <c r="A12" s="9" t="s">
        <v>454</v>
      </c>
    </row>
    <row r="14" spans="1:7" x14ac:dyDescent="0.25">
      <c r="B14" s="2" t="s">
        <v>411</v>
      </c>
      <c r="C14" s="3" t="s">
        <v>412</v>
      </c>
      <c r="D14" s="3" t="s">
        <v>448</v>
      </c>
      <c r="E14" s="3" t="s">
        <v>413</v>
      </c>
      <c r="F14" s="13" t="s">
        <v>414</v>
      </c>
    </row>
    <row r="15" spans="1:7" x14ac:dyDescent="0.25">
      <c r="B15" s="4" t="s">
        <v>410</v>
      </c>
      <c r="C15" s="5" t="s">
        <v>421</v>
      </c>
      <c r="D15" s="5" t="s">
        <v>449</v>
      </c>
      <c r="E15" s="5" t="s">
        <v>423</v>
      </c>
      <c r="F15" s="14" t="s">
        <v>424</v>
      </c>
    </row>
    <row r="16" spans="1:7" x14ac:dyDescent="0.25">
      <c r="B16" s="6" t="s">
        <v>409</v>
      </c>
      <c r="C16" s="7" t="s">
        <v>421</v>
      </c>
      <c r="D16" s="7" t="s">
        <v>418</v>
      </c>
      <c r="E16" s="7" t="s">
        <v>425</v>
      </c>
      <c r="F16" s="15" t="s">
        <v>426</v>
      </c>
    </row>
    <row r="17" spans="2:6" x14ac:dyDescent="0.25">
      <c r="B17" s="4" t="s">
        <v>408</v>
      </c>
      <c r="C17" s="5" t="s">
        <v>418</v>
      </c>
      <c r="D17" s="5" t="s">
        <v>431</v>
      </c>
      <c r="E17" s="5" t="s">
        <v>427</v>
      </c>
      <c r="F17" s="14" t="s">
        <v>428</v>
      </c>
    </row>
    <row r="18" spans="2:6" x14ac:dyDescent="0.25">
      <c r="B18" s="6" t="s">
        <v>407</v>
      </c>
      <c r="C18" s="7" t="s">
        <v>421</v>
      </c>
      <c r="D18" s="7" t="s">
        <v>450</v>
      </c>
      <c r="E18" s="7" t="s">
        <v>429</v>
      </c>
      <c r="F18" s="15" t="s">
        <v>430</v>
      </c>
    </row>
    <row r="19" spans="2:6" x14ac:dyDescent="0.25">
      <c r="B19" s="4" t="s">
        <v>406</v>
      </c>
      <c r="C19" s="5" t="s">
        <v>431</v>
      </c>
      <c r="D19" s="5" t="s">
        <v>451</v>
      </c>
      <c r="E19" s="5" t="s">
        <v>432</v>
      </c>
      <c r="F19" s="14" t="s">
        <v>433</v>
      </c>
    </row>
    <row r="20" spans="2:6" x14ac:dyDescent="0.25">
      <c r="B20" s="6" t="s">
        <v>405</v>
      </c>
      <c r="C20" s="7" t="s">
        <v>421</v>
      </c>
      <c r="D20" s="7" t="s">
        <v>418</v>
      </c>
      <c r="E20" s="7" t="s">
        <v>425</v>
      </c>
      <c r="F20" s="15" t="s">
        <v>422</v>
      </c>
    </row>
    <row r="21" spans="2:6" x14ac:dyDescent="0.25">
      <c r="B21" s="4" t="s">
        <v>404</v>
      </c>
      <c r="C21" s="5" t="s">
        <v>434</v>
      </c>
      <c r="D21" s="5" t="s">
        <v>452</v>
      </c>
      <c r="E21" s="5" t="s">
        <v>435</v>
      </c>
      <c r="F21" s="14" t="s">
        <v>436</v>
      </c>
    </row>
    <row r="22" spans="2:6" x14ac:dyDescent="0.25">
      <c r="B22" s="6" t="s">
        <v>403</v>
      </c>
      <c r="C22" s="7" t="s">
        <v>421</v>
      </c>
      <c r="D22" s="7" t="s">
        <v>418</v>
      </c>
      <c r="E22" s="7" t="s">
        <v>428</v>
      </c>
      <c r="F22" s="15" t="s">
        <v>437</v>
      </c>
    </row>
    <row r="23" spans="2:6" x14ac:dyDescent="0.25">
      <c r="B23" s="4" t="s">
        <v>402</v>
      </c>
      <c r="C23" s="5" t="s">
        <v>434</v>
      </c>
      <c r="D23" s="5" t="s">
        <v>418</v>
      </c>
      <c r="E23" s="5" t="s">
        <v>427</v>
      </c>
      <c r="F23" s="14" t="s">
        <v>438</v>
      </c>
    </row>
    <row r="24" spans="2:6" x14ac:dyDescent="0.25">
      <c r="B24" s="6" t="s">
        <v>401</v>
      </c>
      <c r="C24" s="7" t="s">
        <v>418</v>
      </c>
      <c r="D24" s="7" t="s">
        <v>451</v>
      </c>
      <c r="E24" s="7" t="s">
        <v>439</v>
      </c>
      <c r="F24" s="15" t="s">
        <v>440</v>
      </c>
    </row>
    <row r="25" spans="2:6" x14ac:dyDescent="0.25">
      <c r="B25" s="4" t="s">
        <v>400</v>
      </c>
      <c r="C25" s="5" t="s">
        <v>418</v>
      </c>
      <c r="D25" s="5" t="s">
        <v>421</v>
      </c>
      <c r="E25" s="5" t="s">
        <v>441</v>
      </c>
      <c r="F25" s="14" t="s">
        <v>442</v>
      </c>
    </row>
    <row r="26" spans="2:6" x14ac:dyDescent="0.25">
      <c r="B26" s="6" t="s">
        <v>399</v>
      </c>
      <c r="C26" s="7" t="s">
        <v>443</v>
      </c>
      <c r="D26" s="7" t="s">
        <v>451</v>
      </c>
      <c r="E26" s="7" t="s">
        <v>444</v>
      </c>
      <c r="F26" s="15" t="s">
        <v>445</v>
      </c>
    </row>
    <row r="27" spans="2:6" x14ac:dyDescent="0.25">
      <c r="B27" s="4" t="s">
        <v>398</v>
      </c>
      <c r="C27" s="5" t="s">
        <v>446</v>
      </c>
      <c r="D27" s="5" t="s">
        <v>418</v>
      </c>
      <c r="E27" s="5" t="s">
        <v>428</v>
      </c>
      <c r="F27" s="14" t="s">
        <v>447</v>
      </c>
    </row>
  </sheetData>
  <phoneticPr fontId="1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3" zoomScaleNormal="100" workbookViewId="0">
      <selection activeCell="V4" sqref="V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topLeftCell="A2" workbookViewId="0">
      <selection activeCell="D6" sqref="D6"/>
    </sheetView>
  </sheetViews>
  <sheetFormatPr defaultRowHeight="15" x14ac:dyDescent="0.25"/>
  <cols>
    <col min="1" max="1" width="8" bestFit="1" customWidth="1"/>
    <col min="2" max="2" width="14.7109375" bestFit="1" customWidth="1"/>
    <col min="3" max="3" width="14.7109375" customWidth="1"/>
    <col min="4" max="4" width="10.42578125" bestFit="1" customWidth="1"/>
    <col min="5" max="5" width="18.7109375" bestFit="1" customWidth="1"/>
    <col min="6" max="6" width="49.5703125" bestFit="1" customWidth="1"/>
    <col min="7" max="7" width="16.140625" customWidth="1"/>
    <col min="8" max="10" width="26.5703125" bestFit="1" customWidth="1"/>
    <col min="11" max="11" width="15.140625" customWidth="1"/>
    <col min="12" max="12" width="26.5703125" bestFit="1" customWidth="1"/>
    <col min="13" max="13" width="8.28515625" customWidth="1"/>
    <col min="14" max="14" width="15.42578125" customWidth="1"/>
    <col min="15" max="15" width="12.42578125" customWidth="1"/>
    <col min="16" max="16" width="10.140625" customWidth="1"/>
    <col min="17" max="17" width="24.42578125" bestFit="1" customWidth="1"/>
    <col min="18" max="18" width="17.5703125" bestFit="1" customWidth="1"/>
  </cols>
  <sheetData>
    <row r="1" spans="1:18" x14ac:dyDescent="0.25">
      <c r="A1" t="s">
        <v>0</v>
      </c>
      <c r="B1" t="s">
        <v>1</v>
      </c>
      <c r="C1" t="s">
        <v>411</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t="s">
        <v>398</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t="s">
        <v>398</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t="s">
        <v>36</v>
      </c>
      <c r="C4" t="s">
        <v>398</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t="s">
        <v>398</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t="s">
        <v>398</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t="s">
        <v>398</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t="s">
        <v>398</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t="s">
        <v>398</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t="s">
        <v>398</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t="s">
        <v>398</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t="s">
        <v>398</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t="s">
        <v>398</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t="s">
        <v>398</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t="s">
        <v>398</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t="s">
        <v>398</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t="s">
        <v>398</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t="s">
        <v>398</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t="s">
        <v>398</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t="s">
        <v>398</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t="s">
        <v>398</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t="s">
        <v>398</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t="s">
        <v>398</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t="s">
        <v>398</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t="s">
        <v>398</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t="s">
        <v>398</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t="s">
        <v>398</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t="s">
        <v>398</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t="s">
        <v>398</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t="s">
        <v>398</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t="s">
        <v>398</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t="s">
        <v>398</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t="s">
        <v>398</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t="s">
        <v>398</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t="s">
        <v>398</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t="s">
        <v>398</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t="s">
        <v>398</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t="s">
        <v>398</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t="s">
        <v>398</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t="s">
        <v>398</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t="s">
        <v>398</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t="s">
        <v>398</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t="s">
        <v>398</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t="s">
        <v>398</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t="s">
        <v>398</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t="s">
        <v>398</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t="s">
        <v>398</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t="s">
        <v>398</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t="s">
        <v>398</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t="s">
        <v>398</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t="s">
        <v>398</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t="s">
        <v>398</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t="s">
        <v>398</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t="s">
        <v>398</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t="s">
        <v>398</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t="s">
        <v>398</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t="s">
        <v>398</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t="s">
        <v>398</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t="s">
        <v>398</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t="s">
        <v>399</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t="s">
        <v>399</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t="s">
        <v>399</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t="s">
        <v>399</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t="s">
        <v>399</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t="s">
        <v>399</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t="s">
        <v>399</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t="s">
        <v>399</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t="s">
        <v>399</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t="s">
        <v>399</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t="s">
        <v>399</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t="s">
        <v>399</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t="s">
        <v>399</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t="s">
        <v>399</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t="s">
        <v>399</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t="s">
        <v>399</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t="s">
        <v>399</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t="s">
        <v>399</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t="s">
        <v>399</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t="s">
        <v>399</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t="s">
        <v>399</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t="s">
        <v>399</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t="s">
        <v>399</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t="s">
        <v>399</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t="s">
        <v>399</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t="s">
        <v>399</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t="s">
        <v>399</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t="s">
        <v>399</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t="s">
        <v>399</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t="s">
        <v>399</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t="s">
        <v>399</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t="s">
        <v>399</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t="s">
        <v>399</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t="s">
        <v>399</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t="s">
        <v>399</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t="s">
        <v>399</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t="s">
        <v>399</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t="s">
        <v>399</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t="s">
        <v>399</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t="s">
        <v>399</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t="s">
        <v>399</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t="s">
        <v>399</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t="s">
        <v>399</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t="s">
        <v>399</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t="s">
        <v>399</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t="s">
        <v>399</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t="s">
        <v>399</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t="s">
        <v>399</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t="s">
        <v>399</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t="s">
        <v>399</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t="s">
        <v>399</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t="s">
        <v>399</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t="s">
        <v>399</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t="s">
        <v>399</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t="s">
        <v>399</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t="s">
        <v>399</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t="s">
        <v>399</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t="s">
        <v>400</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t="s">
        <v>400</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t="s">
        <v>400</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t="s">
        <v>400</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t="s">
        <v>400</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t="s">
        <v>400</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t="s">
        <v>400</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t="s">
        <v>400</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t="s">
        <v>400</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t="s">
        <v>400</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t="s">
        <v>400</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t="s">
        <v>400</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t="s">
        <v>400</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t="s">
        <v>400</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t="s">
        <v>400</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t="s">
        <v>400</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t="s">
        <v>400</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t="s">
        <v>400</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t="s">
        <v>400</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t="s">
        <v>400</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t="s">
        <v>400</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t="s">
        <v>400</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t="s">
        <v>400</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t="s">
        <v>400</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t="s">
        <v>400</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t="s">
        <v>400</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t="s">
        <v>400</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t="s">
        <v>400</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t="s">
        <v>400</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t="s">
        <v>400</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t="s">
        <v>400</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t="s">
        <v>400</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t="s">
        <v>400</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t="s">
        <v>400</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t="s">
        <v>400</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t="s">
        <v>400</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t="s">
        <v>400</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t="s">
        <v>400</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t="s">
        <v>400</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t="s">
        <v>400</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t="s">
        <v>400</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t="s">
        <v>400</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t="s">
        <v>400</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t="s">
        <v>400</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t="s">
        <v>400</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t="s">
        <v>400</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t="s">
        <v>400</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t="s">
        <v>400</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t="s">
        <v>400</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t="s">
        <v>400</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t="s">
        <v>400</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t="s">
        <v>400</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t="s">
        <v>400</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t="s">
        <v>400</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t="s">
        <v>400</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t="s">
        <v>400</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t="s">
        <v>400</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t="s">
        <v>400</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t="s">
        <v>400</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t="s">
        <v>400</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t="s">
        <v>401</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t="s">
        <v>401</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t="s">
        <v>401</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t="s">
        <v>401</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t="s">
        <v>401</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t="s">
        <v>401</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t="s">
        <v>401</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t="s">
        <v>401</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t="s">
        <v>401</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t="s">
        <v>401</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t="s">
        <v>401</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t="s">
        <v>401</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t="s">
        <v>401</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t="s">
        <v>401</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t="s">
        <v>401</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t="s">
        <v>401</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t="s">
        <v>401</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t="s">
        <v>401</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t="s">
        <v>401</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t="s">
        <v>401</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t="s">
        <v>401</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t="s">
        <v>401</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t="s">
        <v>401</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t="s">
        <v>401</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t="s">
        <v>401</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t="s">
        <v>401</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t="s">
        <v>401</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t="s">
        <v>401</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t="s">
        <v>401</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t="s">
        <v>401</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t="s">
        <v>401</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t="s">
        <v>401</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t="s">
        <v>401</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t="s">
        <v>401</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t="s">
        <v>401</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t="s">
        <v>401</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t="s">
        <v>401</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t="s">
        <v>401</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t="s">
        <v>401</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t="s">
        <v>401</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t="s">
        <v>401</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t="s">
        <v>401</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t="s">
        <v>401</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t="s">
        <v>401</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t="s">
        <v>401</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t="s">
        <v>401</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t="s">
        <v>401</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t="s">
        <v>401</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t="s">
        <v>401</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t="s">
        <v>401</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t="s">
        <v>401</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t="s">
        <v>401</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t="s">
        <v>401</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t="s">
        <v>401</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t="s">
        <v>401</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t="s">
        <v>401</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t="s">
        <v>401</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t="s">
        <v>401</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t="s">
        <v>401</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t="s">
        <v>401</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t="s">
        <v>401</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t="s">
        <v>401</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t="s">
        <v>401</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t="s">
        <v>401</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t="s">
        <v>401</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t="s">
        <v>401</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t="s">
        <v>401</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t="s">
        <v>401</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t="s">
        <v>401</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t="s">
        <v>401</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t="s">
        <v>401</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t="s">
        <v>401</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t="s">
        <v>401</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t="s">
        <v>402</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t="s">
        <v>402</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t="s">
        <v>402</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t="s">
        <v>402</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t="s">
        <v>402</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t="s">
        <v>402</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t="s">
        <v>402</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t="s">
        <v>402</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t="s">
        <v>402</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t="s">
        <v>402</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t="s">
        <v>402</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t="s">
        <v>402</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t="s">
        <v>402</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t="s">
        <v>402</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t="s">
        <v>402</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t="s">
        <v>402</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t="s">
        <v>402</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t="s">
        <v>402</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t="s">
        <v>402</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t="s">
        <v>402</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t="s">
        <v>402</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t="s">
        <v>402</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t="s">
        <v>402</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t="s">
        <v>402</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t="s">
        <v>402</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t="s">
        <v>402</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t="s">
        <v>402</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t="s">
        <v>402</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t="s">
        <v>402</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t="s">
        <v>402</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t="s">
        <v>402</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t="s">
        <v>402</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t="s">
        <v>402</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t="s">
        <v>402</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t="s">
        <v>402</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t="s">
        <v>402</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t="s">
        <v>402</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t="s">
        <v>402</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t="s">
        <v>402</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t="s">
        <v>402</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t="s">
        <v>402</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t="s">
        <v>402</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t="s">
        <v>402</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t="s">
        <v>402</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t="s">
        <v>402</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t="s">
        <v>402</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t="s">
        <v>402</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t="s">
        <v>402</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t="s">
        <v>402</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t="s">
        <v>402</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t="s">
        <v>402</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t="s">
        <v>402</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t="s">
        <v>402</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t="s">
        <v>402</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t="s">
        <v>402</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t="s">
        <v>402</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t="s">
        <v>402</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t="s">
        <v>402</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t="s">
        <v>402</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t="s">
        <v>402</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t="s">
        <v>402</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t="s">
        <v>402</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t="s">
        <v>402</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t="s">
        <v>402</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t="s">
        <v>402</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t="s">
        <v>60</v>
      </c>
      <c r="C315" t="s">
        <v>402</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t="s">
        <v>402</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t="s">
        <v>402</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t="s">
        <v>402</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t="s">
        <v>402</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t="s">
        <v>402</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t="s">
        <v>402</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t="s">
        <v>402</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t="s">
        <v>402</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t="s">
        <v>403</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t="s">
        <v>403</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t="s">
        <v>403</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t="s">
        <v>403</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t="s">
        <v>403</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t="s">
        <v>403</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t="s">
        <v>403</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t="s">
        <v>403</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t="s">
        <v>403</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t="s">
        <v>403</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t="s">
        <v>403</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t="s">
        <v>403</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t="s">
        <v>36</v>
      </c>
      <c r="C336" t="s">
        <v>403</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t="s">
        <v>403</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t="s">
        <v>403</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t="s">
        <v>403</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t="s">
        <v>403</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t="s">
        <v>403</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t="s">
        <v>403</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t="s">
        <v>403</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t="s">
        <v>403</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t="s">
        <v>403</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t="s">
        <v>403</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t="s">
        <v>403</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t="s">
        <v>403</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t="s">
        <v>403</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t="s">
        <v>403</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t="s">
        <v>403</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t="s">
        <v>403</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t="s">
        <v>403</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t="s">
        <v>403</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t="s">
        <v>403</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t="s">
        <v>403</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t="s">
        <v>403</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t="s">
        <v>403</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t="s">
        <v>403</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t="s">
        <v>403</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t="s">
        <v>403</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t="s">
        <v>403</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t="s">
        <v>403</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t="s">
        <v>403</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t="s">
        <v>403</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t="s">
        <v>403</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t="s">
        <v>403</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t="s">
        <v>403</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t="s">
        <v>403</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t="s">
        <v>403</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t="s">
        <v>403</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t="s">
        <v>403</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t="s">
        <v>403</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t="s">
        <v>403</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t="s">
        <v>403</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t="s">
        <v>403</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t="s">
        <v>403</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t="s">
        <v>403</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t="s">
        <v>403</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t="s">
        <v>403</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t="s">
        <v>403</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t="s">
        <v>403</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t="s">
        <v>403</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t="s">
        <v>403</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t="s">
        <v>403</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t="s">
        <v>403</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t="s">
        <v>403</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t="s">
        <v>403</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t="s">
        <v>403</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t="s">
        <v>403</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t="s">
        <v>403</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t="s">
        <v>403</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t="s">
        <v>403</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t="s">
        <v>403</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t="s">
        <v>403</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t="s">
        <v>403</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t="s">
        <v>403</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t="s">
        <v>403</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t="s">
        <v>403</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t="s">
        <v>404</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t="s">
        <v>404</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t="s">
        <v>404</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t="s">
        <v>404</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t="s">
        <v>404</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t="s">
        <v>404</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t="s">
        <v>404</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t="s">
        <v>404</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t="s">
        <v>404</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t="s">
        <v>404</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t="s">
        <v>404</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t="s">
        <v>404</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t="s">
        <v>404</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t="s">
        <v>404</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t="s">
        <v>404</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t="s">
        <v>404</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t="s">
        <v>404</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t="s">
        <v>404</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t="s">
        <v>404</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t="s">
        <v>404</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t="s">
        <v>404</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t="s">
        <v>404</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t="s">
        <v>404</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t="s">
        <v>404</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t="s">
        <v>404</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t="s">
        <v>404</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t="s">
        <v>404</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t="s">
        <v>404</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t="s">
        <v>404</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t="s">
        <v>404</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t="s">
        <v>404</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t="s">
        <v>404</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t="s">
        <v>404</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t="s">
        <v>404</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t="s">
        <v>404</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t="s">
        <v>404</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t="s">
        <v>404</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t="s">
        <v>404</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t="s">
        <v>404</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t="s">
        <v>404</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t="s">
        <v>404</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t="s">
        <v>404</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t="s">
        <v>404</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t="s">
        <v>404</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t="s">
        <v>404</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t="s">
        <v>404</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t="s">
        <v>404</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t="s">
        <v>404</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t="s">
        <v>404</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t="s">
        <v>404</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t="s">
        <v>404</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t="s">
        <v>404</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t="s">
        <v>404</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t="s">
        <v>404</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t="s">
        <v>404</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t="s">
        <v>404</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t="s">
        <v>404</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t="s">
        <v>404</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t="s">
        <v>404</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t="s">
        <v>404</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t="s">
        <v>405</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t="s">
        <v>405</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t="s">
        <v>405</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t="s">
        <v>405</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t="s">
        <v>405</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t="s">
        <v>405</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t="s">
        <v>405</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t="s">
        <v>405</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t="s">
        <v>405</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t="s">
        <v>405</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t="s">
        <v>405</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t="s">
        <v>405</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t="s">
        <v>405</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t="s">
        <v>405</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t="s">
        <v>405</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t="s">
        <v>405</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t="s">
        <v>405</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t="s">
        <v>405</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t="s">
        <v>405</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t="s">
        <v>405</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t="s">
        <v>405</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t="s">
        <v>405</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t="s">
        <v>405</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t="s">
        <v>405</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t="s">
        <v>405</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t="s">
        <v>405</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t="s">
        <v>405</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t="s">
        <v>405</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t="s">
        <v>405</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t="s">
        <v>405</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t="s">
        <v>405</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t="s">
        <v>405</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t="s">
        <v>405</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t="s">
        <v>405</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t="s">
        <v>405</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t="s">
        <v>405</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t="s">
        <v>405</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t="s">
        <v>405</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t="s">
        <v>405</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t="s">
        <v>405</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t="s">
        <v>405</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t="s">
        <v>405</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t="s">
        <v>405</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t="s">
        <v>405</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t="s">
        <v>405</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t="s">
        <v>405</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t="s">
        <v>405</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t="s">
        <v>405</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t="s">
        <v>405</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t="s">
        <v>405</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t="s">
        <v>405</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t="s">
        <v>405</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t="s">
        <v>405</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t="s">
        <v>405</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t="s">
        <v>405</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t="s">
        <v>405</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t="s">
        <v>405</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t="s">
        <v>405</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t="s">
        <v>405</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t="s">
        <v>406</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t="s">
        <v>406</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t="s">
        <v>406</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t="s">
        <v>406</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t="s">
        <v>406</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t="s">
        <v>406</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t="s">
        <v>406</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t="s">
        <v>406</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t="s">
        <v>406</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t="s">
        <v>406</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t="s">
        <v>406</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t="s">
        <v>406</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t="s">
        <v>406</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t="s">
        <v>406</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t="s">
        <v>406</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t="s">
        <v>406</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t="s">
        <v>406</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t="s">
        <v>406</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t="s">
        <v>406</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t="s">
        <v>406</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t="s">
        <v>406</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t="s">
        <v>406</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t="s">
        <v>406</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t="s">
        <v>406</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t="s">
        <v>406</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t="s">
        <v>406</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t="s">
        <v>406</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t="s">
        <v>406</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t="s">
        <v>406</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t="s">
        <v>406</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t="s">
        <v>406</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t="s">
        <v>406</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t="s">
        <v>406</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t="s">
        <v>406</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t="s">
        <v>406</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t="s">
        <v>406</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t="s">
        <v>406</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t="s">
        <v>406</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t="s">
        <v>406</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t="s">
        <v>406</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t="s">
        <v>406</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t="s">
        <v>406</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t="s">
        <v>406</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t="s">
        <v>406</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t="s">
        <v>406</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t="s">
        <v>406</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t="s">
        <v>406</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t="s">
        <v>406</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t="s">
        <v>406</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t="s">
        <v>406</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t="s">
        <v>406</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t="s">
        <v>406</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t="s">
        <v>406</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t="s">
        <v>406</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t="s">
        <v>406</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t="s">
        <v>406</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t="s">
        <v>406</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t="s">
        <v>406</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t="s">
        <v>406</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t="s">
        <v>406</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t="s">
        <v>407</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t="s">
        <v>407</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t="s">
        <v>407</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t="s">
        <v>407</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t="s">
        <v>407</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t="s">
        <v>407</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t="s">
        <v>407</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t="s">
        <v>407</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t="s">
        <v>407</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t="s">
        <v>407</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t="s">
        <v>407</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t="s">
        <v>407</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t="s">
        <v>407</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t="s">
        <v>407</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t="s">
        <v>407</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t="s">
        <v>407</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t="s">
        <v>407</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t="s">
        <v>36</v>
      </c>
      <c r="C596" t="s">
        <v>407</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t="s">
        <v>407</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t="s">
        <v>407</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t="s">
        <v>407</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t="s">
        <v>407</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t="s">
        <v>407</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t="s">
        <v>407</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t="s">
        <v>407</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t="s">
        <v>407</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t="s">
        <v>407</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t="s">
        <v>407</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t="s">
        <v>407</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t="s">
        <v>407</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t="s">
        <v>407</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t="s">
        <v>407</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t="s">
        <v>407</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t="s">
        <v>322</v>
      </c>
      <c r="C612" t="s">
        <v>407</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t="s">
        <v>407</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t="s">
        <v>407</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t="s">
        <v>407</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t="s">
        <v>407</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t="s">
        <v>407</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t="s">
        <v>407</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t="s">
        <v>407</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t="s">
        <v>407</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t="s">
        <v>407</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t="s">
        <v>407</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t="s">
        <v>407</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t="s">
        <v>407</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t="s">
        <v>407</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t="s">
        <v>407</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t="s">
        <v>407</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t="s">
        <v>407</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t="s">
        <v>407</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t="s">
        <v>407</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t="s">
        <v>407</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t="s">
        <v>407</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t="s">
        <v>36</v>
      </c>
      <c r="C633" t="s">
        <v>407</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t="s">
        <v>407</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t="s">
        <v>407</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t="s">
        <v>407</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t="s">
        <v>407</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t="s">
        <v>408</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t="s">
        <v>408</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t="s">
        <v>408</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t="s">
        <v>408</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t="s">
        <v>408</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t="s">
        <v>408</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t="s">
        <v>408</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t="s">
        <v>408</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t="s">
        <v>408</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t="s">
        <v>408</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t="s">
        <v>408</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t="s">
        <v>408</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t="s">
        <v>408</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t="s">
        <v>408</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t="s">
        <v>408</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t="s">
        <v>408</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t="s">
        <v>408</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t="s">
        <v>408</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t="s">
        <v>408</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t="s">
        <v>408</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t="s">
        <v>408</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t="s">
        <v>408</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t="s">
        <v>408</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t="s">
        <v>408</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t="s">
        <v>408</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t="s">
        <v>408</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t="s">
        <v>408</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t="s">
        <v>408</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t="s">
        <v>408</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t="s">
        <v>408</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t="s">
        <v>408</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t="s">
        <v>408</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t="s">
        <v>408</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t="s">
        <v>408</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t="s">
        <v>408</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t="s">
        <v>408</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t="s">
        <v>408</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t="s">
        <v>408</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t="s">
        <v>408</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t="s">
        <v>408</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t="s">
        <v>408</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t="s">
        <v>408</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t="s">
        <v>408</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t="s">
        <v>408</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t="s">
        <v>408</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t="s">
        <v>408</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t="s">
        <v>408</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t="s">
        <v>408</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t="s">
        <v>408</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t="s">
        <v>408</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t="s">
        <v>408</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t="s">
        <v>408</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t="s">
        <v>408</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t="s">
        <v>408</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t="s">
        <v>408</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t="s">
        <v>408</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t="s">
        <v>408</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t="s">
        <v>408</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t="s">
        <v>408</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t="s">
        <v>408</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t="s">
        <v>409</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t="s">
        <v>409</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t="s">
        <v>409</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t="s">
        <v>409</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t="s">
        <v>409</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t="s">
        <v>409</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t="s">
        <v>409</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t="s">
        <v>409</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t="s">
        <v>409</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t="s">
        <v>409</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t="s">
        <v>409</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t="s">
        <v>409</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t="s">
        <v>409</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t="s">
        <v>409</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t="s">
        <v>409</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t="s">
        <v>409</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t="s">
        <v>409</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t="s">
        <v>409</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t="s">
        <v>409</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t="s">
        <v>409</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t="s">
        <v>409</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t="s">
        <v>409</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t="s">
        <v>409</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t="s">
        <v>409</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t="s">
        <v>409</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t="s">
        <v>409</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t="s">
        <v>409</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t="s">
        <v>409</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t="s">
        <v>409</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t="s">
        <v>409</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t="s">
        <v>409</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t="s">
        <v>409</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t="s">
        <v>409</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t="s">
        <v>409</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t="s">
        <v>409</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t="s">
        <v>409</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t="s">
        <v>409</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t="s">
        <v>409</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t="s">
        <v>409</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t="s">
        <v>409</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t="s">
        <v>409</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t="s">
        <v>409</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t="s">
        <v>409</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t="s">
        <v>409</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t="s">
        <v>409</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t="s">
        <v>409</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t="s">
        <v>409</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t="s">
        <v>409</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t="s">
        <v>409</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t="s">
        <v>409</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t="s">
        <v>409</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t="s">
        <v>409</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t="s">
        <v>409</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t="s">
        <v>409</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t="s">
        <v>409</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t="s">
        <v>409</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t="s">
        <v>409</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t="s">
        <v>409</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t="s">
        <v>409</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t="s">
        <v>409</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t="s">
        <v>410</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t="s">
        <v>410</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t="s">
        <v>410</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t="s">
        <v>410</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t="s">
        <v>410</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t="s">
        <v>410</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t="s">
        <v>410</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t="s">
        <v>410</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t="s">
        <v>410</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t="s">
        <v>410</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t="s">
        <v>410</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t="s">
        <v>410</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t="s">
        <v>410</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t="s">
        <v>410</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t="s">
        <v>410</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t="s">
        <v>410</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t="s">
        <v>410</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t="s">
        <v>410</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t="s">
        <v>410</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t="s">
        <v>410</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t="s">
        <v>410</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t="s">
        <v>410</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t="s">
        <v>410</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t="s">
        <v>410</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t="s">
        <v>410</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t="s">
        <v>410</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t="s">
        <v>410</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t="s">
        <v>410</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t="s">
        <v>410</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t="s">
        <v>410</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t="s">
        <v>410</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t="s">
        <v>410</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t="s">
        <v>410</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t="s">
        <v>410</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t="s">
        <v>410</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t="s">
        <v>410</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t="s">
        <v>410</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t="s">
        <v>410</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t="s">
        <v>410</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t="s">
        <v>410</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t="s">
        <v>410</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t="s">
        <v>410</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t="s">
        <v>410</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t="s">
        <v>410</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t="s">
        <v>410</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t="s">
        <v>410</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t="s">
        <v>410</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t="s">
        <v>410</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t="s">
        <v>410</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t="s">
        <v>410</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t="s">
        <v>410</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t="s">
        <v>410</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t="s">
        <v>410</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t="s">
        <v>410</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t="s">
        <v>410</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t="s">
        <v>410</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t="s">
        <v>410</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t="s">
        <v>410</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t="s">
        <v>410</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t="s">
        <v>410</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honeticPr fontId="1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L1" sqref="L1"/>
    </sheetView>
  </sheetViews>
  <sheetFormatPr defaultRowHeight="15" x14ac:dyDescent="0.25"/>
  <cols>
    <col min="1" max="1" width="20.42578125" bestFit="1" customWidth="1"/>
    <col min="2" max="2" width="16.28515625" bestFit="1" customWidth="1"/>
    <col min="4" max="4" width="20.42578125" bestFit="1" customWidth="1"/>
  </cols>
  <sheetData>
    <row r="3" spans="1:5" x14ac:dyDescent="0.25">
      <c r="A3" s="8" t="s">
        <v>453</v>
      </c>
      <c r="B3" t="s">
        <v>460</v>
      </c>
      <c r="D3" t="s">
        <v>461</v>
      </c>
      <c r="E3" t="s">
        <v>462</v>
      </c>
    </row>
    <row r="4" spans="1:5" x14ac:dyDescent="0.25">
      <c r="A4" s="9" t="s">
        <v>421</v>
      </c>
      <c r="B4" s="10">
        <v>5</v>
      </c>
      <c r="D4" t="str">
        <f>A4</f>
        <v xml:space="preserve"> Mumbai Indians</v>
      </c>
      <c r="E4">
        <f>GETPIVOTDATA(" Winner",$A$3," Winner",A4)</f>
        <v>5</v>
      </c>
    </row>
    <row r="5" spans="1:5" x14ac:dyDescent="0.25">
      <c r="A5" s="9" t="s">
        <v>418</v>
      </c>
      <c r="B5" s="10">
        <v>4</v>
      </c>
      <c r="D5" t="str">
        <f t="shared" ref="D5:D9" si="0">A5</f>
        <v xml:space="preserve"> Chennai Super Kings</v>
      </c>
      <c r="E5">
        <f t="shared" ref="E5:E9" si="1">GETPIVOTDATA(" Winner",$A$3," Winner",A5)</f>
        <v>4</v>
      </c>
    </row>
    <row r="6" spans="1:5" x14ac:dyDescent="0.25">
      <c r="A6" s="9" t="s">
        <v>434</v>
      </c>
      <c r="B6" s="10">
        <v>2</v>
      </c>
      <c r="D6" t="str">
        <f t="shared" si="0"/>
        <v xml:space="preserve"> Kolkata Knight Riders</v>
      </c>
      <c r="E6">
        <f t="shared" si="1"/>
        <v>2</v>
      </c>
    </row>
    <row r="7" spans="1:5" x14ac:dyDescent="0.25">
      <c r="A7" s="9" t="s">
        <v>443</v>
      </c>
      <c r="B7" s="10">
        <v>1</v>
      </c>
      <c r="D7" t="str">
        <f t="shared" si="0"/>
        <v xml:space="preserve"> Deccan Chargers</v>
      </c>
      <c r="E7">
        <f t="shared" si="1"/>
        <v>1</v>
      </c>
    </row>
    <row r="8" spans="1:5" x14ac:dyDescent="0.25">
      <c r="A8" s="9" t="s">
        <v>431</v>
      </c>
      <c r="B8" s="10">
        <v>1</v>
      </c>
      <c r="D8" t="str">
        <f t="shared" si="0"/>
        <v xml:space="preserve"> Sunrisers Hyderabad</v>
      </c>
      <c r="E8">
        <f t="shared" si="1"/>
        <v>1</v>
      </c>
    </row>
    <row r="9" spans="1:5" x14ac:dyDescent="0.25">
      <c r="A9" s="9" t="s">
        <v>446</v>
      </c>
      <c r="B9" s="10">
        <v>1</v>
      </c>
      <c r="D9" t="str">
        <f t="shared" si="0"/>
        <v xml:space="preserve"> Rajasthan Royals</v>
      </c>
      <c r="E9">
        <f t="shared" si="1"/>
        <v>1</v>
      </c>
    </row>
    <row r="10" spans="1:5" x14ac:dyDescent="0.25">
      <c r="A10" s="9" t="s">
        <v>454</v>
      </c>
      <c r="B10" s="10">
        <v>14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G17" sqref="G17"/>
    </sheetView>
  </sheetViews>
  <sheetFormatPr defaultRowHeight="15" x14ac:dyDescent="0.25"/>
  <cols>
    <col min="1" max="1" width="9.42578125" customWidth="1"/>
    <col min="2" max="2" width="20.42578125" bestFit="1" customWidth="1"/>
    <col min="3" max="3" width="27" bestFit="1" customWidth="1"/>
    <col min="4" max="4" width="20.7109375" customWidth="1"/>
    <col min="5" max="5" width="19.28515625" customWidth="1"/>
  </cols>
  <sheetData>
    <row r="1" spans="1:5" x14ac:dyDescent="0.25">
      <c r="A1" t="s">
        <v>411</v>
      </c>
      <c r="B1" t="s">
        <v>412</v>
      </c>
      <c r="C1" t="s">
        <v>448</v>
      </c>
      <c r="D1" t="s">
        <v>413</v>
      </c>
      <c r="E1" t="s">
        <v>414</v>
      </c>
    </row>
    <row r="2" spans="1:5" hidden="1" x14ac:dyDescent="0.25">
      <c r="A2">
        <v>2022</v>
      </c>
      <c r="B2" t="s">
        <v>415</v>
      </c>
      <c r="C2" t="s">
        <v>446</v>
      </c>
      <c r="D2" t="s">
        <v>417</v>
      </c>
      <c r="E2" t="s">
        <v>416</v>
      </c>
    </row>
    <row r="3" spans="1:5" hidden="1" x14ac:dyDescent="0.25">
      <c r="A3">
        <v>2021</v>
      </c>
      <c r="B3" t="s">
        <v>418</v>
      </c>
      <c r="C3" t="s">
        <v>434</v>
      </c>
      <c r="D3" t="s">
        <v>419</v>
      </c>
      <c r="E3" t="s">
        <v>420</v>
      </c>
    </row>
    <row r="4" spans="1:5" x14ac:dyDescent="0.25">
      <c r="A4">
        <v>2020</v>
      </c>
      <c r="B4" t="s">
        <v>421</v>
      </c>
      <c r="C4" t="s">
        <v>449</v>
      </c>
      <c r="D4" t="s">
        <v>423</v>
      </c>
      <c r="E4" t="s">
        <v>424</v>
      </c>
    </row>
    <row r="5" spans="1:5" x14ac:dyDescent="0.25">
      <c r="A5">
        <v>2019</v>
      </c>
      <c r="B5" t="s">
        <v>421</v>
      </c>
      <c r="C5" t="s">
        <v>418</v>
      </c>
      <c r="D5" t="s">
        <v>425</v>
      </c>
      <c r="E5" t="s">
        <v>426</v>
      </c>
    </row>
    <row r="6" spans="1:5" x14ac:dyDescent="0.25">
      <c r="A6">
        <v>2018</v>
      </c>
      <c r="B6" t="s">
        <v>418</v>
      </c>
      <c r="C6" t="s">
        <v>431</v>
      </c>
      <c r="D6" t="s">
        <v>427</v>
      </c>
      <c r="E6" t="s">
        <v>428</v>
      </c>
    </row>
    <row r="7" spans="1:5" x14ac:dyDescent="0.25">
      <c r="A7">
        <v>2017</v>
      </c>
      <c r="B7" t="s">
        <v>421</v>
      </c>
      <c r="C7" t="s">
        <v>450</v>
      </c>
      <c r="D7" t="s">
        <v>429</v>
      </c>
      <c r="E7" t="s">
        <v>430</v>
      </c>
    </row>
    <row r="8" spans="1:5" x14ac:dyDescent="0.25">
      <c r="A8">
        <v>2016</v>
      </c>
      <c r="B8" t="s">
        <v>431</v>
      </c>
      <c r="C8" t="s">
        <v>451</v>
      </c>
      <c r="D8" t="s">
        <v>432</v>
      </c>
      <c r="E8" t="s">
        <v>433</v>
      </c>
    </row>
    <row r="9" spans="1:5" x14ac:dyDescent="0.25">
      <c r="A9">
        <v>2015</v>
      </c>
      <c r="B9" t="s">
        <v>421</v>
      </c>
      <c r="C9" t="s">
        <v>418</v>
      </c>
      <c r="D9" t="s">
        <v>425</v>
      </c>
      <c r="E9" t="s">
        <v>422</v>
      </c>
    </row>
    <row r="10" spans="1:5" x14ac:dyDescent="0.25">
      <c r="A10">
        <v>2014</v>
      </c>
      <c r="B10" t="s">
        <v>434</v>
      </c>
      <c r="C10" t="s">
        <v>452</v>
      </c>
      <c r="D10" t="s">
        <v>435</v>
      </c>
      <c r="E10" t="s">
        <v>436</v>
      </c>
    </row>
    <row r="11" spans="1:5" x14ac:dyDescent="0.25">
      <c r="A11">
        <v>2013</v>
      </c>
      <c r="B11" t="s">
        <v>421</v>
      </c>
      <c r="C11" t="s">
        <v>418</v>
      </c>
      <c r="D11" t="s">
        <v>428</v>
      </c>
      <c r="E11" t="s">
        <v>437</v>
      </c>
    </row>
    <row r="12" spans="1:5" x14ac:dyDescent="0.25">
      <c r="A12">
        <v>2012</v>
      </c>
      <c r="B12" t="s">
        <v>434</v>
      </c>
      <c r="C12" t="s">
        <v>418</v>
      </c>
      <c r="D12" t="s">
        <v>427</v>
      </c>
      <c r="E12" t="s">
        <v>438</v>
      </c>
    </row>
    <row r="13" spans="1:5" x14ac:dyDescent="0.25">
      <c r="A13">
        <v>2011</v>
      </c>
      <c r="B13" t="s">
        <v>418</v>
      </c>
      <c r="C13" t="s">
        <v>451</v>
      </c>
      <c r="D13" t="s">
        <v>439</v>
      </c>
      <c r="E13" t="s">
        <v>440</v>
      </c>
    </row>
    <row r="14" spans="1:5" x14ac:dyDescent="0.25">
      <c r="A14">
        <v>2010</v>
      </c>
      <c r="B14" t="s">
        <v>418</v>
      </c>
      <c r="C14" t="s">
        <v>421</v>
      </c>
      <c r="D14" t="s">
        <v>441</v>
      </c>
      <c r="E14" t="s">
        <v>442</v>
      </c>
    </row>
    <row r="15" spans="1:5" x14ac:dyDescent="0.25">
      <c r="A15">
        <v>2009</v>
      </c>
      <c r="B15" t="s">
        <v>443</v>
      </c>
      <c r="C15" t="s">
        <v>451</v>
      </c>
      <c r="D15" t="s">
        <v>444</v>
      </c>
      <c r="E15" t="s">
        <v>445</v>
      </c>
    </row>
    <row r="16" spans="1:5" x14ac:dyDescent="0.25">
      <c r="A16">
        <v>2008</v>
      </c>
      <c r="B16" t="s">
        <v>446</v>
      </c>
      <c r="C16" t="s">
        <v>418</v>
      </c>
      <c r="D16" t="s">
        <v>428</v>
      </c>
      <c r="E16" t="s">
        <v>447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Win By Toss Desion</vt:lpstr>
      <vt:lpstr>Top 10 venue</vt:lpstr>
      <vt:lpstr>Top 10 Man of Match</vt:lpstr>
      <vt:lpstr>KPI</vt:lpstr>
      <vt:lpstr>Dashboard</vt:lpstr>
      <vt:lpstr>IPL Matches 2008-2020</vt:lpstr>
      <vt:lpstr>Title Winner</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Adate</dc:creator>
  <cp:lastModifiedBy>Prasad Adate</cp:lastModifiedBy>
  <dcterms:created xsi:type="dcterms:W3CDTF">2023-04-18T08:46:26Z</dcterms:created>
  <dcterms:modified xsi:type="dcterms:W3CDTF">2023-04-18T11:18:35Z</dcterms:modified>
</cp:coreProperties>
</file>