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8f777d65fcf52842/04-MY USEFUL DOCUMENTS/MASTER THESIS-PRASAD/Visualizing the Vertical Context of Geographic Locations/GitHub/statistical_analysis_of_results/"/>
    </mc:Choice>
  </mc:AlternateContent>
  <xr:revisionPtr revIDLastSave="1331" documentId="11_F25DC773A252ABDACC104873991D579A5ADE58F2" xr6:coauthVersionLast="47" xr6:coauthVersionMax="47" xr10:uidLastSave="{9CAAFB5F-749C-4A94-A331-7AC3E5E4EC7D}"/>
  <bookViews>
    <workbookView xWindow="28680" yWindow="-120" windowWidth="29040" windowHeight="15720" activeTab="2" xr2:uid="{00000000-000D-0000-FFFF-FFFF00000000}"/>
  </bookViews>
  <sheets>
    <sheet name="P4" sheetId="2" r:id="rId1"/>
    <sheet name="P10" sheetId="4" r:id="rId2"/>
    <sheet name="P16"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5" i="3" l="1"/>
  <c r="K34" i="3"/>
  <c r="K23" i="3"/>
  <c r="K45" i="4"/>
  <c r="K34" i="4"/>
  <c r="K23" i="4"/>
  <c r="K45" i="2"/>
  <c r="K34" i="2"/>
  <c r="K23" i="2"/>
  <c r="M39" i="3"/>
  <c r="M28" i="3"/>
  <c r="M17" i="3"/>
  <c r="M39" i="4"/>
  <c r="M28" i="4"/>
  <c r="M17" i="4"/>
  <c r="M39" i="2"/>
  <c r="M28" i="2"/>
  <c r="M17" i="2"/>
  <c r="K48" i="3"/>
  <c r="J47" i="3"/>
  <c r="I46" i="3"/>
  <c r="H45" i="3"/>
  <c r="K37" i="3"/>
  <c r="J36" i="3"/>
  <c r="I35" i="3"/>
  <c r="H34" i="3"/>
  <c r="K26" i="3"/>
  <c r="J25" i="3"/>
  <c r="I24" i="3"/>
  <c r="H23" i="3"/>
  <c r="I35" i="4"/>
  <c r="H34" i="4"/>
  <c r="H45" i="4"/>
  <c r="K48" i="4"/>
  <c r="J47" i="4"/>
  <c r="I46" i="4"/>
  <c r="K37" i="4"/>
  <c r="J36" i="4"/>
  <c r="K26" i="4"/>
  <c r="J25" i="4"/>
  <c r="I24" i="4"/>
  <c r="H23" i="4"/>
  <c r="K48" i="2"/>
  <c r="J47" i="2"/>
  <c r="I46" i="2"/>
  <c r="H45" i="2"/>
  <c r="K37" i="2"/>
  <c r="J36" i="2"/>
  <c r="I35" i="2"/>
  <c r="H34" i="2"/>
  <c r="K26" i="2"/>
  <c r="J25" i="2"/>
  <c r="I24" i="2"/>
  <c r="H23" i="2"/>
  <c r="G39" i="4"/>
  <c r="G28" i="4"/>
  <c r="G17" i="4"/>
  <c r="G39" i="3"/>
  <c r="G28" i="3"/>
  <c r="G17" i="3"/>
  <c r="G39" i="2"/>
  <c r="G28" i="2"/>
  <c r="G17" i="2"/>
</calcChain>
</file>

<file path=xl/sharedStrings.xml><?xml version="1.0" encoding="utf-8"?>
<sst xmlns="http://schemas.openxmlformats.org/spreadsheetml/2006/main" count="279" uniqueCount="97">
  <si>
    <t>Date started</t>
  </si>
  <si>
    <t>Date last action</t>
  </si>
  <si>
    <t>Full Name</t>
  </si>
  <si>
    <t xml:space="preserve">Gender </t>
  </si>
  <si>
    <t>Age</t>
  </si>
  <si>
    <t xml:space="preserve">Highest education level </t>
  </si>
  <si>
    <t xml:space="preserve">How would you rate your proficiency in English? </t>
  </si>
  <si>
    <t xml:space="preserve">How would you rate your Computer literacy? </t>
  </si>
  <si>
    <t xml:space="preserve">What is your professional background? </t>
  </si>
  <si>
    <t xml:space="preserve">How would you rate your familiarity with web maps? </t>
  </si>
  <si>
    <t xml:space="preserve">How would you rate your familiarity with leaflet.js markers and leaflet.js marker patterns? </t>
  </si>
  <si>
    <t>How would you rate your familiarity with the D3.js Zoomable circle packing Visualization?</t>
  </si>
  <si>
    <t>Question 1:  The clarity of visual elements (e.g., labels, legends), colors, and interactions  in Visualization Approach 1 positively impacted my enjoyment.  []</t>
  </si>
  <si>
    <t>Question 2:  Visualization approach 1 makes the things I want to accomplish easier to get done.  []</t>
  </si>
  <si>
    <t>Question 3:  I don't notice any inconsistencies as I use the Visualization approach 1.  []</t>
  </si>
  <si>
    <t>Question 4:   I am satisfied with Visualization approach 1.  []</t>
  </si>
  <si>
    <t>Question 1:  The clarity of visual elements (e.g., labels, legends), colors, and interactions  in Visualization Approach 2 positively impacted my enjoyment.  []</t>
  </si>
  <si>
    <t>Question 2:  Visualization approach 2 makes the things I want to accomplish easier to get done.  []</t>
  </si>
  <si>
    <t>Question 3:  I don't notice any inconsistencies as I use the Visualization approach 2.  []</t>
  </si>
  <si>
    <t>Question 4:   I am satisfied with Visualization approach 2.  []</t>
  </si>
  <si>
    <t>Question 1:  The clarity of visual elements (e.g., labels, legends), colors, and interactions  in Visualization Approach 3 positively impacted my enjoyment.  []</t>
  </si>
  <si>
    <t>Question 2:  Visualization approach 3 makes the things I want to accomplish easier to get done.  []</t>
  </si>
  <si>
    <t>Question 3:  I don't notice any inconsistencies as I use the Visualization approach 3.  []</t>
  </si>
  <si>
    <t>Question 4:   I am satisfied with Visualization approach 3.  []</t>
  </si>
  <si>
    <t>Question 1: Considering the three visualization approaches you've interacted with, could you please rank them in order of preference based on which one you found most effective in helping your answer the questions?. [Rank 1]</t>
  </si>
  <si>
    <t>Question 1: Considering the three visualization approaches you've interacted with, could you please rank them in order of preference based on which one you found most effective in helping your answer the questions?. [Rank 2]</t>
  </si>
  <si>
    <t>Question 1: Considering the three visualization approaches you've interacted with, could you please rank them in order of preference based on which one you found most effective in helping your answer the questions?. [Rank 3]</t>
  </si>
  <si>
    <t>Question 2: Could you please provide reasons for ranking them.</t>
  </si>
  <si>
    <t>Question 3:  Do you have any suggestions regarding this Web Application for further improvements?.</t>
  </si>
  <si>
    <t>Answer of Participant</t>
  </si>
  <si>
    <t>Question</t>
  </si>
  <si>
    <t>Recorded Time</t>
  </si>
  <si>
    <t>Correct Answer</t>
  </si>
  <si>
    <t>Marks</t>
  </si>
  <si>
    <t>SCR</t>
  </si>
  <si>
    <t>SPI</t>
  </si>
  <si>
    <t>ZOM</t>
  </si>
  <si>
    <t>Accuracy</t>
  </si>
  <si>
    <t>Enjoyment</t>
  </si>
  <si>
    <t>Usefulness</t>
  </si>
  <si>
    <t>Ease of Use</t>
  </si>
  <si>
    <t>Satisfaction</t>
  </si>
  <si>
    <t>Approach</t>
  </si>
  <si>
    <t>Attributes</t>
  </si>
  <si>
    <t>Average Time</t>
  </si>
  <si>
    <t>Male</t>
  </si>
  <si>
    <t>Masters</t>
  </si>
  <si>
    <t>Intermediate</t>
  </si>
  <si>
    <t>Other</t>
  </si>
  <si>
    <t>Somewhat Familiar</t>
  </si>
  <si>
    <t>Not Familiar</t>
  </si>
  <si>
    <t>Strongly Agree</t>
  </si>
  <si>
    <t>Agree</t>
  </si>
  <si>
    <t>Somewhat Agree</t>
  </si>
  <si>
    <t>Neutral</t>
  </si>
  <si>
    <t>Visualization Approach 1</t>
  </si>
  <si>
    <t>Visualization Approach 3</t>
  </si>
  <si>
    <t>Visualization Approach 2</t>
  </si>
  <si>
    <t>21-30 years</t>
  </si>
  <si>
    <t>Bachelor</t>
  </si>
  <si>
    <t>Advanced</t>
  </si>
  <si>
    <t>Question 1: What is the monthly maximum (μg/m³) of "Ozone (O3)” recorded in the "Berlin Friedrichshagen” station for April?.</t>
  </si>
  <si>
    <t>Question 2: What is the monthly maximum (μg/m³) of "Nitrogen dioxide (NO2)” recorded in the " Berlin Wedding” station for October?.</t>
  </si>
  <si>
    <t>Question 3: What is the monthly average (μg/m³) of "Fine dust (PM10)" recorded in the "Berlin Schildhornstraße” station for December?.</t>
  </si>
  <si>
    <t>Question 4: How many data records (vertical attributes) are available for the air pollutant “Fine dust (PM10)”?.</t>
  </si>
  <si>
    <t>Question 5: What are the categories of air pollutants that exist in Berlin city?.</t>
  </si>
  <si>
    <t>Question 1: What is the monthly maximum (μg/m³) of "Ozone (O3)” recorded in the "Munich/Johanneskirchen” station for April?.</t>
  </si>
  <si>
    <t>Question 2: What is the monthly maximum (μg/m³) of "Nitrogen dioxide (NO2)” recorded in the "Munich/Lothstrasse” station for October?.</t>
  </si>
  <si>
    <t>Question 3: What is the monthly average (μg/m³) of "Fine dust (PM10)" recorded in the "Munich/Stachus” station for December?.</t>
  </si>
  <si>
    <t>Question 5: What are the categories of air pollutants that exist in Munich city?.</t>
  </si>
  <si>
    <t>Question 1: What is the monthly maximum (μg/m³) of "Ozone (O3)” recorded in the "Hamburg Sternschanze” station for April?.</t>
  </si>
  <si>
    <t>Question 2: What is the monthly maximum (μg/m³) of "Nitrogen dioxide (NO2)” recorded in the "Hamburg Max-Brauer-Allee II (Straße)” station for October?.</t>
  </si>
  <si>
    <t>Question 3: What is the monthly average (μg/m³) of "Fine dust (PM10)" recorded in the "Hamburg Habichtstrasse” station for December?.</t>
  </si>
  <si>
    <t>Question 5: What are the categories of air pollutants that exist in Hamburg city?.</t>
  </si>
  <si>
    <t>Ozone, Nitrogen dioxide, Carbon monoxide, Fine dust</t>
  </si>
  <si>
    <t>Ozone, Nitrogen dioxide, Carbon monoxide, Fine dust, Sulfur dioxide</t>
  </si>
  <si>
    <t>2024-01-27 10:14:14</t>
  </si>
  <si>
    <t>2024-01-27 10:53:47</t>
  </si>
  <si>
    <t>Nnadozie Uzoma Onyeukwu</t>
  </si>
  <si>
    <t>GIS Data Analyst</t>
  </si>
  <si>
    <t>Carbon monoxide (CO) Fine dust (PM10) Nitrogen dioxide (NO2) Ozone (O3) Sulfur dioxide (SO2)</t>
  </si>
  <si>
    <t>Somewhat Disagree</t>
  </si>
  <si>
    <t>The grouping of data for air pollutants and the months they were recorded made Visualization 3 easier and more interactive to achieve task.
I was impressed with Visualization 1 because it was very basic. However, it was difficult to scroll through the long list of data to achieve a task. I naturally expected a search option.
Visualization 2 had a beautiful coloration but was very difficult to find the data.</t>
  </si>
  <si>
    <t>The coloration from Visualization 2 can be added to Visualization 3 thereby giving it more visibility.</t>
  </si>
  <si>
    <t>2024-01-27 12:17:00</t>
  </si>
  <si>
    <t>2024-01-27 12:43:50</t>
  </si>
  <si>
    <t>Fahima Begum</t>
  </si>
  <si>
    <t>Female</t>
  </si>
  <si>
    <t>Approach one is easier to get the information in short. Approach two is somewhat critical to trace to find out the months and the relevant data, approach 3 is systematic but somewhere time consuming. So for easier understanding i put the approach one as ranked first and the 3rd approach as  second ranked and the following one is in the 3rd ranking.</t>
  </si>
  <si>
    <t>2024-01-27 13:12:02</t>
  </si>
  <si>
    <t>2024-01-27 13:37:44</t>
  </si>
  <si>
    <t>Sasid Mushmika Patikiri Arachchige</t>
  </si>
  <si>
    <t>PM10, Ozone, Nitrogen Dioxide, Carbon Monoxide</t>
  </si>
  <si>
    <t>Carbon Monoxide, Nitrogen dioxide, Ozone, PM10</t>
  </si>
  <si>
    <t>carbon Monoxide, Ozone, Nitrogen Dioxide,PM10, Sulphur Dioxide</t>
  </si>
  <si>
    <t>Third approach seemed the more convenient option comparing the ease to use and the interactable graphics and the user interface. Compared to the second approach the first approach was more rigorous yet simple to get the results easily.</t>
  </si>
  <si>
    <t>I would suggest adding a zooming out option for the approach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</si>
</sst>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2" fontId="1" fillId="0" borderId="1" xfId="0" applyNumberFormat="1" applyFont="1" applyBorder="1" applyAlignment="1">
      <alignment vertical="center"/>
    </xf>
    <xf numFmtId="0" fontId="0" fillId="0" borderId="1" xfId="0" applyBorder="1" applyAlignment="1">
      <alignment horizontal="center" vertical="center"/>
    </xf>
    <xf numFmtId="22" fontId="0" fillId="0" borderId="1" xfId="0" applyNumberFormat="1" applyBorder="1" applyAlignment="1">
      <alignment horizontal="center" vertical="center"/>
    </xf>
    <xf numFmtId="2" fontId="0" fillId="0" borderId="1" xfId="0" applyNumberFormat="1" applyBorder="1" applyAlignment="1">
      <alignment vertical="center"/>
    </xf>
    <xf numFmtId="22" fontId="0" fillId="0" borderId="1" xfId="0" applyNumberFormat="1" applyBorder="1" applyAlignment="1">
      <alignment horizontal="left" vertical="top" wrapText="1"/>
    </xf>
    <xf numFmtId="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top" wrapText="1"/>
    </xf>
    <xf numFmtId="2" fontId="0" fillId="0" borderId="0" xfId="0" applyNumberFormat="1" applyAlignment="1">
      <alignment vertical="center"/>
    </xf>
    <xf numFmtId="0" fontId="0" fillId="0" borderId="1" xfId="0" applyBorder="1" applyAlignment="1">
      <alignment horizontal="center" vertical="top"/>
    </xf>
    <xf numFmtId="0" fontId="0" fillId="2" borderId="1" xfId="0" applyFill="1" applyBorder="1" applyAlignment="1">
      <alignment horizontal="center" vertical="top"/>
    </xf>
    <xf numFmtId="0" fontId="2" fillId="2" borderId="1" xfId="0" applyFont="1" applyFill="1" applyBorder="1" applyAlignment="1">
      <alignment horizontal="center" vertical="top"/>
    </xf>
    <xf numFmtId="0" fontId="1" fillId="0" borderId="1" xfId="0" applyFont="1" applyBorder="1" applyAlignment="1">
      <alignment horizontal="center" vertical="top"/>
    </xf>
    <xf numFmtId="0" fontId="0" fillId="0" borderId="0" xfId="0" applyAlignment="1">
      <alignment horizontal="center" vertical="top"/>
    </xf>
    <xf numFmtId="22" fontId="0" fillId="0" borderId="1" xfId="0" applyNumberFormat="1"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center"/>
    </xf>
    <xf numFmtId="9" fontId="0" fillId="0" borderId="1" xfId="0" applyNumberFormat="1" applyBorder="1" applyAlignment="1">
      <alignment horizontal="center" vertical="center"/>
    </xf>
    <xf numFmtId="2"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9612-CC0D-4154-97CF-F21E8A3DD248}">
  <dimension ref="A1:M54"/>
  <sheetViews>
    <sheetView zoomScale="90" zoomScaleNormal="90" workbookViewId="0">
      <pane xSplit="3" ySplit="2" topLeftCell="D43" activePane="bottomRight" state="frozen"/>
      <selection pane="topRight" activeCell="D1" sqref="D1"/>
      <selection pane="bottomLeft" activeCell="A3" sqref="A3"/>
      <selection pane="bottomRight" activeCell="K45" sqref="K45"/>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19" customWidth="1"/>
    <col min="7" max="11" width="17.140625" style="12" customWidth="1"/>
    <col min="12" max="12" width="18.5703125" style="19" customWidth="1"/>
    <col min="13" max="13" width="17.7109375" style="14" customWidth="1"/>
  </cols>
  <sheetData>
    <row r="1" spans="1:13" ht="18.75" x14ac:dyDescent="0.25">
      <c r="A1" s="2" t="s">
        <v>42</v>
      </c>
      <c r="B1" s="2" t="s">
        <v>43</v>
      </c>
      <c r="C1" s="3" t="s">
        <v>30</v>
      </c>
      <c r="D1" s="3" t="s">
        <v>32</v>
      </c>
      <c r="E1" s="3" t="s">
        <v>29</v>
      </c>
      <c r="F1" s="18" t="s">
        <v>33</v>
      </c>
      <c r="G1" s="4" t="s">
        <v>37</v>
      </c>
      <c r="H1" s="4" t="s">
        <v>38</v>
      </c>
      <c r="I1" s="4" t="s">
        <v>39</v>
      </c>
      <c r="J1" s="4" t="s">
        <v>40</v>
      </c>
      <c r="K1" s="4" t="s">
        <v>41</v>
      </c>
      <c r="L1" s="18" t="s">
        <v>31</v>
      </c>
      <c r="M1" s="5" t="s">
        <v>44</v>
      </c>
    </row>
    <row r="2" spans="1:13" x14ac:dyDescent="0.25">
      <c r="A2" s="6"/>
      <c r="B2" s="6"/>
      <c r="C2" s="1"/>
      <c r="D2" s="1"/>
      <c r="E2" s="1"/>
      <c r="F2" s="15"/>
      <c r="G2" s="6"/>
      <c r="H2" s="6"/>
      <c r="I2" s="6"/>
      <c r="J2" s="6"/>
      <c r="K2" s="6"/>
      <c r="L2" s="15"/>
      <c r="M2" s="8"/>
    </row>
    <row r="3" spans="1:13" x14ac:dyDescent="0.25">
      <c r="A3" s="6"/>
      <c r="B3" s="6"/>
      <c r="C3" s="1" t="s">
        <v>0</v>
      </c>
      <c r="D3" s="1"/>
      <c r="E3" s="1" t="s">
        <v>76</v>
      </c>
      <c r="F3" s="20"/>
      <c r="G3" s="7"/>
      <c r="H3" s="7"/>
      <c r="I3" s="7"/>
      <c r="J3" s="7"/>
      <c r="K3" s="7"/>
      <c r="L3" s="15"/>
      <c r="M3" s="8"/>
    </row>
    <row r="4" spans="1:13" x14ac:dyDescent="0.25">
      <c r="A4" s="6"/>
      <c r="B4" s="6"/>
      <c r="C4" s="1" t="s">
        <v>1</v>
      </c>
      <c r="D4" s="1"/>
      <c r="E4" s="1" t="s">
        <v>77</v>
      </c>
      <c r="F4" s="20"/>
      <c r="G4" s="7"/>
      <c r="H4" s="7"/>
      <c r="I4" s="7"/>
      <c r="J4" s="7"/>
      <c r="K4" s="7"/>
      <c r="L4" s="15"/>
      <c r="M4" s="8"/>
    </row>
    <row r="5" spans="1:13" x14ac:dyDescent="0.25">
      <c r="A5" s="6"/>
      <c r="B5" s="6"/>
      <c r="C5" s="1"/>
      <c r="D5" s="1"/>
      <c r="E5" s="9"/>
      <c r="F5" s="20"/>
      <c r="G5" s="7"/>
      <c r="H5" s="7"/>
      <c r="I5" s="7"/>
      <c r="J5" s="7"/>
      <c r="K5" s="7"/>
      <c r="L5" s="15"/>
      <c r="M5" s="8"/>
    </row>
    <row r="6" spans="1:13" ht="30.75" customHeight="1" x14ac:dyDescent="0.25">
      <c r="A6" s="6"/>
      <c r="B6" s="6"/>
      <c r="C6" s="1" t="s">
        <v>2</v>
      </c>
      <c r="D6" s="1"/>
      <c r="E6" s="1" t="s">
        <v>78</v>
      </c>
      <c r="F6" s="15"/>
      <c r="G6" s="6"/>
      <c r="H6" s="6"/>
      <c r="I6" s="6"/>
      <c r="J6" s="6"/>
      <c r="K6" s="6"/>
      <c r="L6" s="23">
        <v>133.04</v>
      </c>
      <c r="M6" s="8"/>
    </row>
    <row r="7" spans="1:13" x14ac:dyDescent="0.25">
      <c r="A7" s="6"/>
      <c r="B7" s="6"/>
      <c r="C7" s="1" t="s">
        <v>3</v>
      </c>
      <c r="D7" s="1"/>
      <c r="E7" s="1" t="s">
        <v>45</v>
      </c>
      <c r="F7" s="15"/>
      <c r="G7" s="6"/>
      <c r="H7" s="6"/>
      <c r="I7" s="6"/>
      <c r="J7" s="6"/>
      <c r="K7" s="6"/>
      <c r="L7" s="23"/>
      <c r="M7" s="8"/>
    </row>
    <row r="8" spans="1:13" x14ac:dyDescent="0.25">
      <c r="A8" s="6"/>
      <c r="B8" s="6"/>
      <c r="C8" s="1" t="s">
        <v>4</v>
      </c>
      <c r="D8" s="1"/>
      <c r="E8" s="1" t="s">
        <v>58</v>
      </c>
      <c r="F8" s="15"/>
      <c r="G8" s="6"/>
      <c r="H8" s="6"/>
      <c r="I8" s="6"/>
      <c r="J8" s="6"/>
      <c r="K8" s="6"/>
      <c r="L8" s="23"/>
      <c r="M8" s="8"/>
    </row>
    <row r="9" spans="1:13" x14ac:dyDescent="0.25">
      <c r="A9" s="6"/>
      <c r="B9" s="6"/>
      <c r="C9" s="1" t="s">
        <v>5</v>
      </c>
      <c r="D9" s="1"/>
      <c r="E9" s="1" t="s">
        <v>59</v>
      </c>
      <c r="F9" s="15"/>
      <c r="G9" s="6"/>
      <c r="H9" s="6"/>
      <c r="I9" s="6"/>
      <c r="J9" s="6"/>
      <c r="K9" s="6"/>
      <c r="L9" s="23"/>
      <c r="M9" s="8"/>
    </row>
    <row r="10" spans="1:13" x14ac:dyDescent="0.25">
      <c r="A10" s="6"/>
      <c r="B10" s="6"/>
      <c r="C10" s="1" t="s">
        <v>6</v>
      </c>
      <c r="D10" s="1"/>
      <c r="E10" s="1" t="s">
        <v>60</v>
      </c>
      <c r="F10" s="15"/>
      <c r="G10" s="6"/>
      <c r="H10" s="6"/>
      <c r="I10" s="6"/>
      <c r="J10" s="6"/>
      <c r="K10" s="6"/>
      <c r="L10" s="23"/>
      <c r="M10" s="8"/>
    </row>
    <row r="11" spans="1:13" x14ac:dyDescent="0.25">
      <c r="A11" s="6"/>
      <c r="B11" s="6"/>
      <c r="C11" s="1" t="s">
        <v>7</v>
      </c>
      <c r="D11" s="1"/>
      <c r="E11" s="1" t="s">
        <v>60</v>
      </c>
      <c r="F11" s="15"/>
      <c r="G11" s="6"/>
      <c r="H11" s="6"/>
      <c r="I11" s="6"/>
      <c r="J11" s="6"/>
      <c r="K11" s="6"/>
      <c r="L11" s="23"/>
      <c r="M11" s="8"/>
    </row>
    <row r="12" spans="1:13" x14ac:dyDescent="0.25">
      <c r="A12" s="6"/>
      <c r="B12" s="6"/>
      <c r="C12" s="1" t="s">
        <v>8</v>
      </c>
      <c r="D12" s="1"/>
      <c r="E12" s="1" t="s">
        <v>79</v>
      </c>
      <c r="F12" s="15"/>
      <c r="G12" s="6"/>
      <c r="H12" s="6"/>
      <c r="I12" s="6"/>
      <c r="J12" s="6"/>
      <c r="K12" s="6"/>
      <c r="L12" s="23"/>
      <c r="M12" s="8"/>
    </row>
    <row r="13" spans="1:13" x14ac:dyDescent="0.25">
      <c r="A13" s="6"/>
      <c r="B13" s="6"/>
      <c r="C13" s="1" t="s">
        <v>9</v>
      </c>
      <c r="D13" s="1"/>
      <c r="E13" s="1" t="s">
        <v>49</v>
      </c>
      <c r="F13" s="15"/>
      <c r="G13" s="6"/>
      <c r="H13" s="6"/>
      <c r="I13" s="6"/>
      <c r="J13" s="6"/>
      <c r="K13" s="6"/>
      <c r="L13" s="23"/>
      <c r="M13" s="8"/>
    </row>
    <row r="14" spans="1:13" x14ac:dyDescent="0.25">
      <c r="A14" s="6"/>
      <c r="B14" s="6"/>
      <c r="C14" s="1" t="s">
        <v>10</v>
      </c>
      <c r="D14" s="1"/>
      <c r="E14" s="1" t="s">
        <v>49</v>
      </c>
      <c r="F14" s="15"/>
      <c r="G14" s="6"/>
      <c r="H14" s="6"/>
      <c r="I14" s="6"/>
      <c r="J14" s="6"/>
      <c r="K14" s="6"/>
      <c r="L14" s="23"/>
      <c r="M14" s="8"/>
    </row>
    <row r="15" spans="1:13" x14ac:dyDescent="0.25">
      <c r="A15" s="6"/>
      <c r="B15" s="6"/>
      <c r="C15" s="1" t="s">
        <v>11</v>
      </c>
      <c r="D15" s="1"/>
      <c r="E15" s="1" t="s">
        <v>50</v>
      </c>
      <c r="F15" s="15"/>
      <c r="G15" s="6"/>
      <c r="H15" s="6"/>
      <c r="I15" s="6"/>
      <c r="J15" s="6"/>
      <c r="K15" s="6"/>
      <c r="L15" s="23"/>
      <c r="M15" s="8"/>
    </row>
    <row r="16" spans="1:13" x14ac:dyDescent="0.25">
      <c r="A16" s="6"/>
      <c r="B16" s="6"/>
      <c r="C16" s="1"/>
      <c r="D16" s="1"/>
      <c r="E16" s="1"/>
      <c r="F16" s="15"/>
      <c r="G16" s="6"/>
      <c r="H16" s="6"/>
      <c r="I16" s="6"/>
      <c r="J16" s="6"/>
      <c r="K16" s="6"/>
      <c r="L16" s="15"/>
      <c r="M16" s="8"/>
    </row>
    <row r="17" spans="1:13" ht="30" x14ac:dyDescent="0.25">
      <c r="A17" s="24" t="s">
        <v>34</v>
      </c>
      <c r="B17" s="24">
        <v>180</v>
      </c>
      <c r="C17" s="1" t="s">
        <v>61</v>
      </c>
      <c r="D17" s="1">
        <v>114</v>
      </c>
      <c r="E17" s="1">
        <v>114</v>
      </c>
      <c r="F17" s="15">
        <v>1</v>
      </c>
      <c r="G17" s="25">
        <f>SUM(F17:F21)/5</f>
        <v>0.8</v>
      </c>
      <c r="H17" s="10"/>
      <c r="I17" s="10"/>
      <c r="J17" s="10"/>
      <c r="K17" s="10"/>
      <c r="L17" s="15">
        <v>217.47</v>
      </c>
      <c r="M17" s="26">
        <f>AVERAGE(L17:L21)</f>
        <v>128.81599999999997</v>
      </c>
    </row>
    <row r="18" spans="1:13" ht="30" x14ac:dyDescent="0.25">
      <c r="A18" s="24"/>
      <c r="B18" s="24"/>
      <c r="C18" s="1" t="s">
        <v>62</v>
      </c>
      <c r="D18" s="1">
        <v>60</v>
      </c>
      <c r="E18" s="1">
        <v>60</v>
      </c>
      <c r="F18" s="15">
        <v>1</v>
      </c>
      <c r="G18" s="25"/>
      <c r="H18" s="10"/>
      <c r="I18" s="10"/>
      <c r="J18" s="10"/>
      <c r="K18" s="10"/>
      <c r="L18" s="15">
        <v>168.71</v>
      </c>
      <c r="M18" s="26"/>
    </row>
    <row r="19" spans="1:13" ht="30" x14ac:dyDescent="0.25">
      <c r="A19" s="24"/>
      <c r="B19" s="24"/>
      <c r="C19" s="1" t="s">
        <v>63</v>
      </c>
      <c r="D19" s="1">
        <v>23.4838709677419</v>
      </c>
      <c r="E19" s="1">
        <v>23.483870967741936</v>
      </c>
      <c r="F19" s="15">
        <v>1</v>
      </c>
      <c r="G19" s="25"/>
      <c r="H19" s="10"/>
      <c r="I19" s="10"/>
      <c r="J19" s="10"/>
      <c r="K19" s="10"/>
      <c r="L19" s="15">
        <v>86.12</v>
      </c>
      <c r="M19" s="26"/>
    </row>
    <row r="20" spans="1:13" ht="30" x14ac:dyDescent="0.25">
      <c r="A20" s="24"/>
      <c r="B20" s="24"/>
      <c r="C20" s="1" t="s">
        <v>64</v>
      </c>
      <c r="D20" s="1">
        <v>60</v>
      </c>
      <c r="E20" s="1">
        <v>60</v>
      </c>
      <c r="F20" s="15">
        <v>1</v>
      </c>
      <c r="G20" s="25"/>
      <c r="H20" s="10"/>
      <c r="I20" s="10"/>
      <c r="J20" s="10"/>
      <c r="K20" s="10"/>
      <c r="L20" s="15">
        <v>121.85</v>
      </c>
      <c r="M20" s="26"/>
    </row>
    <row r="21" spans="1:13" ht="30" x14ac:dyDescent="0.25">
      <c r="A21" s="24"/>
      <c r="B21" s="24"/>
      <c r="C21" s="1" t="s">
        <v>65</v>
      </c>
      <c r="D21" s="1" t="s">
        <v>74</v>
      </c>
      <c r="E21" s="1">
        <v>4</v>
      </c>
      <c r="F21" s="16">
        <v>0</v>
      </c>
      <c r="G21" s="25"/>
      <c r="H21" s="10"/>
      <c r="I21" s="10"/>
      <c r="J21" s="10"/>
      <c r="K21" s="10"/>
      <c r="L21" s="16">
        <v>49.93</v>
      </c>
      <c r="M21" s="26"/>
    </row>
    <row r="22" spans="1:13" x14ac:dyDescent="0.25">
      <c r="A22" s="24"/>
      <c r="B22" s="24"/>
      <c r="C22" s="1"/>
      <c r="D22" s="1"/>
      <c r="E22" s="1"/>
      <c r="F22" s="15"/>
      <c r="G22" s="6"/>
      <c r="H22" s="6"/>
      <c r="I22" s="6"/>
      <c r="J22" s="6"/>
      <c r="K22" s="6"/>
      <c r="L22" s="15"/>
      <c r="M22" s="8"/>
    </row>
    <row r="23" spans="1:13" ht="30" x14ac:dyDescent="0.25">
      <c r="A23" s="24"/>
      <c r="B23" s="24"/>
      <c r="C23" s="1" t="s">
        <v>12</v>
      </c>
      <c r="D23" s="1"/>
      <c r="E23" s="1" t="s">
        <v>51</v>
      </c>
      <c r="F23" s="15">
        <v>7</v>
      </c>
      <c r="G23" s="6"/>
      <c r="H23" s="10">
        <f>ROUND((F23-1)/6,2)</f>
        <v>1</v>
      </c>
      <c r="I23" s="10"/>
      <c r="J23" s="10"/>
      <c r="K23" s="10">
        <f>AVERAGE(I24,J25,K26)</f>
        <v>0.72000000000000008</v>
      </c>
      <c r="L23" s="23">
        <v>73.69</v>
      </c>
      <c r="M23" s="8"/>
    </row>
    <row r="24" spans="1:13" x14ac:dyDescent="0.25">
      <c r="A24" s="24"/>
      <c r="B24" s="24"/>
      <c r="C24" s="1" t="s">
        <v>13</v>
      </c>
      <c r="D24" s="1"/>
      <c r="E24" s="1" t="s">
        <v>54</v>
      </c>
      <c r="F24" s="15">
        <v>4</v>
      </c>
      <c r="G24" s="6"/>
      <c r="H24" s="6"/>
      <c r="I24" s="10">
        <f>ROUND((F24-1)/6,2)</f>
        <v>0.5</v>
      </c>
      <c r="J24" s="6"/>
      <c r="K24" s="6"/>
      <c r="L24" s="23"/>
      <c r="M24" s="8"/>
    </row>
    <row r="25" spans="1:13" x14ac:dyDescent="0.25">
      <c r="A25" s="24"/>
      <c r="B25" s="24"/>
      <c r="C25" s="1" t="s">
        <v>14</v>
      </c>
      <c r="D25" s="1"/>
      <c r="E25" s="1" t="s">
        <v>52</v>
      </c>
      <c r="F25" s="15">
        <v>6</v>
      </c>
      <c r="G25" s="6"/>
      <c r="H25" s="6"/>
      <c r="I25" s="6"/>
      <c r="J25" s="10">
        <f>ROUND((F25-1)/6,2)</f>
        <v>0.83</v>
      </c>
      <c r="K25" s="6"/>
      <c r="L25" s="23"/>
      <c r="M25" s="8"/>
    </row>
    <row r="26" spans="1:13" x14ac:dyDescent="0.25">
      <c r="A26" s="24"/>
      <c r="B26" s="24"/>
      <c r="C26" s="1" t="s">
        <v>15</v>
      </c>
      <c r="D26" s="1"/>
      <c r="E26" s="1" t="s">
        <v>52</v>
      </c>
      <c r="F26" s="15">
        <v>6</v>
      </c>
      <c r="G26" s="6"/>
      <c r="H26" s="6"/>
      <c r="I26" s="6"/>
      <c r="J26" s="6"/>
      <c r="K26" s="10">
        <f>ROUND((F26-1)/6,2)</f>
        <v>0.83</v>
      </c>
      <c r="L26" s="23"/>
      <c r="M26" s="8"/>
    </row>
    <row r="27" spans="1:13" x14ac:dyDescent="0.25">
      <c r="A27" s="6"/>
      <c r="B27" s="6"/>
      <c r="C27" s="1"/>
      <c r="D27" s="1"/>
      <c r="E27" s="1"/>
      <c r="F27" s="15"/>
      <c r="G27" s="6"/>
      <c r="H27" s="6"/>
      <c r="I27" s="6"/>
      <c r="J27" s="6"/>
      <c r="K27" s="6"/>
      <c r="L27" s="15"/>
      <c r="M27" s="8"/>
    </row>
    <row r="28" spans="1:13" ht="30" x14ac:dyDescent="0.25">
      <c r="A28" s="24" t="s">
        <v>35</v>
      </c>
      <c r="B28" s="24">
        <v>150</v>
      </c>
      <c r="C28" s="1" t="s">
        <v>66</v>
      </c>
      <c r="D28" s="1">
        <v>131</v>
      </c>
      <c r="E28" s="1">
        <v>131</v>
      </c>
      <c r="F28" s="15">
        <v>1</v>
      </c>
      <c r="G28" s="25">
        <f>SUM(F28:F32)/5</f>
        <v>0.4</v>
      </c>
      <c r="H28" s="10"/>
      <c r="I28" s="10"/>
      <c r="J28" s="10"/>
      <c r="K28" s="10"/>
      <c r="L28" s="15">
        <v>103.47</v>
      </c>
      <c r="M28" s="26">
        <f>AVERAGE(L28:L32)</f>
        <v>69.03</v>
      </c>
    </row>
    <row r="29" spans="1:13" ht="30" x14ac:dyDescent="0.25">
      <c r="A29" s="24"/>
      <c r="B29" s="24"/>
      <c r="C29" s="1" t="s">
        <v>67</v>
      </c>
      <c r="D29" s="1">
        <v>89</v>
      </c>
      <c r="E29" s="1">
        <v>81</v>
      </c>
      <c r="F29" s="16">
        <v>0</v>
      </c>
      <c r="G29" s="25"/>
      <c r="H29" s="10"/>
      <c r="I29" s="10"/>
      <c r="J29" s="10"/>
      <c r="K29" s="10"/>
      <c r="L29" s="16">
        <v>56.3</v>
      </c>
      <c r="M29" s="26"/>
    </row>
    <row r="30" spans="1:13" ht="30" x14ac:dyDescent="0.25">
      <c r="A30" s="24"/>
      <c r="B30" s="24"/>
      <c r="C30" s="1" t="s">
        <v>68</v>
      </c>
      <c r="D30" s="1">
        <v>19.2258064516129</v>
      </c>
      <c r="E30" s="1">
        <v>19.225806451612904</v>
      </c>
      <c r="F30" s="15">
        <v>1</v>
      </c>
      <c r="G30" s="25"/>
      <c r="H30" s="10"/>
      <c r="I30" s="10"/>
      <c r="J30" s="10"/>
      <c r="K30" s="10"/>
      <c r="L30" s="15">
        <v>89.07</v>
      </c>
      <c r="M30" s="26"/>
    </row>
    <row r="31" spans="1:13" ht="30" x14ac:dyDescent="0.25">
      <c r="A31" s="24"/>
      <c r="B31" s="24"/>
      <c r="C31" s="1" t="s">
        <v>64</v>
      </c>
      <c r="D31" s="1">
        <v>48</v>
      </c>
      <c r="E31" s="1">
        <v>5</v>
      </c>
      <c r="F31" s="17">
        <v>0</v>
      </c>
      <c r="G31" s="25"/>
      <c r="H31" s="10"/>
      <c r="I31" s="10"/>
      <c r="J31" s="10"/>
      <c r="K31" s="10"/>
      <c r="L31" s="16">
        <v>65.53</v>
      </c>
      <c r="M31" s="26"/>
    </row>
    <row r="32" spans="1:13" ht="45" x14ac:dyDescent="0.25">
      <c r="A32" s="24"/>
      <c r="B32" s="24"/>
      <c r="C32" s="1" t="s">
        <v>69</v>
      </c>
      <c r="D32" s="1" t="s">
        <v>74</v>
      </c>
      <c r="E32" s="1" t="s">
        <v>80</v>
      </c>
      <c r="F32" s="16">
        <v>0</v>
      </c>
      <c r="G32" s="25"/>
      <c r="H32" s="10"/>
      <c r="I32" s="10"/>
      <c r="J32" s="10"/>
      <c r="K32" s="10"/>
      <c r="L32" s="16">
        <v>30.78</v>
      </c>
      <c r="M32" s="26"/>
    </row>
    <row r="33" spans="1:13" x14ac:dyDescent="0.25">
      <c r="A33" s="24"/>
      <c r="B33" s="24"/>
      <c r="C33" s="1"/>
      <c r="D33" s="1"/>
      <c r="E33" s="1"/>
      <c r="F33" s="15"/>
      <c r="G33" s="6"/>
      <c r="H33" s="6"/>
      <c r="I33" s="6"/>
      <c r="J33" s="6"/>
      <c r="K33" s="6"/>
      <c r="L33" s="15"/>
      <c r="M33" s="8"/>
    </row>
    <row r="34" spans="1:13" ht="30" x14ac:dyDescent="0.25">
      <c r="A34" s="24"/>
      <c r="B34" s="24"/>
      <c r="C34" s="1" t="s">
        <v>16</v>
      </c>
      <c r="D34" s="1"/>
      <c r="E34" s="1" t="s">
        <v>51</v>
      </c>
      <c r="F34" s="15">
        <v>7</v>
      </c>
      <c r="G34" s="6"/>
      <c r="H34" s="10">
        <f>ROUND((F34-1)/6,2)</f>
        <v>1</v>
      </c>
      <c r="I34" s="10"/>
      <c r="J34" s="10"/>
      <c r="K34" s="10">
        <f>AVERAGE(I35,J36,K37)</f>
        <v>0.61</v>
      </c>
      <c r="L34" s="23">
        <v>45.7</v>
      </c>
      <c r="M34" s="8"/>
    </row>
    <row r="35" spans="1:13" x14ac:dyDescent="0.25">
      <c r="A35" s="24"/>
      <c r="B35" s="24"/>
      <c r="C35" s="1" t="s">
        <v>17</v>
      </c>
      <c r="D35" s="1"/>
      <c r="E35" s="1" t="s">
        <v>81</v>
      </c>
      <c r="F35" s="15">
        <v>3</v>
      </c>
      <c r="G35" s="6"/>
      <c r="H35" s="6"/>
      <c r="I35" s="10">
        <f>ROUND((F35-1)/6,2)</f>
        <v>0.33</v>
      </c>
      <c r="J35" s="6"/>
      <c r="K35" s="6"/>
      <c r="L35" s="23"/>
      <c r="M35" s="8"/>
    </row>
    <row r="36" spans="1:13" x14ac:dyDescent="0.25">
      <c r="A36" s="24"/>
      <c r="B36" s="24"/>
      <c r="C36" s="1" t="s">
        <v>18</v>
      </c>
      <c r="D36" s="1"/>
      <c r="E36" s="1" t="s">
        <v>52</v>
      </c>
      <c r="F36" s="15">
        <v>6</v>
      </c>
      <c r="G36" s="6"/>
      <c r="H36" s="6"/>
      <c r="I36" s="6"/>
      <c r="J36" s="10">
        <f>ROUND((F36-1)/6,2)</f>
        <v>0.83</v>
      </c>
      <c r="K36" s="6"/>
      <c r="L36" s="23"/>
      <c r="M36" s="8"/>
    </row>
    <row r="37" spans="1:13" x14ac:dyDescent="0.25">
      <c r="A37" s="24"/>
      <c r="B37" s="24"/>
      <c r="C37" s="1" t="s">
        <v>19</v>
      </c>
      <c r="D37" s="1"/>
      <c r="E37" s="1" t="s">
        <v>53</v>
      </c>
      <c r="F37" s="15">
        <v>5</v>
      </c>
      <c r="G37" s="6"/>
      <c r="H37" s="6"/>
      <c r="I37" s="6"/>
      <c r="J37" s="6"/>
      <c r="K37" s="10">
        <f>ROUND((F37-1)/6,2)</f>
        <v>0.67</v>
      </c>
      <c r="L37" s="23"/>
      <c r="M37" s="8"/>
    </row>
    <row r="38" spans="1:13" x14ac:dyDescent="0.25">
      <c r="A38" s="6"/>
      <c r="B38" s="6"/>
      <c r="C38" s="1"/>
      <c r="D38" s="1"/>
      <c r="E38" s="1"/>
      <c r="F38" s="15"/>
      <c r="G38" s="6"/>
      <c r="H38" s="6"/>
      <c r="I38" s="6"/>
      <c r="J38" s="6"/>
      <c r="K38" s="6"/>
      <c r="L38" s="15"/>
      <c r="M38" s="8"/>
    </row>
    <row r="39" spans="1:13" ht="30" x14ac:dyDescent="0.25">
      <c r="A39" s="24" t="s">
        <v>36</v>
      </c>
      <c r="B39" s="24">
        <v>200</v>
      </c>
      <c r="C39" s="1" t="s">
        <v>70</v>
      </c>
      <c r="D39" s="1">
        <v>104</v>
      </c>
      <c r="E39" s="1">
        <v>104</v>
      </c>
      <c r="F39" s="15">
        <v>1</v>
      </c>
      <c r="G39" s="25">
        <f>SUM(F39:F43)/5</f>
        <v>0.6</v>
      </c>
      <c r="H39" s="10"/>
      <c r="I39" s="10"/>
      <c r="J39" s="10"/>
      <c r="K39" s="10"/>
      <c r="L39" s="15">
        <v>63.67</v>
      </c>
      <c r="M39" s="26">
        <f>AVERAGE(L39:L43)</f>
        <v>55.955999999999996</v>
      </c>
    </row>
    <row r="40" spans="1:13" ht="30" x14ac:dyDescent="0.25">
      <c r="A40" s="24"/>
      <c r="B40" s="24"/>
      <c r="C40" s="1" t="s">
        <v>71</v>
      </c>
      <c r="D40" s="1">
        <v>81</v>
      </c>
      <c r="E40" s="1">
        <v>81</v>
      </c>
      <c r="F40" s="15">
        <v>1</v>
      </c>
      <c r="G40" s="25"/>
      <c r="H40" s="10"/>
      <c r="I40" s="10"/>
      <c r="J40" s="10"/>
      <c r="K40" s="10"/>
      <c r="L40" s="15">
        <v>74.459999999999994</v>
      </c>
      <c r="M40" s="26"/>
    </row>
    <row r="41" spans="1:13" ht="30" x14ac:dyDescent="0.25">
      <c r="A41" s="24"/>
      <c r="B41" s="24"/>
      <c r="C41" s="1" t="s">
        <v>72</v>
      </c>
      <c r="D41" s="1">
        <v>23.862068965517199</v>
      </c>
      <c r="E41" s="1">
        <v>23.86</v>
      </c>
      <c r="F41" s="15">
        <v>1</v>
      </c>
      <c r="G41" s="25"/>
      <c r="H41" s="10"/>
      <c r="I41" s="10"/>
      <c r="J41" s="10"/>
      <c r="K41" s="10"/>
      <c r="L41" s="15">
        <v>44.86</v>
      </c>
      <c r="M41" s="26"/>
    </row>
    <row r="42" spans="1:13" ht="30" x14ac:dyDescent="0.25">
      <c r="A42" s="24"/>
      <c r="B42" s="24"/>
      <c r="C42" s="1" t="s">
        <v>64</v>
      </c>
      <c r="D42" s="1">
        <v>60</v>
      </c>
      <c r="E42" s="1">
        <v>65</v>
      </c>
      <c r="F42" s="16">
        <v>0</v>
      </c>
      <c r="G42" s="25"/>
      <c r="H42" s="10"/>
      <c r="I42" s="10"/>
      <c r="J42" s="10"/>
      <c r="K42" s="10"/>
      <c r="L42" s="16">
        <v>77.83</v>
      </c>
      <c r="M42" s="26"/>
    </row>
    <row r="43" spans="1:13" ht="45" x14ac:dyDescent="0.25">
      <c r="A43" s="24"/>
      <c r="B43" s="24"/>
      <c r="C43" s="1" t="s">
        <v>73</v>
      </c>
      <c r="D43" s="1" t="s">
        <v>75</v>
      </c>
      <c r="E43" s="1">
        <v>5</v>
      </c>
      <c r="F43" s="16">
        <v>0</v>
      </c>
      <c r="G43" s="25"/>
      <c r="H43" s="10"/>
      <c r="I43" s="10"/>
      <c r="J43" s="10"/>
      <c r="K43" s="10"/>
      <c r="L43" s="16">
        <v>18.96</v>
      </c>
      <c r="M43" s="26"/>
    </row>
    <row r="44" spans="1:13" x14ac:dyDescent="0.25">
      <c r="A44" s="24"/>
      <c r="B44" s="24"/>
      <c r="C44" s="1"/>
      <c r="D44" s="1"/>
      <c r="E44" s="1"/>
      <c r="F44" s="15"/>
      <c r="G44" s="6"/>
      <c r="H44" s="6"/>
      <c r="I44" s="6"/>
      <c r="J44" s="6"/>
      <c r="K44" s="6"/>
      <c r="L44" s="15"/>
      <c r="M44" s="8"/>
    </row>
    <row r="45" spans="1:13" ht="30" x14ac:dyDescent="0.25">
      <c r="A45" s="24"/>
      <c r="B45" s="24"/>
      <c r="C45" s="1" t="s">
        <v>20</v>
      </c>
      <c r="D45" s="1"/>
      <c r="E45" s="1" t="s">
        <v>51</v>
      </c>
      <c r="F45" s="15">
        <v>7</v>
      </c>
      <c r="G45" s="6"/>
      <c r="H45" s="10">
        <f>ROUND((F45-1)/6,2)</f>
        <v>1</v>
      </c>
      <c r="I45" s="10"/>
      <c r="J45" s="10"/>
      <c r="K45" s="10">
        <f>AVERAGE(I46,J47,K48)</f>
        <v>1</v>
      </c>
      <c r="L45" s="23">
        <v>52.28</v>
      </c>
      <c r="M45" s="8"/>
    </row>
    <row r="46" spans="1:13" x14ac:dyDescent="0.25">
      <c r="A46" s="24"/>
      <c r="B46" s="24"/>
      <c r="C46" s="1" t="s">
        <v>21</v>
      </c>
      <c r="D46" s="1"/>
      <c r="E46" s="1" t="s">
        <v>51</v>
      </c>
      <c r="F46" s="15">
        <v>7</v>
      </c>
      <c r="G46" s="6"/>
      <c r="H46" s="6"/>
      <c r="I46" s="10">
        <f>ROUND((F46-1)/6,2)</f>
        <v>1</v>
      </c>
      <c r="J46" s="6"/>
      <c r="K46" s="6"/>
      <c r="L46" s="23"/>
      <c r="M46" s="8"/>
    </row>
    <row r="47" spans="1:13" x14ac:dyDescent="0.25">
      <c r="A47" s="24"/>
      <c r="B47" s="24"/>
      <c r="C47" s="1" t="s">
        <v>22</v>
      </c>
      <c r="D47" s="1"/>
      <c r="E47" s="1" t="s">
        <v>51</v>
      </c>
      <c r="F47" s="15">
        <v>7</v>
      </c>
      <c r="G47" s="6"/>
      <c r="H47" s="6"/>
      <c r="I47" s="6"/>
      <c r="J47" s="10">
        <f>ROUND((F47-1)/6,2)</f>
        <v>1</v>
      </c>
      <c r="K47" s="6"/>
      <c r="L47" s="23"/>
      <c r="M47" s="8"/>
    </row>
    <row r="48" spans="1:13" x14ac:dyDescent="0.25">
      <c r="A48" s="24"/>
      <c r="B48" s="24"/>
      <c r="C48" s="1" t="s">
        <v>23</v>
      </c>
      <c r="D48" s="1"/>
      <c r="E48" s="1" t="s">
        <v>51</v>
      </c>
      <c r="F48" s="15">
        <v>7</v>
      </c>
      <c r="G48" s="6"/>
      <c r="H48" s="6"/>
      <c r="I48" s="6"/>
      <c r="J48" s="6"/>
      <c r="K48" s="10">
        <f>ROUND((F48-1)/6,2)</f>
        <v>1</v>
      </c>
      <c r="L48" s="23"/>
      <c r="M48" s="8"/>
    </row>
    <row r="49" spans="1:13" x14ac:dyDescent="0.25">
      <c r="A49" s="6"/>
      <c r="B49" s="6"/>
      <c r="C49" s="1"/>
      <c r="D49" s="1"/>
      <c r="E49" s="1"/>
      <c r="F49" s="15"/>
      <c r="G49" s="6"/>
      <c r="H49" s="6"/>
      <c r="I49" s="6"/>
      <c r="J49" s="6"/>
      <c r="K49" s="6"/>
      <c r="L49" s="15"/>
      <c r="M49" s="8"/>
    </row>
    <row r="50" spans="1:13" ht="45" x14ac:dyDescent="0.25">
      <c r="A50" s="6"/>
      <c r="B50" s="6"/>
      <c r="C50" s="1" t="s">
        <v>24</v>
      </c>
      <c r="D50" s="1"/>
      <c r="E50" s="1" t="s">
        <v>56</v>
      </c>
      <c r="F50" s="15"/>
      <c r="G50" s="6"/>
      <c r="H50" s="6"/>
      <c r="I50" s="6"/>
      <c r="J50" s="6"/>
      <c r="K50" s="6"/>
      <c r="L50" s="23">
        <v>486.05</v>
      </c>
      <c r="M50" s="8"/>
    </row>
    <row r="51" spans="1:13" ht="45" x14ac:dyDescent="0.25">
      <c r="A51" s="6"/>
      <c r="B51" s="6"/>
      <c r="C51" s="1" t="s">
        <v>25</v>
      </c>
      <c r="D51" s="1"/>
      <c r="E51" s="1" t="s">
        <v>55</v>
      </c>
      <c r="F51" s="15"/>
      <c r="G51" s="6"/>
      <c r="H51" s="6"/>
      <c r="I51" s="6"/>
      <c r="J51" s="6"/>
      <c r="K51" s="6"/>
      <c r="L51" s="23"/>
      <c r="M51" s="8"/>
    </row>
    <row r="52" spans="1:13" ht="45" x14ac:dyDescent="0.25">
      <c r="A52" s="6"/>
      <c r="B52" s="6"/>
      <c r="C52" s="1" t="s">
        <v>26</v>
      </c>
      <c r="D52" s="1"/>
      <c r="E52" s="1" t="s">
        <v>57</v>
      </c>
      <c r="F52" s="15"/>
      <c r="G52" s="6"/>
      <c r="H52" s="6"/>
      <c r="I52" s="6"/>
      <c r="J52" s="6"/>
      <c r="K52" s="6"/>
      <c r="L52" s="23"/>
      <c r="M52" s="8"/>
    </row>
    <row r="53" spans="1:13" ht="225" x14ac:dyDescent="0.25">
      <c r="A53" s="6"/>
      <c r="B53" s="6"/>
      <c r="C53" s="1" t="s">
        <v>27</v>
      </c>
      <c r="D53" s="1"/>
      <c r="E53" s="1" t="s">
        <v>82</v>
      </c>
      <c r="F53" s="21"/>
      <c r="G53" s="11"/>
      <c r="H53" s="11"/>
      <c r="I53" s="11"/>
      <c r="J53" s="11"/>
      <c r="K53" s="11"/>
      <c r="L53" s="23"/>
      <c r="M53" s="8"/>
    </row>
    <row r="54" spans="1:13" ht="45" x14ac:dyDescent="0.25">
      <c r="A54" s="6"/>
      <c r="B54" s="6"/>
      <c r="C54" s="1" t="s">
        <v>28</v>
      </c>
      <c r="D54" s="1"/>
      <c r="E54" s="1" t="s">
        <v>83</v>
      </c>
      <c r="F54" s="21"/>
      <c r="G54" s="11"/>
      <c r="H54" s="11"/>
      <c r="I54" s="11"/>
      <c r="J54" s="11"/>
      <c r="K54" s="11"/>
      <c r="L54" s="23"/>
      <c r="M54" s="8"/>
    </row>
  </sheetData>
  <mergeCells count="17">
    <mergeCell ref="L6:L15"/>
    <mergeCell ref="A17:A26"/>
    <mergeCell ref="B17:B26"/>
    <mergeCell ref="G17:G21"/>
    <mergeCell ref="M17:M21"/>
    <mergeCell ref="L23:L26"/>
    <mergeCell ref="L50:L54"/>
    <mergeCell ref="A28:A37"/>
    <mergeCell ref="B28:B37"/>
    <mergeCell ref="G28:G32"/>
    <mergeCell ref="M28:M32"/>
    <mergeCell ref="L34:L37"/>
    <mergeCell ref="A39:A48"/>
    <mergeCell ref="B39:B48"/>
    <mergeCell ref="G39:G43"/>
    <mergeCell ref="M39:M43"/>
    <mergeCell ref="L45:L4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9D65-37F5-48CE-8A2D-AEB973027BC8}">
  <dimension ref="A1:M54"/>
  <sheetViews>
    <sheetView zoomScale="90" zoomScaleNormal="90" workbookViewId="0">
      <pane xSplit="3" ySplit="2" topLeftCell="D40" activePane="bottomRight" state="frozen"/>
      <selection pane="topRight" activeCell="D1" sqref="D1"/>
      <selection pane="bottomLeft" activeCell="A3" sqref="A3"/>
      <selection pane="bottomRight" activeCell="K45" sqref="K45"/>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19" customWidth="1"/>
    <col min="7" max="11" width="17.140625" style="12" customWidth="1"/>
    <col min="12" max="12" width="18.5703125" style="19" customWidth="1"/>
    <col min="13" max="13" width="17.7109375" style="14" customWidth="1"/>
  </cols>
  <sheetData>
    <row r="1" spans="1:13" ht="18.75" x14ac:dyDescent="0.25">
      <c r="A1" s="2" t="s">
        <v>42</v>
      </c>
      <c r="B1" s="2" t="s">
        <v>43</v>
      </c>
      <c r="C1" s="3" t="s">
        <v>30</v>
      </c>
      <c r="D1" s="3" t="s">
        <v>32</v>
      </c>
      <c r="E1" s="3" t="s">
        <v>29</v>
      </c>
      <c r="F1" s="18" t="s">
        <v>33</v>
      </c>
      <c r="G1" s="4" t="s">
        <v>37</v>
      </c>
      <c r="H1" s="4" t="s">
        <v>38</v>
      </c>
      <c r="I1" s="4" t="s">
        <v>39</v>
      </c>
      <c r="J1" s="4" t="s">
        <v>40</v>
      </c>
      <c r="K1" s="4" t="s">
        <v>41</v>
      </c>
      <c r="L1" s="18" t="s">
        <v>31</v>
      </c>
      <c r="M1" s="5" t="s">
        <v>44</v>
      </c>
    </row>
    <row r="2" spans="1:13" x14ac:dyDescent="0.25">
      <c r="A2" s="6"/>
      <c r="B2" s="6"/>
      <c r="C2" s="1"/>
      <c r="D2" s="1"/>
      <c r="E2" s="1"/>
      <c r="F2" s="15"/>
      <c r="G2" s="6"/>
      <c r="H2" s="6"/>
      <c r="I2" s="6"/>
      <c r="J2" s="6"/>
      <c r="K2" s="6"/>
      <c r="L2" s="15"/>
      <c r="M2" s="8"/>
    </row>
    <row r="3" spans="1:13" x14ac:dyDescent="0.25">
      <c r="A3" s="6"/>
      <c r="B3" s="6"/>
      <c r="C3" s="1" t="s">
        <v>0</v>
      </c>
      <c r="D3" s="1"/>
      <c r="E3" s="1" t="s">
        <v>89</v>
      </c>
      <c r="F3" s="20"/>
      <c r="G3" s="7"/>
      <c r="H3" s="7"/>
      <c r="I3" s="7"/>
      <c r="J3" s="7"/>
      <c r="K3" s="7"/>
      <c r="L3" s="15"/>
      <c r="M3" s="8"/>
    </row>
    <row r="4" spans="1:13" x14ac:dyDescent="0.25">
      <c r="A4" s="6"/>
      <c r="B4" s="6"/>
      <c r="C4" s="1" t="s">
        <v>1</v>
      </c>
      <c r="D4" s="1"/>
      <c r="E4" s="1" t="s">
        <v>90</v>
      </c>
      <c r="F4" s="20"/>
      <c r="G4" s="7"/>
      <c r="H4" s="7"/>
      <c r="I4" s="7"/>
      <c r="J4" s="7"/>
      <c r="K4" s="7"/>
      <c r="L4" s="15"/>
      <c r="M4" s="8"/>
    </row>
    <row r="5" spans="1:13" x14ac:dyDescent="0.25">
      <c r="A5" s="6"/>
      <c r="B5" s="6"/>
      <c r="C5" s="1"/>
      <c r="D5" s="1"/>
      <c r="E5" s="9"/>
      <c r="F5" s="20"/>
      <c r="G5" s="7"/>
      <c r="H5" s="7"/>
      <c r="I5" s="7"/>
      <c r="J5" s="7"/>
      <c r="K5" s="7"/>
      <c r="L5" s="15"/>
      <c r="M5" s="8"/>
    </row>
    <row r="6" spans="1:13" ht="30.75" customHeight="1" x14ac:dyDescent="0.25">
      <c r="A6" s="6"/>
      <c r="B6" s="6"/>
      <c r="C6" s="1" t="s">
        <v>2</v>
      </c>
      <c r="D6" s="1"/>
      <c r="E6" s="1" t="s">
        <v>91</v>
      </c>
      <c r="F6" s="15"/>
      <c r="G6" s="6"/>
      <c r="H6" s="6"/>
      <c r="I6" s="6"/>
      <c r="J6" s="6"/>
      <c r="K6" s="6"/>
      <c r="L6" s="23">
        <v>98.13</v>
      </c>
      <c r="M6" s="8"/>
    </row>
    <row r="7" spans="1:13" x14ac:dyDescent="0.25">
      <c r="A7" s="6"/>
      <c r="B7" s="6"/>
      <c r="C7" s="1" t="s">
        <v>3</v>
      </c>
      <c r="D7" s="1"/>
      <c r="E7" s="1" t="s">
        <v>45</v>
      </c>
      <c r="F7" s="15"/>
      <c r="G7" s="6"/>
      <c r="H7" s="6"/>
      <c r="I7" s="6"/>
      <c r="J7" s="6"/>
      <c r="K7" s="6"/>
      <c r="L7" s="23"/>
      <c r="M7" s="8"/>
    </row>
    <row r="8" spans="1:13" x14ac:dyDescent="0.25">
      <c r="A8" s="6"/>
      <c r="B8" s="6"/>
      <c r="C8" s="1" t="s">
        <v>4</v>
      </c>
      <c r="D8" s="1"/>
      <c r="E8" s="1" t="s">
        <v>58</v>
      </c>
      <c r="F8" s="15"/>
      <c r="G8" s="6"/>
      <c r="H8" s="6"/>
      <c r="I8" s="6"/>
      <c r="J8" s="6"/>
      <c r="K8" s="6"/>
      <c r="L8" s="23"/>
      <c r="M8" s="8"/>
    </row>
    <row r="9" spans="1:13" x14ac:dyDescent="0.25">
      <c r="A9" s="6"/>
      <c r="B9" s="6"/>
      <c r="C9" s="1" t="s">
        <v>5</v>
      </c>
      <c r="D9" s="1"/>
      <c r="E9" s="1" t="s">
        <v>59</v>
      </c>
      <c r="F9" s="15"/>
      <c r="G9" s="6"/>
      <c r="H9" s="6"/>
      <c r="I9" s="6"/>
      <c r="J9" s="6"/>
      <c r="K9" s="6"/>
      <c r="L9" s="23"/>
      <c r="M9" s="8"/>
    </row>
    <row r="10" spans="1:13" x14ac:dyDescent="0.25">
      <c r="A10" s="6"/>
      <c r="B10" s="6"/>
      <c r="C10" s="1" t="s">
        <v>6</v>
      </c>
      <c r="D10" s="1"/>
      <c r="E10" s="1" t="s">
        <v>60</v>
      </c>
      <c r="F10" s="15"/>
      <c r="G10" s="6"/>
      <c r="H10" s="6"/>
      <c r="I10" s="6"/>
      <c r="J10" s="6"/>
      <c r="K10" s="6"/>
      <c r="L10" s="23"/>
      <c r="M10" s="8"/>
    </row>
    <row r="11" spans="1:13" x14ac:dyDescent="0.25">
      <c r="A11" s="6"/>
      <c r="B11" s="6"/>
      <c r="C11" s="1" t="s">
        <v>7</v>
      </c>
      <c r="D11" s="1"/>
      <c r="E11" s="1" t="s">
        <v>60</v>
      </c>
      <c r="F11" s="15"/>
      <c r="G11" s="6"/>
      <c r="H11" s="6"/>
      <c r="I11" s="6"/>
      <c r="J11" s="6"/>
      <c r="K11" s="6"/>
      <c r="L11" s="23"/>
      <c r="M11" s="8"/>
    </row>
    <row r="12" spans="1:13" x14ac:dyDescent="0.25">
      <c r="A12" s="6"/>
      <c r="B12" s="6"/>
      <c r="C12" s="1" t="s">
        <v>8</v>
      </c>
      <c r="D12" s="1"/>
      <c r="E12" s="1" t="s">
        <v>79</v>
      </c>
      <c r="F12" s="15"/>
      <c r="G12" s="6"/>
      <c r="H12" s="6"/>
      <c r="I12" s="6"/>
      <c r="J12" s="6"/>
      <c r="K12" s="6"/>
      <c r="L12" s="23"/>
      <c r="M12" s="8"/>
    </row>
    <row r="13" spans="1:13" x14ac:dyDescent="0.25">
      <c r="A13" s="6"/>
      <c r="B13" s="6"/>
      <c r="C13" s="1" t="s">
        <v>9</v>
      </c>
      <c r="D13" s="1"/>
      <c r="E13" s="1" t="s">
        <v>49</v>
      </c>
      <c r="F13" s="15"/>
      <c r="G13" s="6"/>
      <c r="H13" s="6"/>
      <c r="I13" s="6"/>
      <c r="J13" s="6"/>
      <c r="K13" s="6"/>
      <c r="L13" s="23"/>
      <c r="M13" s="8"/>
    </row>
    <row r="14" spans="1:13" x14ac:dyDescent="0.25">
      <c r="A14" s="6"/>
      <c r="B14" s="6"/>
      <c r="C14" s="1" t="s">
        <v>10</v>
      </c>
      <c r="D14" s="1"/>
      <c r="E14" s="1" t="s">
        <v>50</v>
      </c>
      <c r="F14" s="15"/>
      <c r="G14" s="6"/>
      <c r="H14" s="6"/>
      <c r="I14" s="6"/>
      <c r="J14" s="6"/>
      <c r="K14" s="6"/>
      <c r="L14" s="23"/>
      <c r="M14" s="8"/>
    </row>
    <row r="15" spans="1:13" x14ac:dyDescent="0.25">
      <c r="A15" s="6"/>
      <c r="B15" s="6"/>
      <c r="C15" s="1" t="s">
        <v>11</v>
      </c>
      <c r="D15" s="1"/>
      <c r="E15" s="1" t="s">
        <v>50</v>
      </c>
      <c r="F15" s="15"/>
      <c r="G15" s="6"/>
      <c r="H15" s="6"/>
      <c r="I15" s="6"/>
      <c r="J15" s="6"/>
      <c r="K15" s="6"/>
      <c r="L15" s="23"/>
      <c r="M15" s="8"/>
    </row>
    <row r="16" spans="1:13" x14ac:dyDescent="0.25">
      <c r="A16" s="6"/>
      <c r="B16" s="6"/>
      <c r="C16" s="1"/>
      <c r="D16" s="1"/>
      <c r="E16" s="1"/>
      <c r="F16" s="15"/>
      <c r="G16" s="6"/>
      <c r="H16" s="6"/>
      <c r="I16" s="6"/>
      <c r="J16" s="6"/>
      <c r="K16" s="6"/>
      <c r="L16" s="15"/>
      <c r="M16" s="8"/>
    </row>
    <row r="17" spans="1:13" ht="30" x14ac:dyDescent="0.25">
      <c r="A17" s="24" t="s">
        <v>34</v>
      </c>
      <c r="B17" s="24">
        <v>180</v>
      </c>
      <c r="C17" s="1" t="s">
        <v>61</v>
      </c>
      <c r="D17" s="1">
        <v>114</v>
      </c>
      <c r="E17" s="1">
        <v>114</v>
      </c>
      <c r="F17" s="15">
        <v>1</v>
      </c>
      <c r="G17" s="25">
        <f>SUM(F17:F21)/5</f>
        <v>0.8</v>
      </c>
      <c r="H17" s="10"/>
      <c r="I17" s="10"/>
      <c r="J17" s="10"/>
      <c r="K17" s="10"/>
      <c r="L17" s="15">
        <v>116.64</v>
      </c>
      <c r="M17" s="26">
        <f>AVERAGE(L17:L21)</f>
        <v>83.462000000000003</v>
      </c>
    </row>
    <row r="18" spans="1:13" ht="30" x14ac:dyDescent="0.25">
      <c r="A18" s="24"/>
      <c r="B18" s="24"/>
      <c r="C18" s="1" t="s">
        <v>62</v>
      </c>
      <c r="D18" s="1">
        <v>60</v>
      </c>
      <c r="E18" s="1">
        <v>60</v>
      </c>
      <c r="F18" s="15">
        <v>1</v>
      </c>
      <c r="G18" s="25"/>
      <c r="H18" s="10"/>
      <c r="I18" s="10"/>
      <c r="J18" s="10"/>
      <c r="K18" s="10"/>
      <c r="L18" s="15">
        <v>121.89</v>
      </c>
      <c r="M18" s="26"/>
    </row>
    <row r="19" spans="1:13" ht="30" x14ac:dyDescent="0.25">
      <c r="A19" s="24"/>
      <c r="B19" s="24"/>
      <c r="C19" s="1" t="s">
        <v>63</v>
      </c>
      <c r="D19" s="1">
        <v>23.4838709677419</v>
      </c>
      <c r="E19" s="1">
        <v>23.483870967741936</v>
      </c>
      <c r="F19" s="15">
        <v>1</v>
      </c>
      <c r="G19" s="25"/>
      <c r="H19" s="10"/>
      <c r="I19" s="10"/>
      <c r="J19" s="10"/>
      <c r="K19" s="10"/>
      <c r="L19" s="15">
        <v>39.04</v>
      </c>
      <c r="M19" s="26"/>
    </row>
    <row r="20" spans="1:13" ht="30" x14ac:dyDescent="0.25">
      <c r="A20" s="24"/>
      <c r="B20" s="24"/>
      <c r="C20" s="1" t="s">
        <v>64</v>
      </c>
      <c r="D20" s="1">
        <v>60</v>
      </c>
      <c r="E20" s="1">
        <v>4</v>
      </c>
      <c r="F20" s="16">
        <v>0</v>
      </c>
      <c r="G20" s="25"/>
      <c r="H20" s="10"/>
      <c r="I20" s="10"/>
      <c r="J20" s="10"/>
      <c r="K20" s="10"/>
      <c r="L20" s="16">
        <v>40.369999999999997</v>
      </c>
      <c r="M20" s="26"/>
    </row>
    <row r="21" spans="1:13" ht="30" x14ac:dyDescent="0.25">
      <c r="A21" s="24"/>
      <c r="B21" s="24"/>
      <c r="C21" s="1" t="s">
        <v>65</v>
      </c>
      <c r="D21" s="1" t="s">
        <v>74</v>
      </c>
      <c r="E21" s="1" t="s">
        <v>92</v>
      </c>
      <c r="F21" s="15">
        <v>1</v>
      </c>
      <c r="G21" s="25"/>
      <c r="H21" s="10"/>
      <c r="I21" s="10"/>
      <c r="J21" s="10"/>
      <c r="K21" s="10"/>
      <c r="L21" s="15">
        <v>99.37</v>
      </c>
      <c r="M21" s="26"/>
    </row>
    <row r="22" spans="1:13" x14ac:dyDescent="0.25">
      <c r="A22" s="24"/>
      <c r="B22" s="24"/>
      <c r="C22" s="1"/>
      <c r="D22" s="1"/>
      <c r="E22" s="1"/>
      <c r="F22" s="15"/>
      <c r="G22" s="6"/>
      <c r="H22" s="6"/>
      <c r="I22" s="6"/>
      <c r="J22" s="6"/>
      <c r="K22" s="6"/>
      <c r="L22" s="15"/>
      <c r="M22" s="8"/>
    </row>
    <row r="23" spans="1:13" ht="30" x14ac:dyDescent="0.25">
      <c r="A23" s="24"/>
      <c r="B23" s="24"/>
      <c r="C23" s="1" t="s">
        <v>12</v>
      </c>
      <c r="D23" s="1"/>
      <c r="E23" s="1" t="s">
        <v>54</v>
      </c>
      <c r="F23" s="15">
        <v>4</v>
      </c>
      <c r="G23" s="6"/>
      <c r="H23" s="10">
        <f>ROUND((F23-1)/6,2)</f>
        <v>0.5</v>
      </c>
      <c r="I23" s="10"/>
      <c r="J23" s="10"/>
      <c r="K23" s="10">
        <f>AVERAGE(I24,J25,K26)</f>
        <v>0.55666666666666664</v>
      </c>
      <c r="L23" s="23">
        <v>59.99</v>
      </c>
      <c r="M23" s="8"/>
    </row>
    <row r="24" spans="1:13" x14ac:dyDescent="0.25">
      <c r="A24" s="24"/>
      <c r="B24" s="24"/>
      <c r="C24" s="1" t="s">
        <v>13</v>
      </c>
      <c r="D24" s="1"/>
      <c r="E24" s="1" t="s">
        <v>81</v>
      </c>
      <c r="F24" s="15">
        <v>3</v>
      </c>
      <c r="G24" s="6"/>
      <c r="H24" s="6"/>
      <c r="I24" s="10">
        <f>ROUND((F24-1)/6,2)</f>
        <v>0.33</v>
      </c>
      <c r="J24" s="6"/>
      <c r="K24" s="6"/>
      <c r="L24" s="23"/>
      <c r="M24" s="8"/>
    </row>
    <row r="25" spans="1:13" x14ac:dyDescent="0.25">
      <c r="A25" s="24"/>
      <c r="B25" s="24"/>
      <c r="C25" s="1" t="s">
        <v>14</v>
      </c>
      <c r="D25" s="1"/>
      <c r="E25" s="1" t="s">
        <v>53</v>
      </c>
      <c r="F25" s="15">
        <v>5</v>
      </c>
      <c r="G25" s="6"/>
      <c r="H25" s="6"/>
      <c r="I25" s="6"/>
      <c r="J25" s="10">
        <f>ROUND((F25-1)/6,2)</f>
        <v>0.67</v>
      </c>
      <c r="K25" s="6"/>
      <c r="L25" s="23"/>
      <c r="M25" s="8"/>
    </row>
    <row r="26" spans="1:13" x14ac:dyDescent="0.25">
      <c r="A26" s="24"/>
      <c r="B26" s="24"/>
      <c r="C26" s="1" t="s">
        <v>15</v>
      </c>
      <c r="D26" s="1"/>
      <c r="E26" s="1" t="s">
        <v>53</v>
      </c>
      <c r="F26" s="15">
        <v>5</v>
      </c>
      <c r="G26" s="6"/>
      <c r="H26" s="6"/>
      <c r="I26" s="6"/>
      <c r="J26" s="6"/>
      <c r="K26" s="10">
        <f>ROUND((F26-1)/6,2)</f>
        <v>0.67</v>
      </c>
      <c r="L26" s="23"/>
      <c r="M26" s="8"/>
    </row>
    <row r="27" spans="1:13" x14ac:dyDescent="0.25">
      <c r="A27" s="6"/>
      <c r="B27" s="6"/>
      <c r="C27" s="1"/>
      <c r="D27" s="1"/>
      <c r="E27" s="1"/>
      <c r="F27" s="15"/>
      <c r="G27" s="6"/>
      <c r="H27" s="6"/>
      <c r="I27" s="6"/>
      <c r="J27" s="6"/>
      <c r="K27" s="6"/>
      <c r="L27" s="15"/>
      <c r="M27" s="8"/>
    </row>
    <row r="28" spans="1:13" ht="30" x14ac:dyDescent="0.25">
      <c r="A28" s="24" t="s">
        <v>35</v>
      </c>
      <c r="B28" s="24">
        <v>150</v>
      </c>
      <c r="C28" s="1" t="s">
        <v>66</v>
      </c>
      <c r="D28" s="1">
        <v>131</v>
      </c>
      <c r="E28" s="1">
        <v>131</v>
      </c>
      <c r="F28" s="15">
        <v>1</v>
      </c>
      <c r="G28" s="25">
        <f>SUM(F28:F32)/5</f>
        <v>0.8</v>
      </c>
      <c r="H28" s="10"/>
      <c r="I28" s="10"/>
      <c r="J28" s="10"/>
      <c r="K28" s="10"/>
      <c r="L28" s="15">
        <v>57.5</v>
      </c>
      <c r="M28" s="26">
        <f>AVERAGE(L28:L32)</f>
        <v>50.862000000000002</v>
      </c>
    </row>
    <row r="29" spans="1:13" ht="30" x14ac:dyDescent="0.25">
      <c r="A29" s="24"/>
      <c r="B29" s="24"/>
      <c r="C29" s="1" t="s">
        <v>67</v>
      </c>
      <c r="D29" s="1">
        <v>89</v>
      </c>
      <c r="E29" s="1">
        <v>89</v>
      </c>
      <c r="F29" s="15">
        <v>1</v>
      </c>
      <c r="G29" s="25"/>
      <c r="H29" s="10"/>
      <c r="I29" s="10"/>
      <c r="J29" s="10"/>
      <c r="K29" s="10"/>
      <c r="L29" s="15">
        <v>37.64</v>
      </c>
      <c r="M29" s="26"/>
    </row>
    <row r="30" spans="1:13" ht="30" x14ac:dyDescent="0.25">
      <c r="A30" s="24"/>
      <c r="B30" s="24"/>
      <c r="C30" s="1" t="s">
        <v>68</v>
      </c>
      <c r="D30" s="1">
        <v>19.2258064516129</v>
      </c>
      <c r="E30" s="1">
        <v>19.225806451612904</v>
      </c>
      <c r="F30" s="15">
        <v>1</v>
      </c>
      <c r="G30" s="25"/>
      <c r="H30" s="10"/>
      <c r="I30" s="10"/>
      <c r="J30" s="10"/>
      <c r="K30" s="10"/>
      <c r="L30" s="15">
        <v>51.24</v>
      </c>
      <c r="M30" s="26"/>
    </row>
    <row r="31" spans="1:13" ht="30" x14ac:dyDescent="0.25">
      <c r="A31" s="24"/>
      <c r="B31" s="24"/>
      <c r="C31" s="1" t="s">
        <v>64</v>
      </c>
      <c r="D31" s="1">
        <v>48</v>
      </c>
      <c r="E31" s="1">
        <v>3</v>
      </c>
      <c r="F31" s="17">
        <v>0</v>
      </c>
      <c r="G31" s="25"/>
      <c r="H31" s="10"/>
      <c r="I31" s="10"/>
      <c r="J31" s="10"/>
      <c r="K31" s="10"/>
      <c r="L31" s="16">
        <v>38.4</v>
      </c>
      <c r="M31" s="26"/>
    </row>
    <row r="32" spans="1:13" ht="30" x14ac:dyDescent="0.25">
      <c r="A32" s="24"/>
      <c r="B32" s="24"/>
      <c r="C32" s="1" t="s">
        <v>69</v>
      </c>
      <c r="D32" s="1" t="s">
        <v>74</v>
      </c>
      <c r="E32" s="1" t="s">
        <v>93</v>
      </c>
      <c r="F32" s="15">
        <v>1</v>
      </c>
      <c r="G32" s="25"/>
      <c r="H32" s="10"/>
      <c r="I32" s="10"/>
      <c r="J32" s="10"/>
      <c r="K32" s="10"/>
      <c r="L32" s="15">
        <v>69.53</v>
      </c>
      <c r="M32" s="26"/>
    </row>
    <row r="33" spans="1:13" x14ac:dyDescent="0.25">
      <c r="A33" s="24"/>
      <c r="B33" s="24"/>
      <c r="C33" s="1"/>
      <c r="D33" s="1"/>
      <c r="E33" s="1"/>
      <c r="F33" s="15"/>
      <c r="G33" s="6"/>
      <c r="H33" s="6"/>
      <c r="I33" s="6"/>
      <c r="J33" s="6"/>
      <c r="K33" s="6"/>
      <c r="L33" s="15"/>
      <c r="M33" s="8"/>
    </row>
    <row r="34" spans="1:13" ht="30" x14ac:dyDescent="0.25">
      <c r="A34" s="24"/>
      <c r="B34" s="24"/>
      <c r="C34" s="1" t="s">
        <v>16</v>
      </c>
      <c r="D34" s="1"/>
      <c r="E34" s="1" t="s">
        <v>53</v>
      </c>
      <c r="F34" s="15">
        <v>5</v>
      </c>
      <c r="G34" s="6"/>
      <c r="H34" s="10">
        <f>ROUND((F34-1)/6,2)</f>
        <v>0.67</v>
      </c>
      <c r="I34" s="10"/>
      <c r="J34" s="10"/>
      <c r="K34" s="10">
        <f>AVERAGE(I35,J36,K37)</f>
        <v>0.55666666666666664</v>
      </c>
      <c r="L34" s="23">
        <v>33.340000000000003</v>
      </c>
      <c r="M34" s="8"/>
    </row>
    <row r="35" spans="1:13" x14ac:dyDescent="0.25">
      <c r="A35" s="24"/>
      <c r="B35" s="24"/>
      <c r="C35" s="1" t="s">
        <v>17</v>
      </c>
      <c r="D35" s="1"/>
      <c r="E35" s="1" t="s">
        <v>54</v>
      </c>
      <c r="F35" s="15">
        <v>4</v>
      </c>
      <c r="G35" s="6"/>
      <c r="H35" s="6"/>
      <c r="I35" s="10">
        <f>ROUND((F35-1)/6,2)</f>
        <v>0.5</v>
      </c>
      <c r="J35" s="6"/>
      <c r="K35" s="6"/>
      <c r="L35" s="23"/>
      <c r="M35" s="8"/>
    </row>
    <row r="36" spans="1:13" x14ac:dyDescent="0.25">
      <c r="A36" s="24"/>
      <c r="B36" s="24"/>
      <c r="C36" s="1" t="s">
        <v>18</v>
      </c>
      <c r="D36" s="1"/>
      <c r="E36" s="1" t="s">
        <v>54</v>
      </c>
      <c r="F36" s="15">
        <v>4</v>
      </c>
      <c r="G36" s="6"/>
      <c r="H36" s="6"/>
      <c r="I36" s="6"/>
      <c r="J36" s="10">
        <f>ROUND((F36-1)/6,2)</f>
        <v>0.5</v>
      </c>
      <c r="K36" s="6"/>
      <c r="L36" s="23"/>
      <c r="M36" s="8"/>
    </row>
    <row r="37" spans="1:13" x14ac:dyDescent="0.25">
      <c r="A37" s="24"/>
      <c r="B37" s="24"/>
      <c r="C37" s="1" t="s">
        <v>19</v>
      </c>
      <c r="D37" s="1"/>
      <c r="E37" s="1" t="s">
        <v>53</v>
      </c>
      <c r="F37" s="15">
        <v>5</v>
      </c>
      <c r="G37" s="6"/>
      <c r="H37" s="6"/>
      <c r="I37" s="6"/>
      <c r="J37" s="6"/>
      <c r="K37" s="10">
        <f>ROUND((F37-1)/6,2)</f>
        <v>0.67</v>
      </c>
      <c r="L37" s="23"/>
      <c r="M37" s="8"/>
    </row>
    <row r="38" spans="1:13" x14ac:dyDescent="0.25">
      <c r="A38" s="6"/>
      <c r="B38" s="6"/>
      <c r="C38" s="1"/>
      <c r="D38" s="1"/>
      <c r="E38" s="1"/>
      <c r="F38" s="15"/>
      <c r="G38" s="6"/>
      <c r="H38" s="6"/>
      <c r="I38" s="6"/>
      <c r="J38" s="6"/>
      <c r="K38" s="6"/>
      <c r="L38" s="15"/>
      <c r="M38" s="8"/>
    </row>
    <row r="39" spans="1:13" ht="30" x14ac:dyDescent="0.25">
      <c r="A39" s="24" t="s">
        <v>36</v>
      </c>
      <c r="B39" s="24">
        <v>200</v>
      </c>
      <c r="C39" s="1" t="s">
        <v>70</v>
      </c>
      <c r="D39" s="1">
        <v>104</v>
      </c>
      <c r="E39" s="1">
        <v>104</v>
      </c>
      <c r="F39" s="15">
        <v>1</v>
      </c>
      <c r="G39" s="25">
        <f>SUM(F39:F43)/5</f>
        <v>0.8</v>
      </c>
      <c r="H39" s="10"/>
      <c r="I39" s="10"/>
      <c r="J39" s="10"/>
      <c r="K39" s="10"/>
      <c r="L39" s="15">
        <v>43.39</v>
      </c>
      <c r="M39" s="26">
        <f>AVERAGE(L39:L43)</f>
        <v>47.817999999999998</v>
      </c>
    </row>
    <row r="40" spans="1:13" ht="30" x14ac:dyDescent="0.25">
      <c r="A40" s="24"/>
      <c r="B40" s="24"/>
      <c r="C40" s="1" t="s">
        <v>71</v>
      </c>
      <c r="D40" s="1">
        <v>81</v>
      </c>
      <c r="E40" s="1">
        <v>81</v>
      </c>
      <c r="F40" s="15">
        <v>1</v>
      </c>
      <c r="G40" s="25"/>
      <c r="H40" s="10"/>
      <c r="I40" s="10"/>
      <c r="J40" s="10"/>
      <c r="K40" s="10"/>
      <c r="L40" s="15">
        <v>45.48</v>
      </c>
      <c r="M40" s="26"/>
    </row>
    <row r="41" spans="1:13" ht="30" x14ac:dyDescent="0.25">
      <c r="A41" s="24"/>
      <c r="B41" s="24"/>
      <c r="C41" s="1" t="s">
        <v>72</v>
      </c>
      <c r="D41" s="1">
        <v>23.862068965517199</v>
      </c>
      <c r="E41" s="1">
        <v>23.861999999999998</v>
      </c>
      <c r="F41" s="15">
        <v>1</v>
      </c>
      <c r="G41" s="25"/>
      <c r="H41" s="10"/>
      <c r="I41" s="10"/>
      <c r="J41" s="10"/>
      <c r="K41" s="10"/>
      <c r="L41" s="15">
        <v>57.66</v>
      </c>
      <c r="M41" s="26"/>
    </row>
    <row r="42" spans="1:13" ht="30" x14ac:dyDescent="0.25">
      <c r="A42" s="24"/>
      <c r="B42" s="24"/>
      <c r="C42" s="1" t="s">
        <v>64</v>
      </c>
      <c r="D42" s="1">
        <v>60</v>
      </c>
      <c r="E42" s="1">
        <v>4</v>
      </c>
      <c r="F42" s="16">
        <v>0</v>
      </c>
      <c r="G42" s="25"/>
      <c r="H42" s="10"/>
      <c r="I42" s="10"/>
      <c r="J42" s="10"/>
      <c r="K42" s="10"/>
      <c r="L42" s="16">
        <v>41.66</v>
      </c>
      <c r="M42" s="26"/>
    </row>
    <row r="43" spans="1:13" ht="45" x14ac:dyDescent="0.25">
      <c r="A43" s="24"/>
      <c r="B43" s="24"/>
      <c r="C43" s="1" t="s">
        <v>73</v>
      </c>
      <c r="D43" s="1" t="s">
        <v>75</v>
      </c>
      <c r="E43" s="1" t="s">
        <v>94</v>
      </c>
      <c r="F43" s="15">
        <v>1</v>
      </c>
      <c r="G43" s="25"/>
      <c r="H43" s="10"/>
      <c r="I43" s="10"/>
      <c r="J43" s="10"/>
      <c r="K43" s="10"/>
      <c r="L43" s="15">
        <v>50.9</v>
      </c>
      <c r="M43" s="26"/>
    </row>
    <row r="44" spans="1:13" x14ac:dyDescent="0.25">
      <c r="A44" s="24"/>
      <c r="B44" s="24"/>
      <c r="C44" s="1"/>
      <c r="D44" s="1"/>
      <c r="E44" s="1"/>
      <c r="F44" s="15"/>
      <c r="G44" s="6"/>
      <c r="H44" s="6"/>
      <c r="I44" s="6"/>
      <c r="J44" s="6"/>
      <c r="K44" s="6"/>
      <c r="L44" s="15"/>
      <c r="M44" s="8"/>
    </row>
    <row r="45" spans="1:13" ht="30" x14ac:dyDescent="0.25">
      <c r="A45" s="24"/>
      <c r="B45" s="24"/>
      <c r="C45" s="1" t="s">
        <v>20</v>
      </c>
      <c r="D45" s="1"/>
      <c r="E45" s="1" t="s">
        <v>52</v>
      </c>
      <c r="F45" s="15">
        <v>4</v>
      </c>
      <c r="G45" s="6"/>
      <c r="H45" s="10">
        <f>ROUND((F45-1)/6,2)</f>
        <v>0.5</v>
      </c>
      <c r="I45" s="10"/>
      <c r="J45" s="10"/>
      <c r="K45" s="10">
        <f>AVERAGE(I46,J47,K48)</f>
        <v>0.77666666666666673</v>
      </c>
      <c r="L45" s="23">
        <v>25.5</v>
      </c>
      <c r="M45" s="8"/>
    </row>
    <row r="46" spans="1:13" x14ac:dyDescent="0.25">
      <c r="A46" s="24"/>
      <c r="B46" s="24"/>
      <c r="C46" s="1" t="s">
        <v>21</v>
      </c>
      <c r="D46" s="1"/>
      <c r="E46" s="1" t="s">
        <v>53</v>
      </c>
      <c r="F46" s="15">
        <v>5</v>
      </c>
      <c r="G46" s="6"/>
      <c r="H46" s="6"/>
      <c r="I46" s="10">
        <f>ROUND((F46-1)/6,2)</f>
        <v>0.67</v>
      </c>
      <c r="J46" s="6"/>
      <c r="K46" s="6"/>
      <c r="L46" s="23"/>
      <c r="M46" s="8"/>
    </row>
    <row r="47" spans="1:13" x14ac:dyDescent="0.25">
      <c r="A47" s="24"/>
      <c r="B47" s="24"/>
      <c r="C47" s="1" t="s">
        <v>22</v>
      </c>
      <c r="D47" s="1"/>
      <c r="E47" s="1" t="s">
        <v>52</v>
      </c>
      <c r="F47" s="15">
        <v>6</v>
      </c>
      <c r="G47" s="6"/>
      <c r="H47" s="6"/>
      <c r="I47" s="6"/>
      <c r="J47" s="10">
        <f>ROUND((F47-1)/6,2)</f>
        <v>0.83</v>
      </c>
      <c r="K47" s="6"/>
      <c r="L47" s="23"/>
      <c r="M47" s="8"/>
    </row>
    <row r="48" spans="1:13" x14ac:dyDescent="0.25">
      <c r="A48" s="24"/>
      <c r="B48" s="24"/>
      <c r="C48" s="1" t="s">
        <v>23</v>
      </c>
      <c r="D48" s="1"/>
      <c r="E48" s="1" t="s">
        <v>52</v>
      </c>
      <c r="F48" s="15">
        <v>6</v>
      </c>
      <c r="G48" s="6"/>
      <c r="H48" s="6"/>
      <c r="I48" s="6"/>
      <c r="J48" s="6"/>
      <c r="K48" s="10">
        <f>ROUND((F48-1)/6,2)</f>
        <v>0.83</v>
      </c>
      <c r="L48" s="23"/>
      <c r="M48" s="8"/>
    </row>
    <row r="49" spans="1:13" x14ac:dyDescent="0.25">
      <c r="A49" s="6"/>
      <c r="B49" s="6"/>
      <c r="C49" s="1"/>
      <c r="D49" s="1"/>
      <c r="E49" s="1"/>
      <c r="F49" s="15"/>
      <c r="G49" s="6"/>
      <c r="H49" s="6"/>
      <c r="I49" s="6"/>
      <c r="J49" s="6"/>
      <c r="K49" s="6"/>
      <c r="L49" s="15"/>
      <c r="M49" s="8"/>
    </row>
    <row r="50" spans="1:13" ht="45" x14ac:dyDescent="0.25">
      <c r="A50" s="6"/>
      <c r="B50" s="6"/>
      <c r="C50" s="1" t="s">
        <v>24</v>
      </c>
      <c r="D50" s="1"/>
      <c r="E50" s="1" t="s">
        <v>56</v>
      </c>
      <c r="F50" s="15"/>
      <c r="G50" s="6"/>
      <c r="H50" s="6"/>
      <c r="I50" s="6"/>
      <c r="J50" s="6"/>
      <c r="K50" s="6"/>
      <c r="L50" s="23">
        <v>226.81</v>
      </c>
      <c r="M50" s="8"/>
    </row>
    <row r="51" spans="1:13" ht="45" x14ac:dyDescent="0.25">
      <c r="A51" s="6"/>
      <c r="B51" s="6"/>
      <c r="C51" s="1" t="s">
        <v>25</v>
      </c>
      <c r="D51" s="1"/>
      <c r="E51" s="1" t="s">
        <v>55</v>
      </c>
      <c r="F51" s="15"/>
      <c r="G51" s="6"/>
      <c r="H51" s="6"/>
      <c r="I51" s="6"/>
      <c r="J51" s="6"/>
      <c r="K51" s="6"/>
      <c r="L51" s="23"/>
      <c r="M51" s="8"/>
    </row>
    <row r="52" spans="1:13" ht="45" x14ac:dyDescent="0.25">
      <c r="A52" s="6"/>
      <c r="B52" s="6"/>
      <c r="C52" s="1" t="s">
        <v>26</v>
      </c>
      <c r="D52" s="1"/>
      <c r="E52" s="1" t="s">
        <v>57</v>
      </c>
      <c r="F52" s="15"/>
      <c r="G52" s="6"/>
      <c r="H52" s="6"/>
      <c r="I52" s="6"/>
      <c r="J52" s="6"/>
      <c r="K52" s="6"/>
      <c r="L52" s="23"/>
      <c r="M52" s="8"/>
    </row>
    <row r="53" spans="1:13" ht="120" x14ac:dyDescent="0.25">
      <c r="A53" s="6"/>
      <c r="B53" s="6"/>
      <c r="C53" s="1" t="s">
        <v>27</v>
      </c>
      <c r="D53" s="1"/>
      <c r="E53" s="1" t="s">
        <v>95</v>
      </c>
      <c r="F53" s="21"/>
      <c r="G53" s="11"/>
      <c r="H53" s="11"/>
      <c r="I53" s="11"/>
      <c r="J53" s="11"/>
      <c r="K53" s="11"/>
      <c r="L53" s="23"/>
      <c r="M53" s="8"/>
    </row>
    <row r="54" spans="1:13" ht="30" x14ac:dyDescent="0.25">
      <c r="A54" s="6"/>
      <c r="B54" s="6"/>
      <c r="C54" s="1" t="s">
        <v>28</v>
      </c>
      <c r="D54" s="1"/>
      <c r="E54" s="1" t="s">
        <v>96</v>
      </c>
      <c r="F54" s="21"/>
      <c r="G54" s="11"/>
      <c r="H54" s="11"/>
      <c r="I54" s="11"/>
      <c r="J54" s="11"/>
      <c r="K54" s="11"/>
      <c r="L54" s="23"/>
      <c r="M54" s="8"/>
    </row>
  </sheetData>
  <mergeCells count="17">
    <mergeCell ref="L50:L54"/>
    <mergeCell ref="A28:A37"/>
    <mergeCell ref="B28:B37"/>
    <mergeCell ref="G28:G32"/>
    <mergeCell ref="M28:M32"/>
    <mergeCell ref="L34:L37"/>
    <mergeCell ref="A39:A48"/>
    <mergeCell ref="B39:B48"/>
    <mergeCell ref="G39:G43"/>
    <mergeCell ref="M39:M43"/>
    <mergeCell ref="L45:L48"/>
    <mergeCell ref="L6:L15"/>
    <mergeCell ref="A17:A26"/>
    <mergeCell ref="B17:B26"/>
    <mergeCell ref="G17:G21"/>
    <mergeCell ref="M17:M21"/>
    <mergeCell ref="L23:L26"/>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1E768-EDE4-4ECD-BD10-44F24B94AD78}">
  <dimension ref="A1:M54"/>
  <sheetViews>
    <sheetView tabSelected="1" zoomScale="90" zoomScaleNormal="90" workbookViewId="0">
      <pane xSplit="3" ySplit="2" topLeftCell="D39" activePane="bottomRight" state="frozen"/>
      <selection pane="topRight" activeCell="D1" sqref="D1"/>
      <selection pane="bottomLeft" activeCell="A3" sqref="A3"/>
      <selection pane="bottomRight" activeCell="C61" sqref="C61"/>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19" customWidth="1"/>
    <col min="7" max="11" width="17.140625" style="12" customWidth="1"/>
    <col min="12" max="12" width="18.5703125" style="19" customWidth="1"/>
    <col min="13" max="13" width="17.7109375" style="14" customWidth="1"/>
  </cols>
  <sheetData>
    <row r="1" spans="1:13" ht="18.75" x14ac:dyDescent="0.25">
      <c r="A1" s="2" t="s">
        <v>42</v>
      </c>
      <c r="B1" s="2" t="s">
        <v>43</v>
      </c>
      <c r="C1" s="3" t="s">
        <v>30</v>
      </c>
      <c r="D1" s="3" t="s">
        <v>32</v>
      </c>
      <c r="E1" s="3" t="s">
        <v>29</v>
      </c>
      <c r="F1" s="18" t="s">
        <v>33</v>
      </c>
      <c r="G1" s="4" t="s">
        <v>37</v>
      </c>
      <c r="H1" s="4" t="s">
        <v>38</v>
      </c>
      <c r="I1" s="4" t="s">
        <v>39</v>
      </c>
      <c r="J1" s="4" t="s">
        <v>40</v>
      </c>
      <c r="K1" s="4" t="s">
        <v>41</v>
      </c>
      <c r="L1" s="18" t="s">
        <v>31</v>
      </c>
      <c r="M1" s="5" t="s">
        <v>44</v>
      </c>
    </row>
    <row r="2" spans="1:13" x14ac:dyDescent="0.25">
      <c r="A2" s="6"/>
      <c r="B2" s="6"/>
      <c r="C2" s="1"/>
      <c r="D2" s="1"/>
      <c r="E2" s="1"/>
      <c r="F2" s="15"/>
      <c r="G2" s="6"/>
      <c r="H2" s="6"/>
      <c r="I2" s="6"/>
      <c r="J2" s="6"/>
      <c r="K2" s="6"/>
      <c r="L2" s="15"/>
      <c r="M2" s="8"/>
    </row>
    <row r="3" spans="1:13" x14ac:dyDescent="0.25">
      <c r="A3" s="6"/>
      <c r="B3" s="6"/>
      <c r="C3" s="1" t="s">
        <v>0</v>
      </c>
      <c r="D3" s="1"/>
      <c r="E3" s="22" t="s">
        <v>84</v>
      </c>
      <c r="F3" s="20"/>
      <c r="G3" s="7"/>
      <c r="H3" s="7"/>
      <c r="I3" s="7"/>
      <c r="J3" s="7"/>
      <c r="K3" s="7"/>
      <c r="L3" s="15"/>
      <c r="M3" s="8"/>
    </row>
    <row r="4" spans="1:13" x14ac:dyDescent="0.25">
      <c r="A4" s="6"/>
      <c r="B4" s="6"/>
      <c r="C4" s="1" t="s">
        <v>1</v>
      </c>
      <c r="D4" s="1"/>
      <c r="E4" s="22" t="s">
        <v>85</v>
      </c>
      <c r="F4" s="20"/>
      <c r="G4" s="7"/>
      <c r="H4" s="7"/>
      <c r="I4" s="7"/>
      <c r="J4" s="7"/>
      <c r="K4" s="7"/>
      <c r="L4" s="15"/>
      <c r="M4" s="8"/>
    </row>
    <row r="5" spans="1:13" x14ac:dyDescent="0.25">
      <c r="A5" s="6"/>
      <c r="B5" s="6"/>
      <c r="C5" s="1"/>
      <c r="D5" s="1"/>
      <c r="E5" s="9"/>
      <c r="F5" s="20"/>
      <c r="G5" s="7"/>
      <c r="H5" s="7"/>
      <c r="I5" s="7"/>
      <c r="J5" s="7"/>
      <c r="K5" s="7"/>
      <c r="L5" s="15"/>
      <c r="M5" s="8"/>
    </row>
    <row r="6" spans="1:13" ht="30.75" customHeight="1" x14ac:dyDescent="0.25">
      <c r="A6" s="6"/>
      <c r="B6" s="6"/>
      <c r="C6" s="1" t="s">
        <v>2</v>
      </c>
      <c r="D6" s="1"/>
      <c r="E6" s="22" t="s">
        <v>86</v>
      </c>
      <c r="F6" s="15"/>
      <c r="G6" s="6"/>
      <c r="H6" s="6"/>
      <c r="I6" s="6"/>
      <c r="J6" s="6"/>
      <c r="K6" s="6"/>
      <c r="L6" s="23">
        <v>28.37</v>
      </c>
      <c r="M6" s="8"/>
    </row>
    <row r="7" spans="1:13" x14ac:dyDescent="0.25">
      <c r="A7" s="6"/>
      <c r="B7" s="6"/>
      <c r="C7" s="1" t="s">
        <v>3</v>
      </c>
      <c r="D7" s="1"/>
      <c r="E7" s="22" t="s">
        <v>87</v>
      </c>
      <c r="F7" s="15"/>
      <c r="G7" s="6"/>
      <c r="H7" s="6"/>
      <c r="I7" s="6"/>
      <c r="J7" s="6"/>
      <c r="K7" s="6"/>
      <c r="L7" s="23"/>
      <c r="M7" s="8"/>
    </row>
    <row r="8" spans="1:13" x14ac:dyDescent="0.25">
      <c r="A8" s="6"/>
      <c r="B8" s="6"/>
      <c r="C8" s="1" t="s">
        <v>4</v>
      </c>
      <c r="D8" s="1"/>
      <c r="E8" s="22" t="s">
        <v>58</v>
      </c>
      <c r="F8" s="15"/>
      <c r="G8" s="6"/>
      <c r="H8" s="6"/>
      <c r="I8" s="6"/>
      <c r="J8" s="6"/>
      <c r="K8" s="6"/>
      <c r="L8" s="23"/>
      <c r="M8" s="8"/>
    </row>
    <row r="9" spans="1:13" x14ac:dyDescent="0.25">
      <c r="A9" s="6"/>
      <c r="B9" s="6"/>
      <c r="C9" s="1" t="s">
        <v>5</v>
      </c>
      <c r="D9" s="1"/>
      <c r="E9" s="22" t="s">
        <v>46</v>
      </c>
      <c r="F9" s="15"/>
      <c r="G9" s="6"/>
      <c r="H9" s="6"/>
      <c r="I9" s="6"/>
      <c r="J9" s="6"/>
      <c r="K9" s="6"/>
      <c r="L9" s="23"/>
      <c r="M9" s="8"/>
    </row>
    <row r="10" spans="1:13" x14ac:dyDescent="0.25">
      <c r="A10" s="6"/>
      <c r="B10" s="6"/>
      <c r="C10" s="1" t="s">
        <v>6</v>
      </c>
      <c r="D10" s="1"/>
      <c r="E10" s="22" t="s">
        <v>47</v>
      </c>
      <c r="F10" s="15"/>
      <c r="G10" s="6"/>
      <c r="H10" s="6"/>
      <c r="I10" s="6"/>
      <c r="J10" s="6"/>
      <c r="K10" s="6"/>
      <c r="L10" s="23"/>
      <c r="M10" s="8"/>
    </row>
    <row r="11" spans="1:13" x14ac:dyDescent="0.25">
      <c r="A11" s="6"/>
      <c r="B11" s="6"/>
      <c r="C11" s="1" t="s">
        <v>7</v>
      </c>
      <c r="D11" s="1"/>
      <c r="E11" s="22" t="s">
        <v>47</v>
      </c>
      <c r="F11" s="15"/>
      <c r="G11" s="6"/>
      <c r="H11" s="6"/>
      <c r="I11" s="6"/>
      <c r="J11" s="6"/>
      <c r="K11" s="6"/>
      <c r="L11" s="23"/>
      <c r="M11" s="8"/>
    </row>
    <row r="12" spans="1:13" x14ac:dyDescent="0.25">
      <c r="A12" s="6"/>
      <c r="B12" s="6"/>
      <c r="C12" s="1" t="s">
        <v>8</v>
      </c>
      <c r="D12" s="1"/>
      <c r="E12" s="22" t="s">
        <v>48</v>
      </c>
      <c r="F12" s="15"/>
      <c r="G12" s="6"/>
      <c r="H12" s="6"/>
      <c r="I12" s="6"/>
      <c r="J12" s="6"/>
      <c r="K12" s="6"/>
      <c r="L12" s="23"/>
      <c r="M12" s="8"/>
    </row>
    <row r="13" spans="1:13" x14ac:dyDescent="0.25">
      <c r="A13" s="6"/>
      <c r="B13" s="6"/>
      <c r="C13" s="1" t="s">
        <v>9</v>
      </c>
      <c r="D13" s="1"/>
      <c r="E13" s="22" t="s">
        <v>49</v>
      </c>
      <c r="F13" s="15"/>
      <c r="G13" s="6"/>
      <c r="H13" s="6"/>
      <c r="I13" s="6"/>
      <c r="J13" s="6"/>
      <c r="K13" s="6"/>
      <c r="L13" s="23"/>
      <c r="M13" s="8"/>
    </row>
    <row r="14" spans="1:13" x14ac:dyDescent="0.25">
      <c r="A14" s="6"/>
      <c r="B14" s="6"/>
      <c r="C14" s="1" t="s">
        <v>10</v>
      </c>
      <c r="D14" s="1"/>
      <c r="E14" s="22" t="s">
        <v>49</v>
      </c>
      <c r="F14" s="15"/>
      <c r="G14" s="6"/>
      <c r="H14" s="6"/>
      <c r="I14" s="6"/>
      <c r="J14" s="6"/>
      <c r="K14" s="6"/>
      <c r="L14" s="23"/>
      <c r="M14" s="8"/>
    </row>
    <row r="15" spans="1:13" x14ac:dyDescent="0.25">
      <c r="A15" s="6"/>
      <c r="B15" s="6"/>
      <c r="C15" s="1" t="s">
        <v>11</v>
      </c>
      <c r="D15" s="1"/>
      <c r="E15" s="22" t="s">
        <v>49</v>
      </c>
      <c r="F15" s="15"/>
      <c r="G15" s="6"/>
      <c r="H15" s="6"/>
      <c r="I15" s="6"/>
      <c r="J15" s="6"/>
      <c r="K15" s="6"/>
      <c r="L15" s="23"/>
      <c r="M15" s="8"/>
    </row>
    <row r="16" spans="1:13" x14ac:dyDescent="0.25">
      <c r="A16" s="6"/>
      <c r="B16" s="6"/>
      <c r="C16" s="1"/>
      <c r="D16" s="1"/>
      <c r="E16" s="1"/>
      <c r="F16" s="15"/>
      <c r="G16" s="6"/>
      <c r="H16" s="6"/>
      <c r="I16" s="6"/>
      <c r="J16" s="6"/>
      <c r="K16" s="6"/>
      <c r="L16" s="15"/>
      <c r="M16" s="8"/>
    </row>
    <row r="17" spans="1:13" ht="30" x14ac:dyDescent="0.25">
      <c r="A17" s="24" t="s">
        <v>34</v>
      </c>
      <c r="B17" s="24">
        <v>180</v>
      </c>
      <c r="C17" s="1" t="s">
        <v>61</v>
      </c>
      <c r="D17" s="1">
        <v>114</v>
      </c>
      <c r="E17" s="22">
        <v>114</v>
      </c>
      <c r="F17" s="15">
        <v>1</v>
      </c>
      <c r="G17" s="25">
        <f>SUM(F17:F21)/5</f>
        <v>0.6</v>
      </c>
      <c r="H17" s="10"/>
      <c r="I17" s="10"/>
      <c r="J17" s="10"/>
      <c r="K17" s="10"/>
      <c r="L17" s="15">
        <v>77.37</v>
      </c>
      <c r="M17" s="26">
        <f>AVERAGE(L17:L21)</f>
        <v>58.108000000000004</v>
      </c>
    </row>
    <row r="18" spans="1:13" ht="30" x14ac:dyDescent="0.25">
      <c r="A18" s="24"/>
      <c r="B18" s="24"/>
      <c r="C18" s="1" t="s">
        <v>62</v>
      </c>
      <c r="D18" s="1">
        <v>60</v>
      </c>
      <c r="E18" s="22">
        <v>60</v>
      </c>
      <c r="F18" s="15">
        <v>1</v>
      </c>
      <c r="G18" s="25"/>
      <c r="H18" s="10"/>
      <c r="I18" s="10"/>
      <c r="J18" s="10"/>
      <c r="K18" s="10"/>
      <c r="L18" s="15">
        <v>50.85</v>
      </c>
      <c r="M18" s="26"/>
    </row>
    <row r="19" spans="1:13" ht="30" x14ac:dyDescent="0.25">
      <c r="A19" s="24"/>
      <c r="B19" s="24"/>
      <c r="C19" s="1" t="s">
        <v>63</v>
      </c>
      <c r="D19" s="1">
        <v>23.4838709677419</v>
      </c>
      <c r="E19" s="22">
        <v>23.48</v>
      </c>
      <c r="F19" s="15">
        <v>1</v>
      </c>
      <c r="G19" s="25"/>
      <c r="H19" s="10"/>
      <c r="I19" s="10"/>
      <c r="J19" s="10"/>
      <c r="K19" s="10"/>
      <c r="L19" s="15">
        <v>46.9</v>
      </c>
      <c r="M19" s="26"/>
    </row>
    <row r="20" spans="1:13" ht="30" x14ac:dyDescent="0.25">
      <c r="A20" s="24"/>
      <c r="B20" s="24"/>
      <c r="C20" s="1" t="s">
        <v>64</v>
      </c>
      <c r="D20" s="1">
        <v>60</v>
      </c>
      <c r="E20" s="22">
        <v>47</v>
      </c>
      <c r="F20" s="16">
        <v>0</v>
      </c>
      <c r="G20" s="25"/>
      <c r="H20" s="10"/>
      <c r="I20" s="10"/>
      <c r="J20" s="10"/>
      <c r="K20" s="10"/>
      <c r="L20" s="16">
        <v>68.400000000000006</v>
      </c>
      <c r="M20" s="26"/>
    </row>
    <row r="21" spans="1:13" ht="30" x14ac:dyDescent="0.25">
      <c r="A21" s="24"/>
      <c r="B21" s="24"/>
      <c r="C21" s="1" t="s">
        <v>65</v>
      </c>
      <c r="D21" s="1" t="s">
        <v>74</v>
      </c>
      <c r="E21" s="22">
        <v>4</v>
      </c>
      <c r="F21" s="16">
        <v>0</v>
      </c>
      <c r="G21" s="25"/>
      <c r="H21" s="10"/>
      <c r="I21" s="10"/>
      <c r="J21" s="10"/>
      <c r="K21" s="10"/>
      <c r="L21" s="16">
        <v>47.02</v>
      </c>
      <c r="M21" s="26"/>
    </row>
    <row r="22" spans="1:13" x14ac:dyDescent="0.25">
      <c r="A22" s="24"/>
      <c r="B22" s="24"/>
      <c r="C22" s="1"/>
      <c r="D22" s="1"/>
      <c r="E22" s="1"/>
      <c r="F22" s="15"/>
      <c r="G22" s="6"/>
      <c r="H22" s="6"/>
      <c r="I22" s="6"/>
      <c r="J22" s="6"/>
      <c r="K22" s="6"/>
      <c r="L22" s="15"/>
      <c r="M22" s="8"/>
    </row>
    <row r="23" spans="1:13" ht="30" x14ac:dyDescent="0.25">
      <c r="A23" s="24"/>
      <c r="B23" s="24"/>
      <c r="C23" s="1" t="s">
        <v>12</v>
      </c>
      <c r="D23" s="1"/>
      <c r="E23" s="22" t="s">
        <v>52</v>
      </c>
      <c r="F23" s="15">
        <v>6</v>
      </c>
      <c r="G23" s="6"/>
      <c r="H23" s="10">
        <f>ROUND((F23-1)/6,2)</f>
        <v>0.83</v>
      </c>
      <c r="I23" s="10"/>
      <c r="J23" s="10"/>
      <c r="K23" s="10">
        <f>AVERAGE(I24,J25,K26)</f>
        <v>0.88666666666666671</v>
      </c>
      <c r="L23" s="23">
        <v>66.7</v>
      </c>
      <c r="M23" s="8"/>
    </row>
    <row r="24" spans="1:13" x14ac:dyDescent="0.25">
      <c r="A24" s="24"/>
      <c r="B24" s="24"/>
      <c r="C24" s="1" t="s">
        <v>13</v>
      </c>
      <c r="D24" s="1"/>
      <c r="E24" s="22" t="s">
        <v>52</v>
      </c>
      <c r="F24" s="15">
        <v>6</v>
      </c>
      <c r="G24" s="6"/>
      <c r="H24" s="6"/>
      <c r="I24" s="10">
        <f>ROUND((F24-1)/6,2)</f>
        <v>0.83</v>
      </c>
      <c r="J24" s="6"/>
      <c r="K24" s="6"/>
      <c r="L24" s="23"/>
      <c r="M24" s="8"/>
    </row>
    <row r="25" spans="1:13" x14ac:dyDescent="0.25">
      <c r="A25" s="24"/>
      <c r="B25" s="24"/>
      <c r="C25" s="1" t="s">
        <v>14</v>
      </c>
      <c r="D25" s="1"/>
      <c r="E25" s="22" t="s">
        <v>52</v>
      </c>
      <c r="F25" s="15">
        <v>6</v>
      </c>
      <c r="G25" s="6"/>
      <c r="H25" s="6"/>
      <c r="I25" s="6"/>
      <c r="J25" s="10">
        <f>ROUND((F25-1)/6,2)</f>
        <v>0.83</v>
      </c>
      <c r="K25" s="6"/>
      <c r="L25" s="23"/>
      <c r="M25" s="8"/>
    </row>
    <row r="26" spans="1:13" x14ac:dyDescent="0.25">
      <c r="A26" s="24"/>
      <c r="B26" s="24"/>
      <c r="C26" s="1" t="s">
        <v>15</v>
      </c>
      <c r="D26" s="1"/>
      <c r="E26" s="22" t="s">
        <v>51</v>
      </c>
      <c r="F26" s="15">
        <v>7</v>
      </c>
      <c r="G26" s="6"/>
      <c r="H26" s="6"/>
      <c r="I26" s="6"/>
      <c r="J26" s="6"/>
      <c r="K26" s="10">
        <f>ROUND((F26-1)/6,2)</f>
        <v>1</v>
      </c>
      <c r="L26" s="23"/>
      <c r="M26" s="8"/>
    </row>
    <row r="27" spans="1:13" x14ac:dyDescent="0.25">
      <c r="A27" s="6"/>
      <c r="B27" s="6"/>
      <c r="C27" s="1"/>
      <c r="D27" s="1"/>
      <c r="E27" s="1"/>
      <c r="F27" s="15"/>
      <c r="G27" s="6"/>
      <c r="H27" s="6"/>
      <c r="I27" s="6"/>
      <c r="J27" s="6"/>
      <c r="K27" s="6"/>
      <c r="L27" s="15"/>
      <c r="M27" s="8"/>
    </row>
    <row r="28" spans="1:13" ht="30" x14ac:dyDescent="0.25">
      <c r="A28" s="24" t="s">
        <v>35</v>
      </c>
      <c r="B28" s="24">
        <v>150</v>
      </c>
      <c r="C28" s="1" t="s">
        <v>66</v>
      </c>
      <c r="D28" s="1">
        <v>131</v>
      </c>
      <c r="E28" s="22">
        <v>131</v>
      </c>
      <c r="F28" s="15">
        <v>1</v>
      </c>
      <c r="G28" s="25">
        <f>SUM(F28:F32)/5</f>
        <v>0.6</v>
      </c>
      <c r="H28" s="10"/>
      <c r="I28" s="10"/>
      <c r="J28" s="10"/>
      <c r="K28" s="10"/>
      <c r="L28" s="15">
        <v>89.75</v>
      </c>
      <c r="M28" s="26">
        <f>AVERAGE(L28:L32)</f>
        <v>70.06</v>
      </c>
    </row>
    <row r="29" spans="1:13" ht="30" x14ac:dyDescent="0.25">
      <c r="A29" s="24"/>
      <c r="B29" s="24"/>
      <c r="C29" s="1" t="s">
        <v>67</v>
      </c>
      <c r="D29" s="1">
        <v>89</v>
      </c>
      <c r="E29" s="22">
        <v>89</v>
      </c>
      <c r="F29" s="15">
        <v>1</v>
      </c>
      <c r="G29" s="25"/>
      <c r="H29" s="10"/>
      <c r="I29" s="10"/>
      <c r="J29" s="10"/>
      <c r="K29" s="10"/>
      <c r="L29" s="15">
        <v>45.17</v>
      </c>
      <c r="M29" s="26"/>
    </row>
    <row r="30" spans="1:13" ht="30" x14ac:dyDescent="0.25">
      <c r="A30" s="24"/>
      <c r="B30" s="24"/>
      <c r="C30" s="1" t="s">
        <v>68</v>
      </c>
      <c r="D30" s="1">
        <v>19.2258064516129</v>
      </c>
      <c r="E30" s="22">
        <v>19.22</v>
      </c>
      <c r="F30" s="15">
        <v>1</v>
      </c>
      <c r="G30" s="25"/>
      <c r="H30" s="10"/>
      <c r="I30" s="10"/>
      <c r="J30" s="10"/>
      <c r="K30" s="10"/>
      <c r="L30" s="15">
        <v>60.87</v>
      </c>
      <c r="M30" s="26"/>
    </row>
    <row r="31" spans="1:13" ht="30" x14ac:dyDescent="0.25">
      <c r="A31" s="24"/>
      <c r="B31" s="24"/>
      <c r="C31" s="1" t="s">
        <v>64</v>
      </c>
      <c r="D31" s="1">
        <v>48</v>
      </c>
      <c r="E31" s="22">
        <v>49</v>
      </c>
      <c r="F31" s="17">
        <v>0</v>
      </c>
      <c r="G31" s="25"/>
      <c r="H31" s="10"/>
      <c r="I31" s="10"/>
      <c r="J31" s="10"/>
      <c r="K31" s="10"/>
      <c r="L31" s="15">
        <v>144.91999999999999</v>
      </c>
      <c r="M31" s="26"/>
    </row>
    <row r="32" spans="1:13" ht="30" x14ac:dyDescent="0.25">
      <c r="A32" s="24"/>
      <c r="B32" s="24"/>
      <c r="C32" s="1" t="s">
        <v>69</v>
      </c>
      <c r="D32" s="1" t="s">
        <v>74</v>
      </c>
      <c r="E32" s="22">
        <v>5</v>
      </c>
      <c r="F32" s="16">
        <v>0</v>
      </c>
      <c r="G32" s="25"/>
      <c r="H32" s="10"/>
      <c r="I32" s="10"/>
      <c r="J32" s="10"/>
      <c r="K32" s="10"/>
      <c r="L32" s="16">
        <v>9.59</v>
      </c>
      <c r="M32" s="26"/>
    </row>
    <row r="33" spans="1:13" x14ac:dyDescent="0.25">
      <c r="A33" s="24"/>
      <c r="B33" s="24"/>
      <c r="C33" s="1"/>
      <c r="D33" s="1"/>
      <c r="E33" s="1"/>
      <c r="F33" s="15"/>
      <c r="G33" s="6"/>
      <c r="H33" s="6"/>
      <c r="I33" s="6"/>
      <c r="J33" s="6"/>
      <c r="K33" s="6"/>
      <c r="L33" s="15"/>
      <c r="M33" s="8"/>
    </row>
    <row r="34" spans="1:13" ht="30" x14ac:dyDescent="0.25">
      <c r="A34" s="24"/>
      <c r="B34" s="24"/>
      <c r="C34" s="1" t="s">
        <v>16</v>
      </c>
      <c r="D34" s="1"/>
      <c r="E34" s="22" t="s">
        <v>54</v>
      </c>
      <c r="F34" s="15">
        <v>4</v>
      </c>
      <c r="G34" s="6"/>
      <c r="H34" s="10">
        <f>ROUND((F34-1)/6,2)</f>
        <v>0.5</v>
      </c>
      <c r="I34" s="10"/>
      <c r="J34" s="10"/>
      <c r="K34" s="10">
        <f>AVERAGE(I35,J36,K37)</f>
        <v>0.44333333333333336</v>
      </c>
      <c r="L34" s="23">
        <v>36.85</v>
      </c>
      <c r="M34" s="8"/>
    </row>
    <row r="35" spans="1:13" x14ac:dyDescent="0.25">
      <c r="A35" s="24"/>
      <c r="B35" s="24"/>
      <c r="C35" s="1" t="s">
        <v>17</v>
      </c>
      <c r="D35" s="1"/>
      <c r="E35" s="22" t="s">
        <v>81</v>
      </c>
      <c r="F35" s="19">
        <v>3</v>
      </c>
      <c r="G35" s="6"/>
      <c r="H35" s="6"/>
      <c r="I35" s="10">
        <f>ROUND((F35-1)/6,2)</f>
        <v>0.33</v>
      </c>
      <c r="J35" s="6"/>
      <c r="K35" s="6"/>
      <c r="L35" s="23"/>
      <c r="M35" s="8"/>
    </row>
    <row r="36" spans="1:13" x14ac:dyDescent="0.25">
      <c r="A36" s="24"/>
      <c r="B36" s="24"/>
      <c r="C36" s="1" t="s">
        <v>18</v>
      </c>
      <c r="D36" s="1"/>
      <c r="E36" s="22" t="s">
        <v>81</v>
      </c>
      <c r="F36" s="15">
        <v>3</v>
      </c>
      <c r="G36" s="6"/>
      <c r="H36" s="6"/>
      <c r="I36" s="6"/>
      <c r="J36" s="10">
        <f>ROUND((F36-1)/6,2)</f>
        <v>0.33</v>
      </c>
      <c r="K36" s="6"/>
      <c r="L36" s="23"/>
      <c r="M36" s="8"/>
    </row>
    <row r="37" spans="1:13" x14ac:dyDescent="0.25">
      <c r="A37" s="24"/>
      <c r="B37" s="24"/>
      <c r="C37" s="1" t="s">
        <v>19</v>
      </c>
      <c r="D37" s="1"/>
      <c r="E37" s="22" t="s">
        <v>53</v>
      </c>
      <c r="F37" s="15">
        <v>5</v>
      </c>
      <c r="G37" s="6"/>
      <c r="H37" s="6"/>
      <c r="I37" s="6"/>
      <c r="J37" s="6"/>
      <c r="K37" s="10">
        <f>ROUND((F37-1)/6,2)</f>
        <v>0.67</v>
      </c>
      <c r="L37" s="23"/>
      <c r="M37" s="8"/>
    </row>
    <row r="38" spans="1:13" x14ac:dyDescent="0.25">
      <c r="A38" s="6"/>
      <c r="B38" s="6"/>
      <c r="C38" s="1"/>
      <c r="D38" s="1"/>
      <c r="E38" s="1"/>
      <c r="F38" s="15"/>
      <c r="G38" s="6"/>
      <c r="H38" s="6"/>
      <c r="I38" s="6"/>
      <c r="J38" s="6"/>
      <c r="K38" s="6"/>
      <c r="L38" s="15"/>
      <c r="M38" s="8"/>
    </row>
    <row r="39" spans="1:13" ht="30" x14ac:dyDescent="0.25">
      <c r="A39" s="24" t="s">
        <v>36</v>
      </c>
      <c r="B39" s="24">
        <v>200</v>
      </c>
      <c r="C39" s="1" t="s">
        <v>70</v>
      </c>
      <c r="D39" s="1">
        <v>104</v>
      </c>
      <c r="E39" s="22">
        <v>104</v>
      </c>
      <c r="F39" s="15">
        <v>1</v>
      </c>
      <c r="G39" s="25">
        <f>SUM(F39:F43)/5</f>
        <v>0.6</v>
      </c>
      <c r="H39" s="10"/>
      <c r="I39" s="10"/>
      <c r="J39" s="10"/>
      <c r="K39" s="10"/>
      <c r="L39" s="15">
        <v>70.12</v>
      </c>
      <c r="M39" s="26">
        <f>AVERAGE(L39:L43)</f>
        <v>67.448000000000008</v>
      </c>
    </row>
    <row r="40" spans="1:13" ht="30" x14ac:dyDescent="0.25">
      <c r="A40" s="24"/>
      <c r="B40" s="24"/>
      <c r="C40" s="1" t="s">
        <v>71</v>
      </c>
      <c r="D40" s="1">
        <v>81</v>
      </c>
      <c r="E40" s="22">
        <v>81</v>
      </c>
      <c r="F40" s="15">
        <v>1</v>
      </c>
      <c r="G40" s="25"/>
      <c r="H40" s="10"/>
      <c r="I40" s="10"/>
      <c r="J40" s="10"/>
      <c r="K40" s="10"/>
      <c r="L40" s="15">
        <v>71.17</v>
      </c>
      <c r="M40" s="26"/>
    </row>
    <row r="41" spans="1:13" ht="30" x14ac:dyDescent="0.25">
      <c r="A41" s="24"/>
      <c r="B41" s="24"/>
      <c r="C41" s="1" t="s">
        <v>72</v>
      </c>
      <c r="D41" s="1">
        <v>23.862068965517199</v>
      </c>
      <c r="E41" s="22">
        <v>23.86</v>
      </c>
      <c r="F41" s="15">
        <v>1</v>
      </c>
      <c r="G41" s="25"/>
      <c r="H41" s="10"/>
      <c r="I41" s="10"/>
      <c r="J41" s="10"/>
      <c r="K41" s="10"/>
      <c r="L41" s="15">
        <v>39.369999999999997</v>
      </c>
      <c r="M41" s="26"/>
    </row>
    <row r="42" spans="1:13" ht="30" x14ac:dyDescent="0.25">
      <c r="A42" s="24"/>
      <c r="B42" s="24"/>
      <c r="C42" s="1" t="s">
        <v>64</v>
      </c>
      <c r="D42" s="1">
        <v>60</v>
      </c>
      <c r="E42" s="22">
        <v>12</v>
      </c>
      <c r="F42" s="16">
        <v>0</v>
      </c>
      <c r="G42" s="25"/>
      <c r="H42" s="10"/>
      <c r="I42" s="10"/>
      <c r="J42" s="10"/>
      <c r="K42" s="10"/>
      <c r="L42" s="16">
        <v>67.59</v>
      </c>
      <c r="M42" s="26"/>
    </row>
    <row r="43" spans="1:13" ht="45" x14ac:dyDescent="0.25">
      <c r="A43" s="24"/>
      <c r="B43" s="24"/>
      <c r="C43" s="1" t="s">
        <v>73</v>
      </c>
      <c r="D43" s="1" t="s">
        <v>75</v>
      </c>
      <c r="E43" s="22">
        <v>5</v>
      </c>
      <c r="F43" s="16">
        <v>0</v>
      </c>
      <c r="G43" s="25"/>
      <c r="H43" s="10"/>
      <c r="I43" s="10"/>
      <c r="J43" s="10"/>
      <c r="K43" s="10"/>
      <c r="L43" s="16">
        <v>88.99</v>
      </c>
      <c r="M43" s="26"/>
    </row>
    <row r="44" spans="1:13" x14ac:dyDescent="0.25">
      <c r="A44" s="24"/>
      <c r="B44" s="24"/>
      <c r="C44" s="1"/>
      <c r="D44" s="1"/>
      <c r="E44" s="1"/>
      <c r="F44" s="15"/>
      <c r="G44" s="6"/>
      <c r="H44" s="6"/>
      <c r="I44" s="6"/>
      <c r="J44" s="6"/>
      <c r="K44" s="6"/>
      <c r="L44" s="15"/>
      <c r="M44" s="8"/>
    </row>
    <row r="45" spans="1:13" ht="30" x14ac:dyDescent="0.25">
      <c r="A45" s="24"/>
      <c r="B45" s="24"/>
      <c r="C45" s="1" t="s">
        <v>20</v>
      </c>
      <c r="D45" s="1"/>
      <c r="E45" s="22" t="s">
        <v>52</v>
      </c>
      <c r="F45" s="15">
        <v>6</v>
      </c>
      <c r="G45" s="6"/>
      <c r="H45" s="10">
        <f>ROUND((F45-1)/6,2)</f>
        <v>0.83</v>
      </c>
      <c r="I45" s="10"/>
      <c r="J45" s="10"/>
      <c r="K45" s="10">
        <f>AVERAGE(I46,J47,K48)</f>
        <v>0.66666666666666663</v>
      </c>
      <c r="L45" s="23">
        <v>24.8</v>
      </c>
      <c r="M45" s="8"/>
    </row>
    <row r="46" spans="1:13" x14ac:dyDescent="0.25">
      <c r="A46" s="24"/>
      <c r="B46" s="24"/>
      <c r="C46" s="1" t="s">
        <v>21</v>
      </c>
      <c r="D46" s="1"/>
      <c r="E46" s="22" t="s">
        <v>53</v>
      </c>
      <c r="F46" s="15">
        <v>5</v>
      </c>
      <c r="G46" s="6"/>
      <c r="H46" s="6"/>
      <c r="I46" s="10">
        <f>ROUND((F46-1)/6,2)</f>
        <v>0.67</v>
      </c>
      <c r="J46" s="6"/>
      <c r="K46" s="6"/>
      <c r="L46" s="23"/>
      <c r="M46" s="8"/>
    </row>
    <row r="47" spans="1:13" x14ac:dyDescent="0.25">
      <c r="A47" s="24"/>
      <c r="B47" s="24"/>
      <c r="C47" s="1" t="s">
        <v>22</v>
      </c>
      <c r="D47" s="1"/>
      <c r="E47" s="22" t="s">
        <v>52</v>
      </c>
      <c r="F47" s="15">
        <v>6</v>
      </c>
      <c r="G47" s="6"/>
      <c r="H47" s="6"/>
      <c r="I47" s="6"/>
      <c r="J47" s="10">
        <f>ROUND((F47-1)/6,2)</f>
        <v>0.83</v>
      </c>
      <c r="K47" s="6"/>
      <c r="L47" s="23"/>
      <c r="M47" s="8"/>
    </row>
    <row r="48" spans="1:13" x14ac:dyDescent="0.25">
      <c r="A48" s="24"/>
      <c r="B48" s="24"/>
      <c r="C48" s="1" t="s">
        <v>23</v>
      </c>
      <c r="D48" s="1"/>
      <c r="E48" s="22" t="s">
        <v>54</v>
      </c>
      <c r="F48" s="15">
        <v>4</v>
      </c>
      <c r="G48" s="6"/>
      <c r="H48" s="6"/>
      <c r="I48" s="6"/>
      <c r="J48" s="6"/>
      <c r="K48" s="10">
        <f>ROUND((F48-1)/6,2)</f>
        <v>0.5</v>
      </c>
      <c r="L48" s="23"/>
      <c r="M48" s="8"/>
    </row>
    <row r="49" spans="1:13" x14ac:dyDescent="0.25">
      <c r="A49" s="6"/>
      <c r="B49" s="6"/>
      <c r="C49" s="1"/>
      <c r="D49" s="1"/>
      <c r="E49" s="1"/>
      <c r="F49" s="15"/>
      <c r="G49" s="6"/>
      <c r="H49" s="6"/>
      <c r="I49" s="6"/>
      <c r="J49" s="6"/>
      <c r="K49" s="6"/>
      <c r="L49" s="15"/>
      <c r="M49" s="8"/>
    </row>
    <row r="50" spans="1:13" ht="45" x14ac:dyDescent="0.25">
      <c r="A50" s="6"/>
      <c r="B50" s="6"/>
      <c r="C50" s="1" t="s">
        <v>24</v>
      </c>
      <c r="D50" s="1"/>
      <c r="E50" s="22" t="s">
        <v>55</v>
      </c>
      <c r="F50" s="15"/>
      <c r="G50" s="6"/>
      <c r="H50" s="6"/>
      <c r="I50" s="6"/>
      <c r="J50" s="6"/>
      <c r="K50" s="6"/>
      <c r="L50" s="23">
        <v>284.01</v>
      </c>
      <c r="M50" s="8"/>
    </row>
    <row r="51" spans="1:13" ht="45" x14ac:dyDescent="0.25">
      <c r="A51" s="6"/>
      <c r="B51" s="6"/>
      <c r="C51" s="1" t="s">
        <v>25</v>
      </c>
      <c r="D51" s="1"/>
      <c r="E51" s="22" t="s">
        <v>56</v>
      </c>
      <c r="F51" s="15"/>
      <c r="G51" s="6"/>
      <c r="H51" s="6"/>
      <c r="I51" s="6"/>
      <c r="J51" s="6"/>
      <c r="K51" s="6"/>
      <c r="L51" s="23"/>
      <c r="M51" s="8"/>
    </row>
    <row r="52" spans="1:13" ht="45" x14ac:dyDescent="0.25">
      <c r="A52" s="6"/>
      <c r="B52" s="6"/>
      <c r="C52" s="1" t="s">
        <v>26</v>
      </c>
      <c r="D52" s="1"/>
      <c r="E52" s="22" t="s">
        <v>57</v>
      </c>
      <c r="F52" s="15"/>
      <c r="G52" s="6"/>
      <c r="H52" s="6"/>
      <c r="I52" s="6"/>
      <c r="J52" s="6"/>
      <c r="K52" s="6"/>
      <c r="L52" s="23"/>
      <c r="M52" s="8"/>
    </row>
    <row r="53" spans="1:13" x14ac:dyDescent="0.25">
      <c r="A53" s="6"/>
      <c r="B53" s="6"/>
      <c r="C53" s="1" t="s">
        <v>27</v>
      </c>
      <c r="D53" s="1"/>
      <c r="E53" s="22" t="s">
        <v>88</v>
      </c>
      <c r="F53" s="21"/>
      <c r="G53" s="11"/>
      <c r="H53" s="11"/>
      <c r="I53" s="11"/>
      <c r="J53" s="11"/>
      <c r="K53" s="11"/>
      <c r="L53" s="23"/>
      <c r="M53" s="8"/>
    </row>
    <row r="54" spans="1:13" x14ac:dyDescent="0.25">
      <c r="A54" s="6"/>
      <c r="B54" s="6"/>
      <c r="C54" s="1" t="s">
        <v>28</v>
      </c>
      <c r="D54" s="1"/>
      <c r="E54" s="22"/>
      <c r="F54" s="21"/>
      <c r="G54" s="11"/>
      <c r="H54" s="11"/>
      <c r="I54" s="11"/>
      <c r="J54" s="11"/>
      <c r="K54" s="11"/>
      <c r="L54" s="23"/>
      <c r="M54" s="8"/>
    </row>
  </sheetData>
  <mergeCells count="17">
    <mergeCell ref="L50:L54"/>
    <mergeCell ref="A28:A37"/>
    <mergeCell ref="B28:B37"/>
    <mergeCell ref="G28:G32"/>
    <mergeCell ref="M28:M32"/>
    <mergeCell ref="L34:L37"/>
    <mergeCell ref="A39:A48"/>
    <mergeCell ref="B39:B48"/>
    <mergeCell ref="G39:G43"/>
    <mergeCell ref="M39:M43"/>
    <mergeCell ref="L45:L48"/>
    <mergeCell ref="L6:L15"/>
    <mergeCell ref="A17:A26"/>
    <mergeCell ref="B17:B26"/>
    <mergeCell ref="G17:G21"/>
    <mergeCell ref="M17:M21"/>
    <mergeCell ref="L23:L2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P4</vt:lpstr>
      <vt:lpstr>P10</vt:lpstr>
      <vt:lpstr>P16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Madushanka</dc:creator>
  <cp:lastModifiedBy>Prasad Madushanka</cp:lastModifiedBy>
  <dcterms:created xsi:type="dcterms:W3CDTF">2015-06-05T18:17:20Z</dcterms:created>
  <dcterms:modified xsi:type="dcterms:W3CDTF">2024-02-28T08:09:42Z</dcterms:modified>
</cp:coreProperties>
</file>